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01_業務\05-0 利用申請書・利用の手引き・料金表・活動日程表\R8HP利用の手引き等（様式一覧）\02_提出書類(01~09)▲\HP掲載mode\"/>
    </mc:Choice>
  </mc:AlternateContent>
  <xr:revisionPtr revIDLastSave="0" documentId="13_ncr:1_{DE327174-A9AB-4E5D-9508-23081D668AEC}" xr6:coauthVersionLast="47" xr6:coauthVersionMax="47" xr10:uidLastSave="{00000000-0000-0000-0000-000000000000}"/>
  <bookViews>
    <workbookView xWindow="-110" yWindow="-110" windowWidth="19420" windowHeight="10300" xr2:uid="{F199359E-D7F1-4C6B-A731-AC40188CE56E}"/>
  </bookViews>
  <sheets>
    <sheet name="作成する前に" sheetId="1" r:id="rId1"/>
    <sheet name="注文品申込書" sheetId="2" r:id="rId2"/>
    <sheet name="注文品変更届" sheetId="4" r:id="rId3"/>
  </sheets>
  <definedNames>
    <definedName name="_xlnm.Print_Area" localSheetId="1">注文品申込書!$A$2:$V$127</definedName>
    <definedName name="_xlnm.Print_Area" localSheetId="2">注文品変更届!$A$2:$V$127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4" i="4" l="1"/>
  <c r="S127" i="4"/>
  <c r="R127" i="4"/>
  <c r="S125" i="4"/>
  <c r="S124" i="4"/>
  <c r="S123" i="4"/>
  <c r="Q125" i="4"/>
  <c r="Q124" i="4"/>
  <c r="Q123" i="4"/>
  <c r="M125" i="4"/>
  <c r="M124" i="4"/>
  <c r="M123" i="4"/>
  <c r="K125" i="4"/>
  <c r="K124" i="4"/>
  <c r="K123" i="4"/>
  <c r="G125" i="4"/>
  <c r="G124" i="4"/>
  <c r="G123" i="4"/>
  <c r="E125" i="4"/>
  <c r="E124" i="4"/>
  <c r="E123" i="4"/>
  <c r="E120" i="4"/>
  <c r="E119" i="4"/>
  <c r="E118" i="4"/>
  <c r="G120" i="4"/>
  <c r="G119" i="4"/>
  <c r="G118" i="4"/>
  <c r="K120" i="4"/>
  <c r="K119" i="4"/>
  <c r="K118" i="4"/>
  <c r="M120" i="4"/>
  <c r="M119" i="4"/>
  <c r="M118" i="4"/>
  <c r="Q120" i="4"/>
  <c r="Q119" i="4"/>
  <c r="Q118" i="4"/>
  <c r="S120" i="4"/>
  <c r="S119" i="4"/>
  <c r="S118" i="4"/>
  <c r="S115" i="4"/>
  <c r="S114" i="4"/>
  <c r="S113" i="4"/>
  <c r="Q115" i="4"/>
  <c r="Q114" i="4"/>
  <c r="Q113" i="4"/>
  <c r="M115" i="4"/>
  <c r="M114" i="4"/>
  <c r="M113" i="4"/>
  <c r="K115" i="4"/>
  <c r="K114" i="4"/>
  <c r="K113" i="4"/>
  <c r="G115" i="4"/>
  <c r="G114" i="4"/>
  <c r="G113" i="4"/>
  <c r="E115" i="4"/>
  <c r="E114" i="4"/>
  <c r="E113" i="4"/>
  <c r="S110" i="4"/>
  <c r="S109" i="4"/>
  <c r="S108" i="4"/>
  <c r="Q110" i="4"/>
  <c r="Q109" i="4"/>
  <c r="Q108" i="4"/>
  <c r="M110" i="4"/>
  <c r="M109" i="4"/>
  <c r="M108" i="4"/>
  <c r="K110" i="4"/>
  <c r="K109" i="4"/>
  <c r="K108" i="4"/>
  <c r="G110" i="4"/>
  <c r="G109" i="4"/>
  <c r="G108" i="4"/>
  <c r="E110" i="4"/>
  <c r="E109" i="4"/>
  <c r="E108" i="4"/>
  <c r="S105" i="4"/>
  <c r="S104" i="4"/>
  <c r="S103" i="4"/>
  <c r="Q105" i="4"/>
  <c r="Q104" i="4"/>
  <c r="Q103" i="4"/>
  <c r="M105" i="4"/>
  <c r="M104" i="4"/>
  <c r="M103" i="4"/>
  <c r="K105" i="4"/>
  <c r="K104" i="4"/>
  <c r="K103" i="4"/>
  <c r="G105" i="4"/>
  <c r="G104" i="4"/>
  <c r="G103" i="4"/>
  <c r="E105" i="4"/>
  <c r="E104" i="4"/>
  <c r="E103" i="4"/>
  <c r="S100" i="4"/>
  <c r="S99" i="4"/>
  <c r="S98" i="4"/>
  <c r="Q100" i="4"/>
  <c r="Q99" i="4"/>
  <c r="Q98" i="4"/>
  <c r="M100" i="4"/>
  <c r="M99" i="4"/>
  <c r="M98" i="4"/>
  <c r="K100" i="4"/>
  <c r="K99" i="4"/>
  <c r="K98" i="4"/>
  <c r="G100" i="4"/>
  <c r="G99" i="4"/>
  <c r="G98" i="4"/>
  <c r="E100" i="4"/>
  <c r="E99" i="4"/>
  <c r="E98" i="4"/>
  <c r="Q122" i="4"/>
  <c r="K122" i="4"/>
  <c r="E122" i="4"/>
  <c r="Q117" i="4"/>
  <c r="K117" i="4"/>
  <c r="E117" i="4"/>
  <c r="Q112" i="4"/>
  <c r="K112" i="4"/>
  <c r="E112" i="4"/>
  <c r="Q107" i="4"/>
  <c r="K107" i="4"/>
  <c r="E107" i="4"/>
  <c r="Q102" i="4"/>
  <c r="K102" i="4"/>
  <c r="E102" i="4"/>
  <c r="Q97" i="4"/>
  <c r="K97" i="4"/>
  <c r="E97" i="4"/>
  <c r="C6" i="4"/>
  <c r="C24" i="4" s="1"/>
  <c r="I116" i="4"/>
  <c r="I121" i="4"/>
  <c r="BC106" i="4"/>
  <c r="AZ106" i="4"/>
  <c r="BN127" i="4"/>
  <c r="BK127" i="4"/>
  <c r="BO126" i="4"/>
  <c r="BL126" i="4"/>
  <c r="BI126" i="4"/>
  <c r="BF126" i="4"/>
  <c r="BC126" i="4"/>
  <c r="AZ126" i="4"/>
  <c r="U126" i="4"/>
  <c r="O126" i="4"/>
  <c r="I126" i="4"/>
  <c r="Y126" i="4" s="1"/>
  <c r="BO121" i="4"/>
  <c r="BL121" i="4"/>
  <c r="BI121" i="4"/>
  <c r="BF121" i="4"/>
  <c r="BC121" i="4"/>
  <c r="AZ121" i="4"/>
  <c r="U121" i="4"/>
  <c r="O121" i="4"/>
  <c r="BO116" i="4"/>
  <c r="BL116" i="4"/>
  <c r="BI116" i="4"/>
  <c r="BF116" i="4"/>
  <c r="BC116" i="4"/>
  <c r="AZ116" i="4"/>
  <c r="U116" i="4"/>
  <c r="O116" i="4"/>
  <c r="BO111" i="4"/>
  <c r="BL111" i="4"/>
  <c r="BI111" i="4"/>
  <c r="BF111" i="4"/>
  <c r="BC111" i="4"/>
  <c r="AZ111" i="4"/>
  <c r="U111" i="4"/>
  <c r="O111" i="4"/>
  <c r="I111" i="4"/>
  <c r="BO106" i="4"/>
  <c r="BL106" i="4"/>
  <c r="BI106" i="4"/>
  <c r="BF106" i="4"/>
  <c r="U106" i="4"/>
  <c r="O106" i="4"/>
  <c r="I106" i="4"/>
  <c r="BO101" i="4"/>
  <c r="BL101" i="4"/>
  <c r="BC101" i="4"/>
  <c r="AZ101" i="4"/>
  <c r="U101" i="4"/>
  <c r="O101" i="4"/>
  <c r="I101" i="4"/>
  <c r="BO95" i="4"/>
  <c r="BM95" i="4"/>
  <c r="BK95" i="4"/>
  <c r="BI95" i="4"/>
  <c r="BG95" i="4"/>
  <c r="BE95" i="4"/>
  <c r="BC95" i="4"/>
  <c r="BA95" i="4"/>
  <c r="AY95" i="4"/>
  <c r="BK93" i="4"/>
  <c r="Q93" i="4"/>
  <c r="BO126" i="2"/>
  <c r="BL126" i="2"/>
  <c r="BI126" i="2"/>
  <c r="BF126" i="2"/>
  <c r="BC126" i="2"/>
  <c r="AZ126" i="2"/>
  <c r="BO121" i="2"/>
  <c r="BL121" i="2"/>
  <c r="BI121" i="2"/>
  <c r="BF121" i="2"/>
  <c r="BC121" i="2"/>
  <c r="AZ121" i="2"/>
  <c r="BO116" i="2"/>
  <c r="BL116" i="2"/>
  <c r="BI116" i="2"/>
  <c r="BF116" i="2"/>
  <c r="BC116" i="2"/>
  <c r="AZ116" i="2"/>
  <c r="BO111" i="2"/>
  <c r="BL111" i="2"/>
  <c r="BI111" i="2"/>
  <c r="BF111" i="2"/>
  <c r="BC111" i="2"/>
  <c r="AZ111" i="2"/>
  <c r="BO106" i="2"/>
  <c r="BL106" i="2"/>
  <c r="BI106" i="2"/>
  <c r="BF106" i="2"/>
  <c r="BC106" i="2"/>
  <c r="BS106" i="2" s="1"/>
  <c r="AZ106" i="2"/>
  <c r="BO101" i="2"/>
  <c r="BL101" i="2"/>
  <c r="BC101" i="2"/>
  <c r="BS101" i="2" s="1"/>
  <c r="AZ101" i="2"/>
  <c r="BK93" i="2"/>
  <c r="AW93" i="2"/>
  <c r="I101" i="2"/>
  <c r="U126" i="2"/>
  <c r="R126" i="2"/>
  <c r="R126" i="4" s="1"/>
  <c r="O126" i="2"/>
  <c r="L126" i="2"/>
  <c r="L126" i="4" s="1"/>
  <c r="I126" i="2"/>
  <c r="F126" i="2"/>
  <c r="F126" i="4" s="1"/>
  <c r="U121" i="2"/>
  <c r="R121" i="2"/>
  <c r="R121" i="4" s="1"/>
  <c r="X121" i="4" s="1"/>
  <c r="O121" i="2"/>
  <c r="L121" i="2"/>
  <c r="L121" i="4" s="1"/>
  <c r="I121" i="2"/>
  <c r="F121" i="2"/>
  <c r="F121" i="4" s="1"/>
  <c r="U116" i="2"/>
  <c r="R116" i="2"/>
  <c r="R116" i="4" s="1"/>
  <c r="O116" i="2"/>
  <c r="L116" i="2"/>
  <c r="L116" i="4" s="1"/>
  <c r="I116" i="2"/>
  <c r="F116" i="2"/>
  <c r="F116" i="4" s="1"/>
  <c r="U111" i="2"/>
  <c r="R111" i="2"/>
  <c r="R111" i="4" s="1"/>
  <c r="O111" i="2"/>
  <c r="L111" i="2"/>
  <c r="L111" i="4" s="1"/>
  <c r="I111" i="2"/>
  <c r="F111" i="2"/>
  <c r="U106" i="2"/>
  <c r="R106" i="2"/>
  <c r="R106" i="4" s="1"/>
  <c r="O106" i="2"/>
  <c r="L106" i="2"/>
  <c r="L106" i="4" s="1"/>
  <c r="I106" i="2"/>
  <c r="F106" i="2"/>
  <c r="BN19" i="4"/>
  <c r="BM19" i="4"/>
  <c r="BH19" i="4"/>
  <c r="BG19" i="4"/>
  <c r="BB19" i="4"/>
  <c r="BA19" i="4"/>
  <c r="BM18" i="4"/>
  <c r="BG18" i="4"/>
  <c r="BA18" i="4"/>
  <c r="BM17" i="4"/>
  <c r="BG17" i="4"/>
  <c r="BA17" i="4"/>
  <c r="BM16" i="4"/>
  <c r="BG16" i="4"/>
  <c r="BA16" i="4"/>
  <c r="BM15" i="4"/>
  <c r="BG15" i="4"/>
  <c r="BA15" i="4"/>
  <c r="BL14" i="4"/>
  <c r="BK14" i="4"/>
  <c r="BF14" i="4"/>
  <c r="BE14" i="4"/>
  <c r="AY14" i="4"/>
  <c r="BK13" i="4"/>
  <c r="BE13" i="4"/>
  <c r="BK12" i="4"/>
  <c r="BE12" i="4"/>
  <c r="BK11" i="4"/>
  <c r="BE11" i="4"/>
  <c r="BK10" i="4"/>
  <c r="BI6" i="4"/>
  <c r="U8" i="4"/>
  <c r="U76" i="4" s="1"/>
  <c r="S8" i="4"/>
  <c r="S95" i="4" s="1"/>
  <c r="Q8" i="4"/>
  <c r="Q95" i="4" s="1"/>
  <c r="O8" i="4"/>
  <c r="O26" i="4" s="1"/>
  <c r="M8" i="4"/>
  <c r="M63" i="4" s="1"/>
  <c r="K8" i="4"/>
  <c r="K26" i="4" s="1"/>
  <c r="I8" i="4"/>
  <c r="I76" i="4" s="1"/>
  <c r="G8" i="4"/>
  <c r="G76" i="4" s="1"/>
  <c r="E8" i="4"/>
  <c r="E95" i="4" s="1"/>
  <c r="U72" i="4"/>
  <c r="U70" i="4"/>
  <c r="U68" i="4"/>
  <c r="U66" i="4"/>
  <c r="I73" i="4" s="1"/>
  <c r="U54" i="4"/>
  <c r="U52" i="4"/>
  <c r="U51" i="4"/>
  <c r="U50" i="4"/>
  <c r="U48" i="4"/>
  <c r="U46" i="4"/>
  <c r="U36" i="4"/>
  <c r="U32" i="4"/>
  <c r="V19" i="4"/>
  <c r="P19" i="4"/>
  <c r="J19" i="4"/>
  <c r="T14" i="4"/>
  <c r="N14" i="4"/>
  <c r="H14" i="4"/>
  <c r="BO76" i="2"/>
  <c r="BO95" i="2" s="1"/>
  <c r="BM76" i="2"/>
  <c r="BM95" i="2" s="1"/>
  <c r="BK76" i="2"/>
  <c r="BK95" i="2" s="1"/>
  <c r="BI76" i="2"/>
  <c r="BI95" i="2" s="1"/>
  <c r="BG76" i="2"/>
  <c r="BG95" i="2" s="1"/>
  <c r="BE76" i="2"/>
  <c r="BE95" i="2" s="1"/>
  <c r="BC76" i="2"/>
  <c r="BC95" i="2" s="1"/>
  <c r="BA76" i="2"/>
  <c r="BA95" i="2" s="1"/>
  <c r="AY76" i="2"/>
  <c r="AY95" i="2" s="1"/>
  <c r="BO63" i="2"/>
  <c r="BM63" i="2"/>
  <c r="BK63" i="2"/>
  <c r="BI63" i="2"/>
  <c r="BG63" i="2"/>
  <c r="BE63" i="2"/>
  <c r="BC63" i="2"/>
  <c r="BA63" i="2"/>
  <c r="AY63" i="2"/>
  <c r="BO43" i="2"/>
  <c r="BM43" i="2"/>
  <c r="BK43" i="2"/>
  <c r="BI43" i="2"/>
  <c r="BG43" i="2"/>
  <c r="BE43" i="2"/>
  <c r="BC43" i="2"/>
  <c r="BA43" i="2"/>
  <c r="AY43" i="2"/>
  <c r="BO26" i="2"/>
  <c r="BM26" i="2"/>
  <c r="BK26" i="2"/>
  <c r="BI26" i="2"/>
  <c r="BG26" i="2"/>
  <c r="BE26" i="2"/>
  <c r="BC26" i="2"/>
  <c r="BA26" i="2"/>
  <c r="AY26" i="2"/>
  <c r="BO88" i="2"/>
  <c r="BM88" i="2"/>
  <c r="BO84" i="2"/>
  <c r="BM84" i="2"/>
  <c r="BK61" i="2"/>
  <c r="BK41" i="2"/>
  <c r="BO36" i="2"/>
  <c r="BM36" i="2"/>
  <c r="BO32" i="2"/>
  <c r="BM32" i="2"/>
  <c r="BK24" i="2"/>
  <c r="BP19" i="2"/>
  <c r="BO19" i="2"/>
  <c r="BJ19" i="2"/>
  <c r="BI19" i="2"/>
  <c r="BD19" i="2"/>
  <c r="BC19" i="2"/>
  <c r="BN14" i="2"/>
  <c r="BM14" i="2"/>
  <c r="BH14" i="2"/>
  <c r="BG14" i="2"/>
  <c r="BB14" i="2"/>
  <c r="BA14" i="2"/>
  <c r="BK6" i="2"/>
  <c r="U71" i="4"/>
  <c r="T88" i="4"/>
  <c r="T84" i="4"/>
  <c r="U87" i="4"/>
  <c r="U86" i="4"/>
  <c r="AO88" i="4"/>
  <c r="U85" i="4"/>
  <c r="AM88" i="4"/>
  <c r="S87" i="4"/>
  <c r="S86" i="4"/>
  <c r="S85" i="4"/>
  <c r="Q87" i="4"/>
  <c r="Q86" i="4"/>
  <c r="AK88" i="4"/>
  <c r="Q85" i="4"/>
  <c r="AI88" i="4"/>
  <c r="O87" i="4"/>
  <c r="O86" i="4"/>
  <c r="O85" i="4"/>
  <c r="M87" i="4"/>
  <c r="M86" i="4"/>
  <c r="AG88" i="4"/>
  <c r="M85" i="4"/>
  <c r="K87" i="4"/>
  <c r="K86" i="4"/>
  <c r="K85" i="4"/>
  <c r="I87" i="4"/>
  <c r="I86" i="4"/>
  <c r="AC88" i="4"/>
  <c r="I85" i="4"/>
  <c r="AA88" i="4"/>
  <c r="G87" i="4"/>
  <c r="G86" i="4"/>
  <c r="G85" i="4"/>
  <c r="E87" i="4"/>
  <c r="E86" i="4"/>
  <c r="Y88" i="4"/>
  <c r="E85" i="4"/>
  <c r="U83" i="4"/>
  <c r="U82" i="4"/>
  <c r="U81" i="4"/>
  <c r="U80" i="4"/>
  <c r="U79" i="4"/>
  <c r="AO84" i="4"/>
  <c r="U78" i="4"/>
  <c r="S83" i="4"/>
  <c r="S82" i="4"/>
  <c r="S81" i="4"/>
  <c r="S80" i="4"/>
  <c r="S79" i="4"/>
  <c r="AM84" i="4"/>
  <c r="S78" i="4"/>
  <c r="Q83" i="4"/>
  <c r="Q82" i="4"/>
  <c r="Q81" i="4"/>
  <c r="Q80" i="4"/>
  <c r="Q79" i="4"/>
  <c r="Q78" i="4"/>
  <c r="O83" i="4"/>
  <c r="O82" i="4"/>
  <c r="O81" i="4"/>
  <c r="O80" i="4"/>
  <c r="O79" i="4"/>
  <c r="AI84" i="4"/>
  <c r="O78" i="4"/>
  <c r="M83" i="4"/>
  <c r="M82" i="4"/>
  <c r="M81" i="4"/>
  <c r="M80" i="4"/>
  <c r="M79" i="4"/>
  <c r="AG84" i="4"/>
  <c r="M78" i="4"/>
  <c r="K83" i="4"/>
  <c r="K82" i="4"/>
  <c r="K81" i="4"/>
  <c r="K80" i="4"/>
  <c r="K79" i="4"/>
  <c r="AE84" i="4"/>
  <c r="K78" i="4"/>
  <c r="I83" i="4"/>
  <c r="I82" i="4"/>
  <c r="I81" i="4"/>
  <c r="I80" i="4"/>
  <c r="I79" i="4"/>
  <c r="AC84" i="4"/>
  <c r="I78" i="4"/>
  <c r="G83" i="4"/>
  <c r="G82" i="4"/>
  <c r="G81" i="4"/>
  <c r="G80" i="4"/>
  <c r="G79" i="4"/>
  <c r="AA84" i="4"/>
  <c r="G78" i="4"/>
  <c r="E83" i="4"/>
  <c r="E82" i="4"/>
  <c r="E81" i="4"/>
  <c r="E80" i="4"/>
  <c r="E79" i="4"/>
  <c r="E78" i="4"/>
  <c r="M69" i="4"/>
  <c r="H73" i="4"/>
  <c r="T74" i="4"/>
  <c r="T73" i="4"/>
  <c r="T72" i="4"/>
  <c r="U69" i="4"/>
  <c r="T70" i="4"/>
  <c r="S71" i="4"/>
  <c r="S69" i="4"/>
  <c r="Q71" i="4"/>
  <c r="Q69" i="4"/>
  <c r="O71" i="4"/>
  <c r="O69" i="4"/>
  <c r="M71" i="4"/>
  <c r="K71" i="4"/>
  <c r="K69" i="4"/>
  <c r="I71" i="4"/>
  <c r="I69" i="4"/>
  <c r="G71" i="4"/>
  <c r="G69" i="4"/>
  <c r="E71" i="4"/>
  <c r="E69" i="4"/>
  <c r="E67" i="4"/>
  <c r="G67" i="4"/>
  <c r="I67" i="4"/>
  <c r="K67" i="4"/>
  <c r="M67" i="4"/>
  <c r="O67" i="4"/>
  <c r="Q67" i="4"/>
  <c r="S67" i="4"/>
  <c r="U67" i="4"/>
  <c r="T66" i="4"/>
  <c r="U65" i="4"/>
  <c r="S65" i="4"/>
  <c r="Q65" i="4"/>
  <c r="O65" i="4"/>
  <c r="M65" i="4"/>
  <c r="K65" i="4"/>
  <c r="I65" i="4"/>
  <c r="G65" i="4"/>
  <c r="E65" i="4"/>
  <c r="U53" i="4"/>
  <c r="U18" i="4"/>
  <c r="U17" i="4"/>
  <c r="U16" i="4"/>
  <c r="U15" i="4"/>
  <c r="S13" i="4"/>
  <c r="S12" i="4"/>
  <c r="S11" i="4"/>
  <c r="S10" i="4"/>
  <c r="O18" i="4"/>
  <c r="O17" i="4"/>
  <c r="O16" i="4"/>
  <c r="O15" i="4"/>
  <c r="M13" i="4"/>
  <c r="M12" i="4"/>
  <c r="M11" i="4"/>
  <c r="M10" i="4"/>
  <c r="I18" i="4"/>
  <c r="I17" i="4"/>
  <c r="I16" i="4"/>
  <c r="G13" i="4"/>
  <c r="G12" i="4"/>
  <c r="G11" i="4"/>
  <c r="G10" i="4"/>
  <c r="I35" i="4"/>
  <c r="I34" i="4"/>
  <c r="I33" i="4"/>
  <c r="K35" i="4"/>
  <c r="K34" i="4"/>
  <c r="K33" i="4"/>
  <c r="O35" i="4"/>
  <c r="O34" i="4"/>
  <c r="O33" i="4"/>
  <c r="Q35" i="4"/>
  <c r="Q34" i="4"/>
  <c r="Q33" i="4"/>
  <c r="T36" i="4"/>
  <c r="U35" i="4"/>
  <c r="U34" i="4"/>
  <c r="U33" i="4"/>
  <c r="T32" i="4"/>
  <c r="U31" i="4"/>
  <c r="U30" i="4"/>
  <c r="U29" i="4"/>
  <c r="U28" i="4"/>
  <c r="Q31" i="4"/>
  <c r="Q30" i="4"/>
  <c r="Q29" i="4"/>
  <c r="Q28" i="4"/>
  <c r="O31" i="4"/>
  <c r="O30" i="4"/>
  <c r="O29" i="4"/>
  <c r="O28" i="4"/>
  <c r="K31" i="4"/>
  <c r="K30" i="4"/>
  <c r="K29" i="4"/>
  <c r="K28" i="4"/>
  <c r="I31" i="4"/>
  <c r="I30" i="4"/>
  <c r="I29" i="4"/>
  <c r="I28" i="4"/>
  <c r="T55" i="4"/>
  <c r="T54" i="4"/>
  <c r="T52" i="4"/>
  <c r="T50" i="4"/>
  <c r="S53" i="4"/>
  <c r="S51" i="4"/>
  <c r="Q53" i="4"/>
  <c r="Q51" i="4"/>
  <c r="O53" i="4"/>
  <c r="O51" i="4"/>
  <c r="M53" i="4"/>
  <c r="M51" i="4"/>
  <c r="K53" i="4"/>
  <c r="K51" i="4"/>
  <c r="I53" i="4"/>
  <c r="I51" i="4"/>
  <c r="G53" i="4"/>
  <c r="G51" i="4"/>
  <c r="E53" i="4"/>
  <c r="E51" i="4"/>
  <c r="E49" i="4"/>
  <c r="G49" i="4"/>
  <c r="I49" i="4"/>
  <c r="K49" i="4"/>
  <c r="M49" i="4"/>
  <c r="O49" i="4"/>
  <c r="Q49" i="4"/>
  <c r="S49" i="4"/>
  <c r="T48" i="4"/>
  <c r="U49" i="4"/>
  <c r="U47" i="4"/>
  <c r="S47" i="4"/>
  <c r="Q47" i="4"/>
  <c r="O47" i="4"/>
  <c r="M47" i="4"/>
  <c r="K47" i="4"/>
  <c r="I47" i="4"/>
  <c r="G47" i="4"/>
  <c r="E47" i="4"/>
  <c r="T46" i="4"/>
  <c r="U45" i="4"/>
  <c r="S45" i="4"/>
  <c r="Q45" i="4"/>
  <c r="O45" i="4"/>
  <c r="M45" i="4"/>
  <c r="K45" i="4"/>
  <c r="I45" i="4"/>
  <c r="G45" i="4"/>
  <c r="E45" i="4"/>
  <c r="I15" i="4"/>
  <c r="AE88" i="4"/>
  <c r="AK84" i="4"/>
  <c r="Y84" i="4"/>
  <c r="Q61" i="4"/>
  <c r="Q41" i="4"/>
  <c r="Q24" i="4"/>
  <c r="Q6" i="4"/>
  <c r="F101" i="2"/>
  <c r="F101" i="4" s="1"/>
  <c r="Y88" i="2"/>
  <c r="Z88" i="2"/>
  <c r="AA88" i="2"/>
  <c r="AB88" i="2"/>
  <c r="AC88" i="2"/>
  <c r="AD88" i="2"/>
  <c r="AE88" i="2"/>
  <c r="AF88" i="2"/>
  <c r="AG88" i="2"/>
  <c r="AH88" i="2"/>
  <c r="AI88" i="2"/>
  <c r="AJ88" i="2"/>
  <c r="AK88" i="2"/>
  <c r="AL88" i="2"/>
  <c r="AM88" i="2"/>
  <c r="AN88" i="2"/>
  <c r="AO88" i="2"/>
  <c r="X88" i="2"/>
  <c r="AO84" i="2"/>
  <c r="AN84" i="2"/>
  <c r="AM84" i="2"/>
  <c r="AL84" i="2"/>
  <c r="AK84" i="2"/>
  <c r="AJ84" i="2"/>
  <c r="AI84" i="2"/>
  <c r="AH84" i="2"/>
  <c r="AG84" i="2"/>
  <c r="AF84" i="2"/>
  <c r="AE84" i="2"/>
  <c r="AD84" i="2"/>
  <c r="AC84" i="2"/>
  <c r="AB84" i="2"/>
  <c r="AA84" i="2"/>
  <c r="Z84" i="2"/>
  <c r="Y84" i="2"/>
  <c r="X84" i="2"/>
  <c r="U76" i="2"/>
  <c r="S76" i="2"/>
  <c r="Q76" i="2"/>
  <c r="O76" i="2"/>
  <c r="M76" i="2"/>
  <c r="K76" i="2"/>
  <c r="I76" i="2"/>
  <c r="G76" i="2"/>
  <c r="E76" i="2"/>
  <c r="S72" i="2"/>
  <c r="S72" i="4" s="1"/>
  <c r="I19" i="2"/>
  <c r="I19" i="4" s="1"/>
  <c r="S36" i="2"/>
  <c r="S36" i="4" s="1"/>
  <c r="S32" i="2"/>
  <c r="S32" i="4" s="1"/>
  <c r="V19" i="2"/>
  <c r="U19" i="2"/>
  <c r="U19" i="4" s="1"/>
  <c r="P19" i="2"/>
  <c r="O19" i="2"/>
  <c r="O19" i="4" s="1"/>
  <c r="J19" i="2"/>
  <c r="T14" i="2"/>
  <c r="S14" i="2"/>
  <c r="S14" i="4" s="1"/>
  <c r="N14" i="2"/>
  <c r="M14" i="2"/>
  <c r="M14" i="4" s="1"/>
  <c r="H14" i="2"/>
  <c r="G14" i="2"/>
  <c r="G14" i="4" s="1"/>
  <c r="U63" i="2"/>
  <c r="S63" i="2"/>
  <c r="Q63" i="2"/>
  <c r="O63" i="2"/>
  <c r="M63" i="2"/>
  <c r="K63" i="2"/>
  <c r="I63" i="2"/>
  <c r="G63" i="2"/>
  <c r="E63" i="2"/>
  <c r="U95" i="2"/>
  <c r="S95" i="2"/>
  <c r="Q95" i="2"/>
  <c r="O95" i="2"/>
  <c r="M95" i="2"/>
  <c r="K95" i="2"/>
  <c r="I95" i="2"/>
  <c r="G95" i="2"/>
  <c r="E95" i="2"/>
  <c r="U43" i="2"/>
  <c r="S43" i="2"/>
  <c r="Q43" i="2"/>
  <c r="O43" i="2"/>
  <c r="M43" i="2"/>
  <c r="K43" i="2"/>
  <c r="I43" i="2"/>
  <c r="G43" i="2"/>
  <c r="E43" i="2"/>
  <c r="U26" i="2"/>
  <c r="S26" i="2"/>
  <c r="Q26" i="2"/>
  <c r="O26" i="2"/>
  <c r="M26" i="2"/>
  <c r="K26" i="2"/>
  <c r="I26" i="2"/>
  <c r="G26" i="2"/>
  <c r="E26" i="2"/>
  <c r="U101" i="2"/>
  <c r="R101" i="2"/>
  <c r="R101" i="4" s="1"/>
  <c r="O101" i="2"/>
  <c r="L101" i="2"/>
  <c r="L101" i="4" s="1"/>
  <c r="C61" i="2"/>
  <c r="C93" i="2"/>
  <c r="C41" i="2"/>
  <c r="C24" i="2"/>
  <c r="U73" i="2"/>
  <c r="U70" i="2"/>
  <c r="S70" i="2"/>
  <c r="S70" i="4" s="1"/>
  <c r="U68" i="2"/>
  <c r="S68" i="2"/>
  <c r="U66" i="2"/>
  <c r="S66" i="2"/>
  <c r="S66" i="4" s="1"/>
  <c r="Q61" i="2"/>
  <c r="Q93" i="2"/>
  <c r="S54" i="2"/>
  <c r="S54" i="4" s="1"/>
  <c r="S52" i="2"/>
  <c r="S52" i="4" s="1"/>
  <c r="S50" i="2"/>
  <c r="S50" i="4" s="1"/>
  <c r="S48" i="2"/>
  <c r="S48" i="4" s="1"/>
  <c r="S46" i="2"/>
  <c r="S46" i="4" s="1"/>
  <c r="U36" i="2"/>
  <c r="U32" i="2"/>
  <c r="U54" i="2"/>
  <c r="U52" i="2"/>
  <c r="U50" i="2"/>
  <c r="U48" i="2"/>
  <c r="U46" i="2"/>
  <c r="Q41" i="2"/>
  <c r="Q24" i="2"/>
  <c r="Q6" i="2"/>
  <c r="BR106" i="2" l="1"/>
  <c r="BS116" i="2"/>
  <c r="Y101" i="2"/>
  <c r="Y111" i="2"/>
  <c r="BR101" i="2"/>
  <c r="BR111" i="2"/>
  <c r="BR121" i="2"/>
  <c r="BS121" i="2"/>
  <c r="X106" i="2"/>
  <c r="X126" i="4"/>
  <c r="BS111" i="2"/>
  <c r="BN127" i="2" s="1"/>
  <c r="Y106" i="2"/>
  <c r="Y116" i="2"/>
  <c r="Y126" i="2"/>
  <c r="AW93" i="4"/>
  <c r="X111" i="2"/>
  <c r="X116" i="2"/>
  <c r="BS126" i="2"/>
  <c r="Y121" i="2"/>
  <c r="F111" i="4"/>
  <c r="C93" i="4"/>
  <c r="X111" i="4"/>
  <c r="X121" i="2"/>
  <c r="X126" i="2"/>
  <c r="M76" i="4"/>
  <c r="F106" i="4"/>
  <c r="X106" i="4" s="1"/>
  <c r="X101" i="4"/>
  <c r="BR116" i="2"/>
  <c r="BR126" i="2"/>
  <c r="O76" i="4"/>
  <c r="E63" i="4"/>
  <c r="E76" i="4"/>
  <c r="Y116" i="4"/>
  <c r="K63" i="4"/>
  <c r="O63" i="4"/>
  <c r="K76" i="4"/>
  <c r="Y121" i="4"/>
  <c r="Y106" i="4"/>
  <c r="E43" i="4"/>
  <c r="G95" i="4"/>
  <c r="K43" i="4"/>
  <c r="K95" i="4"/>
  <c r="E26" i="4"/>
  <c r="O95" i="4"/>
  <c r="M43" i="4"/>
  <c r="O43" i="4"/>
  <c r="X116" i="4"/>
  <c r="I95" i="4"/>
  <c r="I63" i="4"/>
  <c r="M95" i="4"/>
  <c r="I26" i="4"/>
  <c r="M26" i="4"/>
  <c r="U95" i="4"/>
  <c r="Y111" i="4"/>
  <c r="Y101" i="4"/>
  <c r="X101" i="2"/>
  <c r="Q26" i="4"/>
  <c r="S43" i="4"/>
  <c r="S26" i="4"/>
  <c r="S63" i="4"/>
  <c r="U26" i="4"/>
  <c r="I43" i="4"/>
  <c r="G26" i="4"/>
  <c r="Q63" i="4"/>
  <c r="U63" i="4"/>
  <c r="Q43" i="4"/>
  <c r="S73" i="2"/>
  <c r="S73" i="4" s="1"/>
  <c r="U43" i="4"/>
  <c r="G63" i="4"/>
  <c r="G43" i="4"/>
  <c r="U73" i="4"/>
  <c r="Q76" i="4"/>
  <c r="S76" i="4"/>
  <c r="C61" i="4"/>
  <c r="C41" i="4"/>
  <c r="U84" i="4"/>
  <c r="U55" i="4"/>
  <c r="U88" i="4"/>
  <c r="U74" i="4"/>
  <c r="AD88" i="4"/>
  <c r="AJ88" i="4"/>
  <c r="S84" i="2"/>
  <c r="S84" i="4" s="1"/>
  <c r="S88" i="2"/>
  <c r="S88" i="4" s="1"/>
  <c r="AN88" i="4"/>
  <c r="AB88" i="4"/>
  <c r="U88" i="2"/>
  <c r="U84" i="2"/>
  <c r="X88" i="4"/>
  <c r="S74" i="2"/>
  <c r="S74" i="4" s="1"/>
  <c r="G73" i="2"/>
  <c r="G73" i="4" s="1"/>
  <c r="AF88" i="4"/>
  <c r="X84" i="4"/>
  <c r="AL84" i="4"/>
  <c r="AB84" i="4"/>
  <c r="Z88" i="4"/>
  <c r="AJ84" i="4"/>
  <c r="AH88" i="4"/>
  <c r="Z84" i="4"/>
  <c r="AN84" i="4"/>
  <c r="AF84" i="4"/>
  <c r="AD84" i="4"/>
  <c r="AL88" i="4"/>
  <c r="AH84" i="4"/>
  <c r="S68" i="4"/>
  <c r="U74" i="2"/>
  <c r="U55" i="2"/>
  <c r="S55" i="2"/>
  <c r="S55" i="4" s="1"/>
  <c r="T127" i="2" l="1"/>
  <c r="BK127" i="2"/>
  <c r="Q127" i="2"/>
  <c r="Q127" i="4" s="1"/>
  <c r="T127" i="4"/>
</calcChain>
</file>

<file path=xl/sharedStrings.xml><?xml version="1.0" encoding="utf-8"?>
<sst xmlns="http://schemas.openxmlformats.org/spreadsheetml/2006/main" count="1601" uniqueCount="150">
  <si>
    <t>★注文品申込書を作成する前に必ずご一読ください★</t>
  </si>
  <si>
    <t>【提出方法】</t>
  </si>
  <si>
    <t>・食品情報については当施設ホームページをご確認ください。</t>
    <phoneticPr fontId="1"/>
  </si>
  <si>
    <t>それでも対応できない場合は、別途ご相談ください。</t>
  </si>
  <si>
    <t>・注文品変更締め切り後にキャンセルがでた場合については、料金が発生し、買い取りとなります。</t>
    <phoneticPr fontId="1"/>
  </si>
  <si>
    <t>香川県立屋島少年自然の家</t>
    <rPh sb="0" eb="10">
      <t>カガワケンリツヤシマショウネンシゼン</t>
    </rPh>
    <rPh sb="11" eb="12">
      <t>イエ</t>
    </rPh>
    <phoneticPr fontId="1"/>
  </si>
  <si>
    <t>団体名</t>
    <rPh sb="0" eb="3">
      <t>ダンタイメイ</t>
    </rPh>
    <phoneticPr fontId="1"/>
  </si>
  <si>
    <t>弁当種類</t>
    <rPh sb="0" eb="2">
      <t>ベントウ</t>
    </rPh>
    <rPh sb="2" eb="4">
      <t>シュルイ</t>
    </rPh>
    <phoneticPr fontId="1"/>
  </si>
  <si>
    <t>昼食</t>
    <rPh sb="0" eb="2">
      <t>チュウショク</t>
    </rPh>
    <phoneticPr fontId="1"/>
  </si>
  <si>
    <t>夕食</t>
    <rPh sb="0" eb="2">
      <t>ユウショク</t>
    </rPh>
    <phoneticPr fontId="1"/>
  </si>
  <si>
    <t>月</t>
  </si>
  <si>
    <t>月</t>
    <rPh sb="0" eb="1">
      <t>ガツ</t>
    </rPh>
    <phoneticPr fontId="1"/>
  </si>
  <si>
    <t>日</t>
  </si>
  <si>
    <t>日</t>
    <rPh sb="0" eb="1">
      <t>ヒ</t>
    </rPh>
    <phoneticPr fontId="1"/>
  </si>
  <si>
    <t>曜日</t>
  </si>
  <si>
    <t>曜日</t>
    <rPh sb="0" eb="2">
      <t>ヨウビ</t>
    </rPh>
    <phoneticPr fontId="1"/>
  </si>
  <si>
    <t>②ハンバーグ弁当</t>
    <rPh sb="6" eb="8">
      <t>ベントウ</t>
    </rPh>
    <phoneticPr fontId="1"/>
  </si>
  <si>
    <t>⑥とんかつ弁当</t>
    <rPh sb="5" eb="7">
      <t>ベントウ</t>
    </rPh>
    <phoneticPr fontId="1"/>
  </si>
  <si>
    <t>朝</t>
    <rPh sb="0" eb="1">
      <t>アサ</t>
    </rPh>
    <phoneticPr fontId="1"/>
  </si>
  <si>
    <t>昼</t>
    <rPh sb="0" eb="1">
      <t>ヒル</t>
    </rPh>
    <phoneticPr fontId="1"/>
  </si>
  <si>
    <t>夕</t>
    <rPh sb="0" eb="1">
      <t>ユウ</t>
    </rPh>
    <phoneticPr fontId="1"/>
  </si>
  <si>
    <t>品目　　　　　　期日</t>
    <rPh sb="0" eb="2">
      <t>ヒンモク</t>
    </rPh>
    <rPh sb="8" eb="10">
      <t>キジツ</t>
    </rPh>
    <phoneticPr fontId="1"/>
  </si>
  <si>
    <t>・注文品目について、団体で1種類に統一してください。（注文品申込書（例）参照）</t>
    <rPh sb="1" eb="4">
      <t>チュウモンヒン</t>
    </rPh>
    <rPh sb="4" eb="5">
      <t>モク</t>
    </rPh>
    <rPh sb="10" eb="12">
      <t>ダンタイ</t>
    </rPh>
    <rPh sb="14" eb="16">
      <t>シュルイ</t>
    </rPh>
    <rPh sb="17" eb="19">
      <t>トウイツ</t>
    </rPh>
    <rPh sb="27" eb="33">
      <t>チュウモンヒンモウシコミショ</t>
    </rPh>
    <rPh sb="34" eb="35">
      <t>レイ</t>
    </rPh>
    <rPh sb="36" eb="38">
      <t>サンショウ</t>
    </rPh>
    <phoneticPr fontId="1"/>
  </si>
  <si>
    <t>パン種類</t>
    <rPh sb="2" eb="4">
      <t>シュルイ</t>
    </rPh>
    <phoneticPr fontId="1"/>
  </si>
  <si>
    <t>菓子パン</t>
    <rPh sb="0" eb="2">
      <t>カシ</t>
    </rPh>
    <phoneticPr fontId="1"/>
  </si>
  <si>
    <t>菓子パン計</t>
    <rPh sb="0" eb="2">
      <t>カシ</t>
    </rPh>
    <rPh sb="4" eb="5">
      <t>ケイ</t>
    </rPh>
    <phoneticPr fontId="1"/>
  </si>
  <si>
    <t>総菜パン</t>
    <rPh sb="0" eb="2">
      <t>ソウザイ</t>
    </rPh>
    <phoneticPr fontId="1"/>
  </si>
  <si>
    <t>総菜パン計</t>
    <rPh sb="0" eb="2">
      <t>ソウザイ</t>
    </rPh>
    <rPh sb="4" eb="5">
      <t>ケイ</t>
    </rPh>
    <phoneticPr fontId="1"/>
  </si>
  <si>
    <t>ペットボトル飲料</t>
    <rPh sb="6" eb="8">
      <t>インリョウ</t>
    </rPh>
    <phoneticPr fontId="1"/>
  </si>
  <si>
    <t>飲料</t>
    <rPh sb="0" eb="2">
      <t>インリョウ</t>
    </rPh>
    <phoneticPr fontId="1"/>
  </si>
  <si>
    <t>緑茶</t>
    <rPh sb="0" eb="2">
      <t>リョクチャ</t>
    </rPh>
    <phoneticPr fontId="1"/>
  </si>
  <si>
    <t>麦茶</t>
    <rPh sb="0" eb="2">
      <t>ムギチャ</t>
    </rPh>
    <phoneticPr fontId="1"/>
  </si>
  <si>
    <t>烏龍茶</t>
    <rPh sb="0" eb="3">
      <t>ウーロンチャ</t>
    </rPh>
    <phoneticPr fontId="1"/>
  </si>
  <si>
    <t>スポーツドリンク</t>
    <phoneticPr fontId="1"/>
  </si>
  <si>
    <t>ミネラルウォーター</t>
    <phoneticPr fontId="1"/>
  </si>
  <si>
    <t>ペットボトル飲料計</t>
    <rPh sb="6" eb="8">
      <t>インリョウ</t>
    </rPh>
    <rPh sb="8" eb="9">
      <t>ケイ</t>
    </rPh>
    <phoneticPr fontId="1"/>
  </si>
  <si>
    <t>緑茶計</t>
    <rPh sb="0" eb="2">
      <t>リョクチャ</t>
    </rPh>
    <rPh sb="2" eb="3">
      <t>ケイ</t>
    </rPh>
    <phoneticPr fontId="1"/>
  </si>
  <si>
    <t>麦茶計</t>
    <rPh sb="0" eb="2">
      <t>ムギチャ</t>
    </rPh>
    <rPh sb="2" eb="3">
      <t>ケイ</t>
    </rPh>
    <phoneticPr fontId="1"/>
  </si>
  <si>
    <t>烏龍茶計</t>
    <rPh sb="0" eb="3">
      <t>ウーロンチャ</t>
    </rPh>
    <rPh sb="3" eb="4">
      <t>ケイ</t>
    </rPh>
    <phoneticPr fontId="1"/>
  </si>
  <si>
    <t>スポーツドリンク計</t>
    <rPh sb="8" eb="9">
      <t>ケイ</t>
    </rPh>
    <phoneticPr fontId="1"/>
  </si>
  <si>
    <t>ミネラルウォーター計</t>
    <rPh sb="9" eb="10">
      <t>ケイ</t>
    </rPh>
    <phoneticPr fontId="1"/>
  </si>
  <si>
    <t>バターロール2個入</t>
    <rPh sb="7" eb="8">
      <t>コ</t>
    </rPh>
    <rPh sb="8" eb="9">
      <t>イ</t>
    </rPh>
    <phoneticPr fontId="1"/>
  </si>
  <si>
    <t>あんパン</t>
    <phoneticPr fontId="1"/>
  </si>
  <si>
    <t>メロンパン</t>
    <phoneticPr fontId="1"/>
  </si>
  <si>
    <t>クリームパン</t>
    <phoneticPr fontId="1"/>
  </si>
  <si>
    <t>焼きそばパン</t>
    <rPh sb="0" eb="1">
      <t>ヤ</t>
    </rPh>
    <phoneticPr fontId="1"/>
  </si>
  <si>
    <t>コロッケパン</t>
    <phoneticPr fontId="1"/>
  </si>
  <si>
    <t>ウインナパン</t>
    <phoneticPr fontId="1"/>
  </si>
  <si>
    <t>午前</t>
    <rPh sb="0" eb="2">
      <t>ゴゼン</t>
    </rPh>
    <phoneticPr fontId="1"/>
  </si>
  <si>
    <t>×</t>
  </si>
  <si>
    <t>×</t>
    <phoneticPr fontId="1"/>
  </si>
  <si>
    <t>計</t>
    <rPh sb="0" eb="1">
      <t>ケイ</t>
    </rPh>
    <phoneticPr fontId="1"/>
  </si>
  <si>
    <t>カレーライス</t>
    <phoneticPr fontId="1"/>
  </si>
  <si>
    <t>焼きそば</t>
    <rPh sb="0" eb="1">
      <t>ヤ</t>
    </rPh>
    <phoneticPr fontId="1"/>
  </si>
  <si>
    <t>名</t>
    <rPh sb="0" eb="1">
      <t>メイ</t>
    </rPh>
    <phoneticPr fontId="1"/>
  </si>
  <si>
    <t>班</t>
    <rPh sb="0" eb="1">
      <t>ハン</t>
    </rPh>
    <phoneticPr fontId="1"/>
  </si>
  <si>
    <t>※１班6人以上の編成になるように班編成してください。</t>
    <phoneticPr fontId="1"/>
  </si>
  <si>
    <t>打ち込みうどん(練玉)</t>
    <rPh sb="0" eb="1">
      <t>ウ</t>
    </rPh>
    <rPh sb="2" eb="3">
      <t>コ</t>
    </rPh>
    <rPh sb="8" eb="10">
      <t>ネリダマ</t>
    </rPh>
    <phoneticPr fontId="1"/>
  </si>
  <si>
    <t>打ち込みうどん(粉)</t>
    <rPh sb="0" eb="1">
      <t>ウ</t>
    </rPh>
    <rPh sb="2" eb="3">
      <t>コ</t>
    </rPh>
    <rPh sb="8" eb="9">
      <t>コナ</t>
    </rPh>
    <phoneticPr fontId="1"/>
  </si>
  <si>
    <t>打ち込みカレーうどん(練玉)</t>
    <rPh sb="0" eb="1">
      <t>ウ</t>
    </rPh>
    <rPh sb="2" eb="3">
      <t>コ</t>
    </rPh>
    <rPh sb="11" eb="13">
      <t>ネリダマ</t>
    </rPh>
    <phoneticPr fontId="1"/>
  </si>
  <si>
    <t>注文品申込書　３／５（ペットボトル飲料）</t>
    <rPh sb="0" eb="6">
      <t>チュウモンヒンモウシコミショ</t>
    </rPh>
    <rPh sb="17" eb="19">
      <t>インリョウ</t>
    </rPh>
    <phoneticPr fontId="1"/>
  </si>
  <si>
    <t>注文品申込書　２／５（パン）</t>
    <rPh sb="0" eb="6">
      <t>チュウモンヒンモウシコミショ</t>
    </rPh>
    <phoneticPr fontId="1"/>
  </si>
  <si>
    <t>注文品申込書　１／５（弁当）</t>
    <rPh sb="0" eb="6">
      <t>チュウモンヒンモウシコミショ</t>
    </rPh>
    <rPh sb="11" eb="13">
      <t>ベントウ</t>
    </rPh>
    <phoneticPr fontId="1"/>
  </si>
  <si>
    <t>オレンジ</t>
    <phoneticPr fontId="1"/>
  </si>
  <si>
    <t>オレンジ計</t>
    <rPh sb="4" eb="5">
      <t>ケイ</t>
    </rPh>
    <phoneticPr fontId="1"/>
  </si>
  <si>
    <t>パックジュース</t>
    <phoneticPr fontId="1"/>
  </si>
  <si>
    <t>アップル</t>
    <phoneticPr fontId="1"/>
  </si>
  <si>
    <t>アップル計</t>
    <rPh sb="4" eb="5">
      <t>ケイ</t>
    </rPh>
    <phoneticPr fontId="1"/>
  </si>
  <si>
    <t>グレープ</t>
    <phoneticPr fontId="1"/>
  </si>
  <si>
    <t>グレープ計</t>
    <rPh sb="4" eb="5">
      <t>ケイ</t>
    </rPh>
    <phoneticPr fontId="1"/>
  </si>
  <si>
    <t>カフェオレ</t>
    <phoneticPr fontId="1"/>
  </si>
  <si>
    <t>カフェオレ計</t>
    <rPh sb="5" eb="6">
      <t>ケイ</t>
    </rPh>
    <phoneticPr fontId="1"/>
  </si>
  <si>
    <t>パックジュース飲料計</t>
    <rPh sb="7" eb="9">
      <t>インリョウ</t>
    </rPh>
    <rPh sb="9" eb="10">
      <t>ケイ</t>
    </rPh>
    <phoneticPr fontId="1"/>
  </si>
  <si>
    <t>汁物</t>
    <rPh sb="0" eb="2">
      <t>シルモノ</t>
    </rPh>
    <phoneticPr fontId="1"/>
  </si>
  <si>
    <t>あさり汁</t>
    <rPh sb="3" eb="4">
      <t>シル</t>
    </rPh>
    <phoneticPr fontId="1"/>
  </si>
  <si>
    <t>なす汁</t>
    <rPh sb="2" eb="3">
      <t>シル</t>
    </rPh>
    <phoneticPr fontId="1"/>
  </si>
  <si>
    <t>長ねぎ汁</t>
    <rPh sb="0" eb="1">
      <t>ナガ</t>
    </rPh>
    <rPh sb="3" eb="4">
      <t>シル</t>
    </rPh>
    <phoneticPr fontId="1"/>
  </si>
  <si>
    <t>とうふ汁</t>
    <rPh sb="3" eb="4">
      <t>シル</t>
    </rPh>
    <phoneticPr fontId="1"/>
  </si>
  <si>
    <t>ほうれん草汁</t>
    <rPh sb="4" eb="5">
      <t>ソウ</t>
    </rPh>
    <rPh sb="5" eb="6">
      <t>シル</t>
    </rPh>
    <phoneticPr fontId="1"/>
  </si>
  <si>
    <t>なめこ汁</t>
    <rPh sb="3" eb="4">
      <t>シル</t>
    </rPh>
    <phoneticPr fontId="1"/>
  </si>
  <si>
    <t>昼食計</t>
    <rPh sb="0" eb="2">
      <t>チュウショク</t>
    </rPh>
    <rPh sb="2" eb="3">
      <t>ケイ</t>
    </rPh>
    <phoneticPr fontId="1"/>
  </si>
  <si>
    <t>夕食計</t>
    <rPh sb="0" eb="2">
      <t>ユウショク</t>
    </rPh>
    <rPh sb="2" eb="3">
      <t>ケイ</t>
    </rPh>
    <phoneticPr fontId="1"/>
  </si>
  <si>
    <t>フリーズドライみそ汁</t>
    <rPh sb="9" eb="10">
      <t>シル</t>
    </rPh>
    <phoneticPr fontId="1"/>
  </si>
  <si>
    <t>コーンポタージュ</t>
    <phoneticPr fontId="1"/>
  </si>
  <si>
    <t>かぼちゃポタージュ</t>
    <phoneticPr fontId="1"/>
  </si>
  <si>
    <t>クラムチャウダー</t>
    <phoneticPr fontId="1"/>
  </si>
  <si>
    <t>①焼肉弁当</t>
    <rPh sb="1" eb="3">
      <t>ヤキニク</t>
    </rPh>
    <rPh sb="3" eb="5">
      <t>ベントウ</t>
    </rPh>
    <phoneticPr fontId="1"/>
  </si>
  <si>
    <t>③塩サバ弁当</t>
    <rPh sb="1" eb="2">
      <t>シオ</t>
    </rPh>
    <rPh sb="4" eb="6">
      <t>ベントウ</t>
    </rPh>
    <phoneticPr fontId="1"/>
  </si>
  <si>
    <t>④チキン南蛮弁当</t>
    <rPh sb="4" eb="6">
      <t>ナンバン</t>
    </rPh>
    <rPh sb="6" eb="8">
      <t>ベントウ</t>
    </rPh>
    <phoneticPr fontId="1"/>
  </si>
  <si>
    <t>⑤生姜焼き弁当</t>
    <rPh sb="1" eb="4">
      <t>ショウガヤ</t>
    </rPh>
    <rPh sb="5" eb="7">
      <t>ベントウ</t>
    </rPh>
    <phoneticPr fontId="1"/>
  </si>
  <si>
    <t>⑦甘酢団子弁当</t>
    <rPh sb="1" eb="3">
      <t>アマズ</t>
    </rPh>
    <rPh sb="3" eb="5">
      <t>ダンゴ</t>
    </rPh>
    <rPh sb="5" eb="7">
      <t>ベントウ</t>
    </rPh>
    <phoneticPr fontId="1"/>
  </si>
  <si>
    <t>⑧唐揚げ弁当</t>
    <rPh sb="1" eb="3">
      <t>カラア</t>
    </rPh>
    <rPh sb="4" eb="6">
      <t>ベントウ</t>
    </rPh>
    <phoneticPr fontId="1"/>
  </si>
  <si>
    <t>注文品申込書　５／５（野外炊事）</t>
    <rPh sb="0" eb="6">
      <t>チュウモンヒンモウシコミショ</t>
    </rPh>
    <rPh sb="11" eb="15">
      <t>ヤガイスイジ</t>
    </rPh>
    <phoneticPr fontId="1"/>
  </si>
  <si>
    <t>注文品申込書　４／５（パックジュース・汁物）</t>
    <rPh sb="0" eb="6">
      <t>チュウモンヒンモウシコミショ</t>
    </rPh>
    <rPh sb="19" eb="21">
      <t>シルモノ</t>
    </rPh>
    <phoneticPr fontId="1"/>
  </si>
  <si>
    <t>所長</t>
    <rPh sb="0" eb="2">
      <t>ショチョウ</t>
    </rPh>
    <phoneticPr fontId="1"/>
  </si>
  <si>
    <t>次長</t>
    <rPh sb="0" eb="2">
      <t>ジチョウ</t>
    </rPh>
    <phoneticPr fontId="1"/>
  </si>
  <si>
    <t>副主幹</t>
    <rPh sb="0" eb="3">
      <t>フクシュカン</t>
    </rPh>
    <phoneticPr fontId="1"/>
  </si>
  <si>
    <t>総務</t>
    <rPh sb="0" eb="2">
      <t>ソウム</t>
    </rPh>
    <phoneticPr fontId="1"/>
  </si>
  <si>
    <t>業務</t>
    <rPh sb="0" eb="2">
      <t>ギョウム</t>
    </rPh>
    <phoneticPr fontId="1"/>
  </si>
  <si>
    <t>担当</t>
    <rPh sb="0" eb="2">
      <t>タントウ</t>
    </rPh>
    <phoneticPr fontId="1"/>
  </si>
  <si>
    <t>業務L</t>
    <rPh sb="0" eb="2">
      <t>ギョウム</t>
    </rPh>
    <phoneticPr fontId="1"/>
  </si>
  <si>
    <t>カップスープ計</t>
    <rPh sb="6" eb="7">
      <t>ケイ</t>
    </rPh>
    <phoneticPr fontId="1"/>
  </si>
  <si>
    <t>カップスープ</t>
  </si>
  <si>
    <t>オレンジ以外計</t>
    <rPh sb="4" eb="7">
      <t>イガイケイ</t>
    </rPh>
    <phoneticPr fontId="1"/>
  </si>
  <si>
    <t>みそ汁計</t>
    <rPh sb="2" eb="3">
      <t>シル</t>
    </rPh>
    <rPh sb="3" eb="4">
      <t>ケイ</t>
    </rPh>
    <phoneticPr fontId="1"/>
  </si>
  <si>
    <t>野外炊事計</t>
    <rPh sb="0" eb="2">
      <t>ヤガイ</t>
    </rPh>
    <rPh sb="2" eb="4">
      <t>スイジ</t>
    </rPh>
    <rPh sb="4" eb="5">
      <t>ケイ</t>
    </rPh>
    <phoneticPr fontId="1"/>
  </si>
  <si>
    <t>水</t>
    <rPh sb="0" eb="1">
      <t>スイ</t>
    </rPh>
    <phoneticPr fontId="1"/>
  </si>
  <si>
    <t>木</t>
    <rPh sb="0" eb="1">
      <t>モク</t>
    </rPh>
    <phoneticPr fontId="1"/>
  </si>
  <si>
    <t>屋島少年自然学校</t>
    <rPh sb="0" eb="6">
      <t>ヤシマショウネンシゼン</t>
    </rPh>
    <rPh sb="6" eb="8">
      <t>ガッコウ</t>
    </rPh>
    <phoneticPr fontId="1"/>
  </si>
  <si>
    <t>火</t>
    <rPh sb="0" eb="1">
      <t>ヒ</t>
    </rPh>
    <phoneticPr fontId="1"/>
  </si>
  <si>
    <t>正しい例</t>
    <rPh sb="0" eb="1">
      <t>タダ</t>
    </rPh>
    <rPh sb="3" eb="4">
      <t>レイ</t>
    </rPh>
    <phoneticPr fontId="1"/>
  </si>
  <si>
    <t>間違った例</t>
    <rPh sb="0" eb="2">
      <t>マチガ</t>
    </rPh>
    <rPh sb="4" eb="5">
      <t>レイ</t>
    </rPh>
    <phoneticPr fontId="1"/>
  </si>
  <si>
    <r>
      <t xml:space="preserve">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</si>
  <si>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t>※団体で統一されていない。</t>
    <rPh sb="1" eb="3">
      <t>ダンタイ</t>
    </rPh>
    <rPh sb="4" eb="6">
      <t>トウイツ</t>
    </rPh>
    <phoneticPr fontId="1"/>
  </si>
  <si>
    <r>
      <t xml:space="preserve">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</si>
  <si>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r>
      <t>間違った例
※</t>
    </r>
    <r>
      <rPr>
        <sz val="11"/>
        <color rgb="FFFF0000"/>
        <rFont val="BIZ UDPゴシック"/>
        <family val="3"/>
        <charset val="128"/>
      </rPr>
      <t>団体で統一されていない。</t>
    </r>
    <rPh sb="0" eb="2">
      <t>マチガ</t>
    </rPh>
    <rPh sb="4" eb="5">
      <t>レイ</t>
    </rPh>
    <rPh sb="7" eb="9">
      <t>ダンタイ</t>
    </rPh>
    <rPh sb="10" eb="12">
      <t>トウイツ</t>
    </rPh>
    <phoneticPr fontId="1"/>
  </si>
  <si>
    <t>例：屋島少年自然学校（引率３名生徒２８名の計31名）で利用する団体。</t>
    <rPh sb="0" eb="1">
      <t>レイ</t>
    </rPh>
    <rPh sb="2" eb="8">
      <t>ヤシマショウネンシゼン</t>
    </rPh>
    <rPh sb="8" eb="10">
      <t>ガッコウ</t>
    </rPh>
    <rPh sb="11" eb="13">
      <t>インソツ</t>
    </rPh>
    <rPh sb="14" eb="15">
      <t>メイ</t>
    </rPh>
    <rPh sb="15" eb="17">
      <t>セイト</t>
    </rPh>
    <rPh sb="19" eb="20">
      <t>メイ</t>
    </rPh>
    <rPh sb="21" eb="22">
      <t>ケイ</t>
    </rPh>
    <rPh sb="24" eb="25">
      <t>メイ</t>
    </rPh>
    <rPh sb="27" eb="29">
      <t>リヨウ</t>
    </rPh>
    <rPh sb="31" eb="33">
      <t>ダンタイ</t>
    </rPh>
    <phoneticPr fontId="1"/>
  </si>
  <si>
    <t>水</t>
    <rPh sb="0" eb="1">
      <t>ミズ</t>
    </rPh>
    <phoneticPr fontId="1"/>
  </si>
  <si>
    <t>【諸注意】</t>
    <phoneticPr fontId="1"/>
  </si>
  <si>
    <t>【記入方法】</t>
    <rPh sb="1" eb="3">
      <t>キニュウ</t>
    </rPh>
    <rPh sb="3" eb="5">
      <t>ホウホウ</t>
    </rPh>
    <phoneticPr fontId="1"/>
  </si>
  <si>
    <t>・入力は着色のあるセルのみできます。</t>
    <rPh sb="1" eb="3">
      <t>ニュウリョク</t>
    </rPh>
    <rPh sb="4" eb="5">
      <t>チャク</t>
    </rPh>
    <rPh sb="5" eb="6">
      <t>イロ</t>
    </rPh>
    <phoneticPr fontId="1"/>
  </si>
  <si>
    <r>
      <t>※</t>
    </r>
    <r>
      <rPr>
        <sz val="16"/>
        <color rgb="FF000000"/>
        <rFont val="游ゴシック"/>
        <family val="3"/>
        <charset val="128"/>
        <scheme val="minor"/>
      </rPr>
      <t>注文品申込書（当初版）の提出以降の新たな注文品の申し込みと注文数の大幅な増減はできません。</t>
    </r>
  </si>
  <si>
    <r>
      <rPr>
        <sz val="16"/>
        <color rgb="FF000000"/>
        <rFont val="ＭＳ ゴシック"/>
        <family val="3"/>
        <charset val="128"/>
      </rPr>
      <t>※</t>
    </r>
    <r>
      <rPr>
        <sz val="16"/>
        <color rgb="FF000000"/>
        <rFont val="游ゴシック"/>
        <family val="3"/>
        <charset val="128"/>
        <scheme val="minor"/>
      </rPr>
      <t>送信前に必ず当施設まで電話連絡（</t>
    </r>
    <r>
      <rPr>
        <sz val="16"/>
        <color rgb="FF000000"/>
        <rFont val="Aptos Narrow"/>
        <family val="3"/>
      </rPr>
      <t>087-843-4545</t>
    </r>
    <r>
      <rPr>
        <sz val="16"/>
        <color rgb="FF000000"/>
        <rFont val="游ゴシック"/>
        <family val="3"/>
        <charset val="128"/>
      </rPr>
      <t>）</t>
    </r>
    <r>
      <rPr>
        <sz val="16"/>
        <color rgb="FF000000"/>
        <rFont val="游ゴシック"/>
        <family val="3"/>
        <charset val="128"/>
        <scheme val="minor"/>
      </rPr>
      <t>ください。</t>
    </r>
    <phoneticPr fontId="1"/>
  </si>
  <si>
    <t>・野外炊事以外の品目については変更のあった箇所のみ入力してください。</t>
    <rPh sb="1" eb="7">
      <t>ヤガイスイジイガイ</t>
    </rPh>
    <rPh sb="8" eb="10">
      <t>ヒンモク</t>
    </rPh>
    <rPh sb="16" eb="18">
      <t>ヒョウジ</t>
    </rPh>
    <rPh sb="25" eb="27">
      <t>ニュウリョク</t>
    </rPh>
    <rPh sb="31" eb="33">
      <t>カショニュウリョク</t>
    </rPh>
    <phoneticPr fontId="1"/>
  </si>
  <si>
    <t>（野外炊事以外の品目の場合）</t>
    <rPh sb="1" eb="7">
      <t>ヤガイスイジイガイ</t>
    </rPh>
    <rPh sb="8" eb="10">
      <t>ヒンモク</t>
    </rPh>
    <rPh sb="11" eb="13">
      <t>バアイ</t>
    </rPh>
    <phoneticPr fontId="1"/>
  </si>
  <si>
    <t>（野外炊事の場合）</t>
    <rPh sb="1" eb="3">
      <t>ヤガイ</t>
    </rPh>
    <rPh sb="3" eb="5">
      <t>スイジ</t>
    </rPh>
    <rPh sb="6" eb="8">
      <t>バアイ</t>
    </rPh>
    <phoneticPr fontId="1"/>
  </si>
  <si>
    <r>
      <rPr>
        <b/>
        <sz val="16"/>
        <color rgb="FFFF0000"/>
        <rFont val="ＭＳ ゴシック"/>
        <family val="3"/>
        <charset val="128"/>
      </rPr>
      <t>・野外炊事について、</t>
    </r>
    <r>
      <rPr>
        <b/>
        <sz val="16"/>
        <color rgb="FFFF0000"/>
        <rFont val="Arial"/>
        <family val="2"/>
      </rPr>
      <t xml:space="preserve"> </t>
    </r>
    <r>
      <rPr>
        <b/>
        <sz val="16"/>
        <color rgb="FFFF0000"/>
        <rFont val="ＭＳ ゴシック"/>
        <family val="3"/>
        <charset val="128"/>
      </rPr>
      <t>内容を一部変更される場合は、変更箇所のみならず、すべての時間帯・すべての班人数を改めてご入力ください。</t>
    </r>
    <r>
      <rPr>
        <b/>
        <sz val="16"/>
        <color rgb="FFFF0000"/>
        <rFont val="Arial"/>
        <family val="2"/>
      </rPr>
      <t xml:space="preserve"> </t>
    </r>
    <phoneticPr fontId="1"/>
  </si>
  <si>
    <t>　※変更のない箇所についても、上書き（最新版としての受理）のため、正確な人数の入力をお願いいたします。</t>
    <phoneticPr fontId="1"/>
  </si>
  <si>
    <r>
      <t>・メールまたは</t>
    </r>
    <r>
      <rPr>
        <sz val="16"/>
        <color rgb="FF000000"/>
        <rFont val="Aptos Narrow"/>
        <family val="2"/>
      </rPr>
      <t>FAX</t>
    </r>
    <r>
      <rPr>
        <sz val="16"/>
        <color rgb="FF000000"/>
        <rFont val="游ゴシック"/>
        <family val="3"/>
        <charset val="128"/>
        <scheme val="minor"/>
      </rPr>
      <t>にて、ファイルごと提出してください。</t>
    </r>
    <rPh sb="19" eb="21">
      <t>テイシュツ</t>
    </rPh>
    <phoneticPr fontId="1"/>
  </si>
  <si>
    <t>【提出期限と内容】</t>
    <rPh sb="6" eb="8">
      <t>ナイヨウ</t>
    </rPh>
    <phoneticPr fontId="1"/>
  </si>
  <si>
    <t>打ち込みカレーうどん(粉)</t>
    <rPh sb="0" eb="1">
      <t>ウ</t>
    </rPh>
    <rPh sb="2" eb="3">
      <t>コ</t>
    </rPh>
    <rPh sb="11" eb="12">
      <t>コナ</t>
    </rPh>
    <phoneticPr fontId="1"/>
  </si>
  <si>
    <t>・食物アレルギー対応を希望する場合は、注文品申込書にて違う種類の商品を注文してください。</t>
    <rPh sb="32" eb="34">
      <t>ショウヒン</t>
    </rPh>
    <phoneticPr fontId="1"/>
  </si>
  <si>
    <t>注文品変更届　１／５（弁当）</t>
    <rPh sb="0" eb="2">
      <t>チュウモン</t>
    </rPh>
    <rPh sb="2" eb="3">
      <t>ヒン</t>
    </rPh>
    <rPh sb="3" eb="5">
      <t>ヘンコウ</t>
    </rPh>
    <rPh sb="5" eb="6">
      <t>トドケ</t>
    </rPh>
    <rPh sb="11" eb="13">
      <t>ベントウ</t>
    </rPh>
    <phoneticPr fontId="1"/>
  </si>
  <si>
    <t>注文品変更届　２／５（パン）</t>
    <phoneticPr fontId="1"/>
  </si>
  <si>
    <t>注文品変更届　３／５（ペットボトル飲料）</t>
    <rPh sb="17" eb="19">
      <t>インリョウ</t>
    </rPh>
    <phoneticPr fontId="1"/>
  </si>
  <si>
    <t>注文品変更届　４／５（パックジュース・汁物）</t>
    <rPh sb="19" eb="21">
      <t>シルモノ</t>
    </rPh>
    <phoneticPr fontId="1"/>
  </si>
  <si>
    <t>・【注文品申込書】：利用初日の１カ月前まで。初めて提出する場合に入力します</t>
    <rPh sb="2" eb="8">
      <t>チュウモンヒンモウシコミショ</t>
    </rPh>
    <rPh sb="22" eb="23">
      <t>ハジ</t>
    </rPh>
    <rPh sb="25" eb="27">
      <t>テイシュツ</t>
    </rPh>
    <rPh sb="29" eb="31">
      <t>バアイ</t>
    </rPh>
    <rPh sb="32" eb="34">
      <t>ニュウリョク</t>
    </rPh>
    <phoneticPr fontId="1"/>
  </si>
  <si>
    <t>・当初に提出する場合は「注文品申込書」のシートに入力してください。</t>
    <rPh sb="1" eb="3">
      <t>トウショ</t>
    </rPh>
    <rPh sb="4" eb="6">
      <t>テイシュツ</t>
    </rPh>
    <rPh sb="8" eb="10">
      <t>バアイ</t>
    </rPh>
    <rPh sb="12" eb="18">
      <t>チュウモンヒンモウシコミショ</t>
    </rPh>
    <rPh sb="24" eb="26">
      <t>ニュウリョク</t>
    </rPh>
    <phoneticPr fontId="1"/>
  </si>
  <si>
    <t>・数量変更の場合は「注文品変更届」のシートに入力してください。</t>
    <rPh sb="13" eb="16">
      <t>ヘンコウトドケ</t>
    </rPh>
    <rPh sb="22" eb="24">
      <t>ニュウリョク</t>
    </rPh>
    <phoneticPr fontId="1"/>
  </si>
  <si>
    <t>・「注文品変更届」は「注文品申込書」で入力した数量が表示されています。変更のあった箇所の右側のセルに入力してください。</t>
    <rPh sb="5" eb="8">
      <t>ヘンコウトドケ</t>
    </rPh>
    <rPh sb="11" eb="17">
      <t>チュウモンヒンモウシコミショ</t>
    </rPh>
    <rPh sb="19" eb="21">
      <t>ニュウリョク</t>
    </rPh>
    <rPh sb="23" eb="25">
      <t>スウリョウ</t>
    </rPh>
    <rPh sb="26" eb="28">
      <t>ヒョウジ</t>
    </rPh>
    <rPh sb="32" eb="34">
      <t>ニュウリョク</t>
    </rPh>
    <rPh sb="36" eb="38">
      <t>ヒョウジ</t>
    </rPh>
    <rPh sb="44" eb="46">
      <t>ミギガワ</t>
    </rPh>
    <rPh sb="50" eb="52">
      <t>ヘンコウ</t>
    </rPh>
    <rPh sb="56" eb="58">
      <t>カショニュウリョク</t>
    </rPh>
    <phoneticPr fontId="1"/>
  </si>
  <si>
    <t>・ご提出いただいた注文品申込書につきまして、内容に変更がない場合は、注文品申込書の数量でそのまま発注させていただきます。</t>
    <rPh sb="9" eb="15">
      <t>チュウモンヒンモウシコミショ</t>
    </rPh>
    <rPh sb="34" eb="40">
      <t>チュウモンヒンモウシコミショ</t>
    </rPh>
    <phoneticPr fontId="1"/>
  </si>
  <si>
    <t>そのため、変更がない場合には、改めて注文品変更届をご提出いただく必要はございません。</t>
    <rPh sb="18" eb="20">
      <t>チュウモン</t>
    </rPh>
    <rPh sb="20" eb="21">
      <t>ヒン</t>
    </rPh>
    <rPh sb="21" eb="23">
      <t>ヘンコウ</t>
    </rPh>
    <rPh sb="23" eb="24">
      <t>トドケ</t>
    </rPh>
    <phoneticPr fontId="1"/>
  </si>
  <si>
    <t>なお、内容に変更がある場合は、お手数ですがご連絡のうえ、注文品変更届のご提出をお願いいたします。</t>
    <rPh sb="28" eb="31">
      <t>チュウモンヒン</t>
    </rPh>
    <rPh sb="31" eb="34">
      <t>ヘンコウトドケ</t>
    </rPh>
    <phoneticPr fontId="1"/>
  </si>
  <si>
    <t>・注文品変更届の提出期限を過ぎると注文品の数の変更はできません。</t>
    <rPh sb="1" eb="7">
      <t>チュウモンヒンヘンコウトドケ</t>
    </rPh>
    <rPh sb="8" eb="10">
      <t>テイシュツ</t>
    </rPh>
    <phoneticPr fontId="1"/>
  </si>
  <si>
    <t>・【注文品変更届】：利用初日の４日前（土日祝日を除く）まで。注文品申込書の提出後、数量変更があった場合。</t>
    <rPh sb="2" eb="5">
      <t>チュウモンヒン</t>
    </rPh>
    <rPh sb="5" eb="8">
      <t>ヘンコウトドケ</t>
    </rPh>
    <rPh sb="30" eb="36">
      <t>チュウモンヒンモウシコミショ</t>
    </rPh>
    <rPh sb="37" eb="40">
      <t>テイシュツゴ</t>
    </rPh>
    <rPh sb="41" eb="45">
      <t>スウリョウヘンコウ</t>
    </rPh>
    <rPh sb="49" eb="51">
      <t>バアイ</t>
    </rPh>
    <phoneticPr fontId="1"/>
  </si>
  <si>
    <t>注文品変更届　５／５（野外炊事）</t>
    <rPh sb="0" eb="2">
      <t>チュウモン</t>
    </rPh>
    <rPh sb="2" eb="3">
      <t>ヒン</t>
    </rPh>
    <rPh sb="3" eb="5">
      <t>ヘンコウ</t>
    </rPh>
    <rPh sb="5" eb="6">
      <t>トドケ</t>
    </rPh>
    <rPh sb="11" eb="15">
      <t>ヤガイスイジ</t>
    </rPh>
    <phoneticPr fontId="1"/>
  </si>
  <si>
    <t>FAX</t>
  </si>
  <si>
    <t>FAX</t>
    <phoneticPr fontId="1"/>
  </si>
  <si>
    <t>F時間</t>
    <rPh sb="1" eb="3">
      <t>ジカン</t>
    </rPh>
    <phoneticPr fontId="1"/>
  </si>
  <si>
    <t>F確認</t>
    <rPh sb="1" eb="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</si>
</sst>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6"/>
      <color theme="1"/>
      <name val="BIZ UDPゴシック"/>
      <family val="3"/>
      <charset val="128"/>
    </font>
    <font>
      <sz val="18"/>
      <color theme="1"/>
      <name val="BIZ UDPゴシック"/>
      <family val="3"/>
      <charset val="128"/>
    </font>
    <font>
      <sz val="11"/>
      <color theme="0"/>
      <name val="BIZ UDPゴシック"/>
      <family val="3"/>
      <charset val="128"/>
    </font>
    <font>
      <sz val="11"/>
      <color rgb="FFFF0000"/>
      <name val="BIZ UDPゴシック"/>
      <family val="3"/>
      <charset val="128"/>
    </font>
    <font>
      <sz val="16"/>
      <color rgb="FFFF0000"/>
      <name val="BIZ UDPゴシック"/>
      <family val="3"/>
      <charset val="128"/>
    </font>
    <font>
      <sz val="20"/>
      <color theme="1"/>
      <name val="BIZ UDPゴシック"/>
      <family val="3"/>
      <charset val="128"/>
    </font>
    <font>
      <sz val="22"/>
      <color rgb="FFFF0000"/>
      <name val="BIZ UDPゴシック"/>
      <family val="3"/>
      <charset val="128"/>
    </font>
    <font>
      <sz val="16"/>
      <color theme="1"/>
      <name val="游ゴシック"/>
      <family val="2"/>
      <charset val="128"/>
      <scheme val="minor"/>
    </font>
    <font>
      <sz val="16"/>
      <color rgb="FF000000"/>
      <name val="游ゴシック"/>
      <family val="3"/>
      <charset val="128"/>
      <scheme val="minor"/>
    </font>
    <font>
      <sz val="16"/>
      <color rgb="FF000000"/>
      <name val="Aptos Narrow"/>
      <family val="2"/>
    </font>
    <font>
      <b/>
      <sz val="16"/>
      <color rgb="FFFF0000"/>
      <name val="游ゴシック"/>
      <family val="3"/>
      <charset val="128"/>
      <scheme val="minor"/>
    </font>
    <font>
      <b/>
      <sz val="16"/>
      <color rgb="FFFF0000"/>
      <name val="ＭＳ ゴシック"/>
      <family val="3"/>
      <charset val="128"/>
    </font>
    <font>
      <sz val="16"/>
      <color rgb="FF000000"/>
      <name val="ＭＳ ゴシック"/>
      <family val="3"/>
      <charset val="128"/>
    </font>
    <font>
      <sz val="16"/>
      <color rgb="FF000000"/>
      <name val="Aptos Narrow"/>
      <family val="3"/>
    </font>
    <font>
      <sz val="16"/>
      <color rgb="FF000000"/>
      <name val="游ゴシック"/>
      <family val="3"/>
      <charset val="128"/>
    </font>
    <font>
      <sz val="16"/>
      <color rgb="FF000000"/>
      <name val="Aptos Narrow"/>
      <family val="3"/>
      <charset val="128"/>
    </font>
    <font>
      <b/>
      <sz val="16"/>
      <color rgb="FFFF0000"/>
      <name val="游ゴシック"/>
      <family val="3"/>
      <charset val="128"/>
    </font>
    <font>
      <b/>
      <sz val="16"/>
      <color rgb="FFFF0000"/>
      <name val="Arial"/>
      <family val="2"/>
    </font>
    <font>
      <sz val="16"/>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medium">
        <color auto="1"/>
      </left>
      <right/>
      <top style="hair">
        <color auto="1"/>
      </top>
      <bottom/>
      <diagonal/>
    </border>
    <border>
      <left style="medium">
        <color auto="1"/>
      </left>
      <right/>
      <top/>
      <bottom/>
      <diagonal/>
    </border>
    <border>
      <left style="medium">
        <color auto="1"/>
      </left>
      <right/>
      <top/>
      <bottom style="medium">
        <color auto="1"/>
      </bottom>
      <diagonal/>
    </border>
    <border diagonalUp="1">
      <left style="medium">
        <color auto="1"/>
      </left>
      <right/>
      <top/>
      <bottom/>
      <diagonal style="thin">
        <color auto="1"/>
      </diagonal>
    </border>
    <border diagonalUp="1">
      <left/>
      <right style="hair">
        <color auto="1"/>
      </right>
      <top/>
      <bottom/>
      <diagonal style="thin">
        <color auto="1"/>
      </diagonal>
    </border>
    <border diagonalUp="1">
      <left style="medium">
        <color auto="1"/>
      </left>
      <right/>
      <top/>
      <bottom style="medium">
        <color auto="1"/>
      </bottom>
      <diagonal style="thin">
        <color auto="1"/>
      </diagonal>
    </border>
    <border diagonalUp="1">
      <left/>
      <right style="hair">
        <color auto="1"/>
      </right>
      <top/>
      <bottom style="medium">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style="medium">
        <color auto="1"/>
      </bottom>
      <diagonal style="thin">
        <color auto="1"/>
      </diagonal>
    </border>
    <border diagonalUp="1">
      <left style="hair">
        <color auto="1"/>
      </left>
      <right style="medium">
        <color auto="1"/>
      </right>
      <top style="hair">
        <color auto="1"/>
      </top>
      <bottom style="hair">
        <color auto="1"/>
      </bottom>
      <diagonal style="thin">
        <color auto="1"/>
      </diagonal>
    </border>
    <border diagonalUp="1">
      <left style="hair">
        <color auto="1"/>
      </left>
      <right style="medium">
        <color auto="1"/>
      </right>
      <top style="hair">
        <color auto="1"/>
      </top>
      <bottom style="medium">
        <color auto="1"/>
      </bottom>
      <diagonal style="thin">
        <color auto="1"/>
      </diagonal>
    </border>
    <border diagonalUp="1">
      <left style="hair">
        <color auto="1"/>
      </left>
      <right/>
      <top style="hair">
        <color auto="1"/>
      </top>
      <bottom style="hair">
        <color auto="1"/>
      </bottom>
      <diagonal style="thin">
        <color auto="1"/>
      </diagonal>
    </border>
    <border>
      <left style="hair">
        <color auto="1"/>
      </left>
      <right/>
      <top style="hair">
        <color auto="1"/>
      </top>
      <bottom/>
      <diagonal/>
    </border>
    <border>
      <left style="hair">
        <color auto="1"/>
      </left>
      <right/>
      <top/>
      <bottom style="medium">
        <color auto="1"/>
      </bottom>
      <diagonal/>
    </border>
    <border>
      <left/>
      <right style="medium">
        <color auto="1"/>
      </right>
      <top style="hair">
        <color auto="1"/>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diagonalUp="1">
      <left style="hair">
        <color auto="1"/>
      </left>
      <right/>
      <top style="hair">
        <color auto="1"/>
      </top>
      <bottom/>
      <diagonal style="thin">
        <color auto="1"/>
      </diagonal>
    </border>
    <border diagonalUp="1">
      <left style="hair">
        <color auto="1"/>
      </left>
      <right/>
      <top/>
      <bottom/>
      <diagonal style="thin">
        <color auto="1"/>
      </diagonal>
    </border>
    <border diagonalUp="1">
      <left/>
      <right style="medium">
        <color auto="1"/>
      </right>
      <top/>
      <bottom/>
      <diagonal style="thin">
        <color auto="1"/>
      </diagonal>
    </border>
    <border diagonalUp="1">
      <left style="hair">
        <color auto="1"/>
      </left>
      <right/>
      <top/>
      <bottom style="hair">
        <color auto="1"/>
      </bottom>
      <diagonal style="thin">
        <color auto="1"/>
      </diagonal>
    </border>
    <border diagonalUp="1">
      <left style="hair">
        <color auto="1"/>
      </left>
      <right/>
      <top/>
      <bottom style="medium">
        <color auto="1"/>
      </bottom>
      <diagonal style="thin">
        <color auto="1"/>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diagonal/>
    </border>
    <border>
      <left/>
      <right/>
      <top/>
      <bottom style="hair">
        <color auto="1"/>
      </bottom>
      <diagonal/>
    </border>
    <border>
      <left style="medium">
        <color auto="1"/>
      </left>
      <right/>
      <top/>
      <bottom style="hair">
        <color auto="1"/>
      </bottom>
      <diagonal/>
    </border>
    <border>
      <left/>
      <right/>
      <top/>
      <bottom style="medium">
        <color auto="1"/>
      </bottom>
      <diagonal/>
    </border>
    <border>
      <left/>
      <right style="medium">
        <color auto="1"/>
      </right>
      <top/>
      <bottom style="medium">
        <color auto="1"/>
      </bottom>
      <diagonal/>
    </border>
    <border>
      <left style="hair">
        <color auto="1"/>
      </left>
      <right style="hair">
        <color auto="1"/>
      </right>
      <top/>
      <bottom style="medium">
        <color auto="1"/>
      </bottom>
      <diagonal/>
    </border>
    <border>
      <left/>
      <right/>
      <top style="hair">
        <color auto="1"/>
      </top>
      <bottom/>
      <diagonal/>
    </border>
    <border diagonalUp="1">
      <left/>
      <right/>
      <top/>
      <bottom/>
      <diagonal style="thin">
        <color auto="1"/>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diagonalUp="1">
      <left style="medium">
        <color auto="1"/>
      </left>
      <right style="hair">
        <color auto="1"/>
      </right>
      <top/>
      <bottom style="medium">
        <color auto="1"/>
      </bottom>
      <diagonal style="thin">
        <color auto="1"/>
      </diagonal>
    </border>
    <border diagonalUp="1">
      <left style="hair">
        <color auto="1"/>
      </left>
      <right style="hair">
        <color auto="1"/>
      </right>
      <top/>
      <bottom style="medium">
        <color auto="1"/>
      </bottom>
      <diagonal style="thin">
        <color auto="1"/>
      </diagonal>
    </border>
    <border diagonalUp="1">
      <left style="hair">
        <color auto="1"/>
      </left>
      <right style="medium">
        <color auto="1"/>
      </right>
      <top/>
      <bottom style="medium">
        <color auto="1"/>
      </bottom>
      <diagonal style="thin">
        <color auto="1"/>
      </diagonal>
    </border>
    <border diagonalUp="1">
      <left style="hair">
        <color auto="1"/>
      </left>
      <right style="medium">
        <color auto="1"/>
      </right>
      <top style="hair">
        <color auto="1"/>
      </top>
      <bottom/>
      <diagonal style="thin">
        <color auto="1"/>
      </diagonal>
    </border>
    <border diagonalUp="1">
      <left style="hair">
        <color auto="1"/>
      </left>
      <right style="hair">
        <color auto="1"/>
      </right>
      <top style="hair">
        <color auto="1"/>
      </top>
      <bottom/>
      <diagonal style="thin">
        <color auto="1"/>
      </diagonal>
    </border>
    <border>
      <left style="thin">
        <color indexed="64"/>
      </left>
      <right style="thin">
        <color indexed="64"/>
      </right>
      <top style="thin">
        <color indexed="64"/>
      </top>
      <bottom style="thin">
        <color indexed="64"/>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diagonalUp="1">
      <left style="hair">
        <color auto="1"/>
      </left>
      <right style="hair">
        <color auto="1"/>
      </right>
      <top/>
      <bottom style="hair">
        <color auto="1"/>
      </bottom>
      <diagonal style="thin">
        <color auto="1"/>
      </diagonal>
    </border>
    <border diagonalUp="1">
      <left style="hair">
        <color auto="1"/>
      </left>
      <right style="medium">
        <color auto="1"/>
      </right>
      <top/>
      <bottom style="hair">
        <color auto="1"/>
      </bottom>
      <diagonal style="thin">
        <color auto="1"/>
      </diagonal>
    </border>
    <border diagonalUp="1">
      <left/>
      <right style="medium">
        <color auto="1"/>
      </right>
      <top/>
      <bottom style="medium">
        <color indexed="64"/>
      </bottom>
      <diagonal style="thin">
        <color auto="1"/>
      </diagonal>
    </border>
    <border>
      <left style="hair">
        <color auto="1"/>
      </left>
      <right style="medium">
        <color auto="1"/>
      </right>
      <top style="medium">
        <color auto="1"/>
      </top>
      <bottom style="medium">
        <color indexed="64"/>
      </bottom>
      <diagonal/>
    </border>
    <border>
      <left/>
      <right style="hair">
        <color auto="1"/>
      </right>
      <top/>
      <bottom style="medium">
        <color auto="1"/>
      </bottom>
      <diagonal/>
    </border>
    <border diagonalUp="1">
      <left style="hair">
        <color auto="1"/>
      </left>
      <right style="hair">
        <color auto="1"/>
      </right>
      <top style="medium">
        <color auto="1"/>
      </top>
      <bottom style="hair">
        <color auto="1"/>
      </bottom>
      <diagonal style="thin">
        <color auto="1"/>
      </diagonal>
    </border>
    <border diagonalUp="1">
      <left style="hair">
        <color auto="1"/>
      </left>
      <right style="medium">
        <color auto="1"/>
      </right>
      <top style="medium">
        <color auto="1"/>
      </top>
      <bottom style="hair">
        <color auto="1"/>
      </bottom>
      <diagonal style="thin">
        <color auto="1"/>
      </diagonal>
    </border>
    <border>
      <left style="medium">
        <color auto="1"/>
      </left>
      <right style="hair">
        <color auto="1"/>
      </right>
      <top/>
      <bottom style="medium">
        <color auto="1"/>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hair">
        <color auto="1"/>
      </right>
      <top style="medium">
        <color auto="1"/>
      </top>
      <bottom/>
      <diagonal/>
    </border>
    <border diagonalUp="1">
      <left style="medium">
        <color auto="1"/>
      </left>
      <right/>
      <top style="medium">
        <color auto="1"/>
      </top>
      <bottom/>
      <diagonal style="thin">
        <color auto="1"/>
      </diagonal>
    </border>
    <border diagonalUp="1">
      <left/>
      <right style="hair">
        <color auto="1"/>
      </right>
      <top style="medium">
        <color auto="1"/>
      </top>
      <bottom/>
      <diagonal style="thin">
        <color auto="1"/>
      </diagonal>
    </border>
    <border diagonalUp="1">
      <left/>
      <right/>
      <top style="medium">
        <color auto="1"/>
      </top>
      <bottom/>
      <diagonal style="thin">
        <color auto="1"/>
      </diagonal>
    </border>
    <border diagonalUp="1">
      <left/>
      <right/>
      <top/>
      <bottom style="medium">
        <color auto="1"/>
      </bottom>
      <diagonal style="thin">
        <color auto="1"/>
      </diagonal>
    </border>
    <border diagonalUp="1">
      <left style="hair">
        <color auto="1"/>
      </left>
      <right/>
      <top style="medium">
        <color auto="1"/>
      </top>
      <bottom/>
      <diagonal style="thin">
        <color auto="1"/>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style="medium">
        <color indexed="64"/>
      </bottom>
      <diagonal/>
    </border>
    <border>
      <left style="hair">
        <color auto="1"/>
      </left>
      <right style="hair">
        <color auto="1"/>
      </right>
      <top style="medium">
        <color auto="1"/>
      </top>
      <bottom style="medium">
        <color indexed="64"/>
      </bottom>
      <diagonal/>
    </border>
    <border diagonalUp="1">
      <left/>
      <right style="hair">
        <color auto="1"/>
      </right>
      <top style="medium">
        <color auto="1"/>
      </top>
      <bottom style="medium">
        <color indexed="64"/>
      </bottom>
      <diagonal style="thin">
        <color auto="1"/>
      </diagonal>
    </border>
    <border>
      <left style="hair">
        <color auto="1"/>
      </left>
      <right/>
      <top style="medium">
        <color auto="1"/>
      </top>
      <bottom style="medium">
        <color indexed="64"/>
      </bottom>
      <diagonal/>
    </border>
    <border>
      <left/>
      <right style="hair">
        <color auto="1"/>
      </right>
      <top style="medium">
        <color auto="1"/>
      </top>
      <bottom style="medium">
        <color indexed="64"/>
      </bottom>
      <diagonal/>
    </border>
    <border diagonalUp="1">
      <left style="hair">
        <color auto="1"/>
      </left>
      <right/>
      <top style="medium">
        <color auto="1"/>
      </top>
      <bottom style="medium">
        <color indexed="64"/>
      </bottom>
      <diagonal style="thin">
        <color auto="1"/>
      </diagonal>
    </border>
    <border diagonalUp="1">
      <left/>
      <right/>
      <top style="medium">
        <color indexed="64"/>
      </top>
      <bottom style="medium">
        <color indexed="64"/>
      </bottom>
      <diagonal style="thin">
        <color indexed="64"/>
      </diagonal>
    </border>
    <border diagonalUp="1">
      <left style="hair">
        <color auto="1"/>
      </left>
      <right style="hair">
        <color auto="1"/>
      </right>
      <top style="medium">
        <color auto="1"/>
      </top>
      <bottom style="medium">
        <color auto="1"/>
      </bottom>
      <diagonal style="thin">
        <color auto="1"/>
      </diagonal>
    </border>
    <border diagonalUp="1">
      <left style="hair">
        <color auto="1"/>
      </left>
      <right style="medium">
        <color auto="1"/>
      </right>
      <top style="medium">
        <color auto="1"/>
      </top>
      <bottom style="medium">
        <color auto="1"/>
      </bottom>
      <diagonal style="thin">
        <color indexed="64"/>
      </diagonal>
    </border>
    <border>
      <left style="hair">
        <color auto="1"/>
      </left>
      <right/>
      <top style="hair">
        <color auto="1"/>
      </top>
      <bottom style="medium">
        <color auto="1"/>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diagonalUp="1">
      <left style="hair">
        <color auto="1"/>
      </left>
      <right style="hair">
        <color auto="1"/>
      </right>
      <top/>
      <bottom/>
      <diagonal style="thin">
        <color auto="1"/>
      </diagonal>
    </border>
    <border diagonalUp="1">
      <left style="hair">
        <color auto="1"/>
      </left>
      <right style="medium">
        <color auto="1"/>
      </right>
      <top/>
      <bottom/>
      <diagonal style="thin">
        <color auto="1"/>
      </diagonal>
    </border>
    <border>
      <left/>
      <right style="hair">
        <color auto="1"/>
      </right>
      <top/>
      <bottom/>
      <diagonal/>
    </border>
    <border diagonalUp="1">
      <left style="medium">
        <color auto="1"/>
      </left>
      <right style="hair">
        <color auto="1"/>
      </right>
      <top style="hair">
        <color auto="1"/>
      </top>
      <bottom style="medium">
        <color auto="1"/>
      </bottom>
      <diagonal style="thin">
        <color auto="1"/>
      </diagonal>
    </border>
    <border diagonalUp="1">
      <left style="medium">
        <color auto="1"/>
      </left>
      <right/>
      <top style="hair">
        <color auto="1"/>
      </top>
      <bottom style="medium">
        <color auto="1"/>
      </bottom>
      <diagonal style="thin">
        <color auto="1"/>
      </diagonal>
    </border>
    <border diagonalUp="1">
      <left/>
      <right style="hair">
        <color auto="1"/>
      </right>
      <top style="hair">
        <color auto="1"/>
      </top>
      <bottom style="medium">
        <color auto="1"/>
      </bottom>
      <diagonal style="thin">
        <color auto="1"/>
      </diagonal>
    </border>
    <border diagonalUp="1">
      <left style="hair">
        <color auto="1"/>
      </left>
      <right/>
      <top style="hair">
        <color auto="1"/>
      </top>
      <bottom style="medium">
        <color auto="1"/>
      </bottom>
      <diagonal style="thin">
        <color auto="1"/>
      </diagonal>
    </border>
    <border diagonalUp="1">
      <left/>
      <right style="medium">
        <color auto="1"/>
      </right>
      <top style="hair">
        <color auto="1"/>
      </top>
      <bottom style="medium">
        <color auto="1"/>
      </bottom>
      <diagonal style="thin">
        <color auto="1"/>
      </diagonal>
    </border>
    <border diagonalUp="1">
      <left/>
      <right/>
      <top style="hair">
        <color auto="1"/>
      </top>
      <bottom style="medium">
        <color auto="1"/>
      </bottom>
      <diagonal style="thin">
        <color indexed="64"/>
      </diagonal>
    </border>
    <border>
      <left/>
      <right style="medium">
        <color auto="1"/>
      </right>
      <top style="hair">
        <color auto="1"/>
      </top>
      <bottom style="medium">
        <color auto="1"/>
      </bottom>
      <diagonal/>
    </border>
    <border>
      <left style="hair">
        <color auto="1"/>
      </left>
      <right style="medium">
        <color auto="1"/>
      </right>
      <top/>
      <bottom/>
      <diagonal/>
    </border>
    <border>
      <left style="thick">
        <color auto="1"/>
      </left>
      <right/>
      <top style="thick">
        <color auto="1"/>
      </top>
      <bottom/>
      <diagonal/>
    </border>
    <border>
      <left/>
      <right style="hair">
        <color auto="1"/>
      </right>
      <top style="thick">
        <color auto="1"/>
      </top>
      <bottom/>
      <diagonal/>
    </border>
    <border>
      <left style="hair">
        <color auto="1"/>
      </left>
      <right style="hair">
        <color auto="1"/>
      </right>
      <top style="thick">
        <color auto="1"/>
      </top>
      <bottom style="hair">
        <color auto="1"/>
      </bottom>
      <diagonal/>
    </border>
    <border diagonalUp="1">
      <left style="hair">
        <color auto="1"/>
      </left>
      <right style="hair">
        <color auto="1"/>
      </right>
      <top style="thick">
        <color auto="1"/>
      </top>
      <bottom style="hair">
        <color auto="1"/>
      </bottom>
      <diagonal style="thin">
        <color auto="1"/>
      </diagonal>
    </border>
    <border diagonalUp="1">
      <left style="hair">
        <color auto="1"/>
      </left>
      <right/>
      <top style="thick">
        <color auto="1"/>
      </top>
      <bottom/>
      <diagonal style="thin">
        <color auto="1"/>
      </diagonal>
    </border>
    <border diagonalUp="1">
      <left/>
      <right style="thick">
        <color auto="1"/>
      </right>
      <top style="thick">
        <color auto="1"/>
      </top>
      <bottom/>
      <diagonal style="thin">
        <color auto="1"/>
      </diagonal>
    </border>
    <border>
      <left style="thick">
        <color auto="1"/>
      </left>
      <right/>
      <top/>
      <bottom/>
      <diagonal/>
    </border>
    <border diagonalUp="1">
      <left/>
      <right style="thick">
        <color auto="1"/>
      </right>
      <top/>
      <bottom/>
      <diagonal style="thin">
        <color auto="1"/>
      </diagonal>
    </border>
    <border>
      <left style="thick">
        <color auto="1"/>
      </left>
      <right/>
      <top/>
      <bottom style="thick">
        <color auto="1"/>
      </bottom>
      <diagonal/>
    </border>
    <border>
      <left/>
      <right style="hair">
        <color auto="1"/>
      </right>
      <top/>
      <bottom style="thick">
        <color auto="1"/>
      </bottom>
      <diagonal/>
    </border>
    <border>
      <left style="hair">
        <color auto="1"/>
      </left>
      <right style="hair">
        <color auto="1"/>
      </right>
      <top style="medium">
        <color auto="1"/>
      </top>
      <bottom style="thick">
        <color auto="1"/>
      </bottom>
      <diagonal/>
    </border>
    <border diagonalUp="1">
      <left style="hair">
        <color auto="1"/>
      </left>
      <right style="hair">
        <color auto="1"/>
      </right>
      <top style="medium">
        <color auto="1"/>
      </top>
      <bottom style="thick">
        <color auto="1"/>
      </bottom>
      <diagonal style="thin">
        <color auto="1"/>
      </diagonal>
    </border>
    <border diagonalUp="1">
      <left style="hair">
        <color auto="1"/>
      </left>
      <right/>
      <top/>
      <bottom style="thick">
        <color auto="1"/>
      </bottom>
      <diagonal style="thin">
        <color auto="1"/>
      </diagonal>
    </border>
    <border diagonalUp="1">
      <left/>
      <right style="thick">
        <color auto="1"/>
      </right>
      <top/>
      <bottom style="thick">
        <color auto="1"/>
      </bottom>
      <diagonal style="thin">
        <color auto="1"/>
      </diagonal>
    </border>
    <border>
      <left style="hair">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diagonalUp="1">
      <left style="hair">
        <color auto="1"/>
      </left>
      <right style="thick">
        <color auto="1"/>
      </right>
      <top style="thick">
        <color auto="1"/>
      </top>
      <bottom style="hair">
        <color auto="1"/>
      </bottom>
      <diagonal style="thin">
        <color auto="1"/>
      </diagonal>
    </border>
    <border diagonalUp="1">
      <left style="hair">
        <color auto="1"/>
      </left>
      <right style="thick">
        <color auto="1"/>
      </right>
      <top style="hair">
        <color auto="1"/>
      </top>
      <bottom style="hair">
        <color auto="1"/>
      </bottom>
      <diagonal style="thin">
        <color auto="1"/>
      </diagonal>
    </border>
    <border>
      <left style="hair">
        <color auto="1"/>
      </left>
      <right style="hair">
        <color auto="1"/>
      </right>
      <top style="hair">
        <color auto="1"/>
      </top>
      <bottom style="thick">
        <color auto="1"/>
      </bottom>
      <diagonal/>
    </border>
    <border diagonalUp="1">
      <left style="hair">
        <color auto="1"/>
      </left>
      <right style="thick">
        <color auto="1"/>
      </right>
      <top style="hair">
        <color auto="1"/>
      </top>
      <bottom style="thick">
        <color auto="1"/>
      </bottom>
      <diagonal style="thin">
        <color auto="1"/>
      </diagonal>
    </border>
    <border diagonalUp="1">
      <left style="hair">
        <color auto="1"/>
      </left>
      <right style="medium">
        <color auto="1"/>
      </right>
      <top style="thick">
        <color auto="1"/>
      </top>
      <bottom style="hair">
        <color auto="1"/>
      </bottom>
      <diagonal style="thin">
        <color auto="1"/>
      </diagonal>
    </border>
    <border>
      <left style="medium">
        <color auto="1"/>
      </left>
      <right/>
      <top style="thick">
        <color auto="1"/>
      </top>
      <bottom/>
      <diagonal/>
    </border>
    <border diagonalUp="1">
      <left style="hair">
        <color auto="1"/>
      </left>
      <right style="medium">
        <color auto="1"/>
      </right>
      <top style="hair">
        <color auto="1"/>
      </top>
      <bottom style="thick">
        <color auto="1"/>
      </bottom>
      <diagonal style="thin">
        <color auto="1"/>
      </diagonal>
    </border>
    <border>
      <left style="medium">
        <color auto="1"/>
      </left>
      <right/>
      <top/>
      <bottom style="thick">
        <color auto="1"/>
      </bottom>
      <diagonal/>
    </border>
    <border>
      <left style="thick">
        <color auto="1"/>
      </left>
      <right style="hair">
        <color auto="1"/>
      </right>
      <top style="thick">
        <color auto="1"/>
      </top>
      <bottom/>
      <diagonal/>
    </border>
    <border diagonalUp="1">
      <left style="hair">
        <color auto="1"/>
      </left>
      <right style="hair">
        <color auto="1"/>
      </right>
      <top style="thick">
        <color auto="1"/>
      </top>
      <bottom/>
      <diagonal style="thin">
        <color auto="1"/>
      </diagonal>
    </border>
    <border>
      <left style="hair">
        <color auto="1"/>
      </left>
      <right style="hair">
        <color auto="1"/>
      </right>
      <top style="thick">
        <color auto="1"/>
      </top>
      <bottom/>
      <diagonal/>
    </border>
    <border diagonalUp="1">
      <left style="hair">
        <color auto="1"/>
      </left>
      <right style="thick">
        <color auto="1"/>
      </right>
      <top style="thick">
        <color auto="1"/>
      </top>
      <bottom/>
      <diagonal style="thin">
        <color auto="1"/>
      </diagonal>
    </border>
    <border diagonalUp="1">
      <left style="thick">
        <color auto="1"/>
      </left>
      <right/>
      <top style="hair">
        <color auto="1"/>
      </top>
      <bottom style="medium">
        <color auto="1"/>
      </bottom>
      <diagonal style="thin">
        <color auto="1"/>
      </diagonal>
    </border>
    <border diagonalUp="1">
      <left/>
      <right style="thick">
        <color auto="1"/>
      </right>
      <top style="hair">
        <color auto="1"/>
      </top>
      <bottom style="medium">
        <color auto="1"/>
      </bottom>
      <diagonal style="thin">
        <color auto="1"/>
      </diagonal>
    </border>
    <border>
      <left style="thick">
        <color auto="1"/>
      </left>
      <right style="hair">
        <color auto="1"/>
      </right>
      <top style="medium">
        <color auto="1"/>
      </top>
      <bottom style="hair">
        <color auto="1"/>
      </bottom>
      <diagonal/>
    </border>
    <border diagonalUp="1">
      <left style="hair">
        <color auto="1"/>
      </left>
      <right style="thick">
        <color auto="1"/>
      </right>
      <top style="medium">
        <color auto="1"/>
      </top>
      <bottom style="hair">
        <color auto="1"/>
      </bottom>
      <diagonal style="thin">
        <color auto="1"/>
      </diagonal>
    </border>
    <border diagonalUp="1">
      <left style="thick">
        <color auto="1"/>
      </left>
      <right style="hair">
        <color auto="1"/>
      </right>
      <top/>
      <bottom style="medium">
        <color auto="1"/>
      </bottom>
      <diagonal style="thin">
        <color auto="1"/>
      </diagonal>
    </border>
    <border diagonalUp="1">
      <left style="hair">
        <color auto="1"/>
      </left>
      <right style="thick">
        <color auto="1"/>
      </right>
      <top/>
      <bottom style="medium">
        <color auto="1"/>
      </bottom>
      <diagonal style="thin">
        <color auto="1"/>
      </diagonal>
    </border>
    <border>
      <left style="thick">
        <color auto="1"/>
      </left>
      <right/>
      <top style="medium">
        <color auto="1"/>
      </top>
      <bottom/>
      <diagonal/>
    </border>
    <border>
      <left/>
      <right style="thick">
        <color auto="1"/>
      </right>
      <top style="medium">
        <color auto="1"/>
      </top>
      <bottom/>
      <diagonal/>
    </border>
    <border diagonalUp="1">
      <left style="thick">
        <color auto="1"/>
      </left>
      <right style="hair">
        <color auto="1"/>
      </right>
      <top style="hair">
        <color auto="1"/>
      </top>
      <bottom style="medium">
        <color auto="1"/>
      </bottom>
      <diagonal style="thin">
        <color auto="1"/>
      </diagonal>
    </border>
    <border diagonalUp="1">
      <left style="hair">
        <color auto="1"/>
      </left>
      <right style="thick">
        <color auto="1"/>
      </right>
      <top style="hair">
        <color auto="1"/>
      </top>
      <bottom style="medium">
        <color auto="1"/>
      </bottom>
      <diagonal style="thin">
        <color auto="1"/>
      </diagonal>
    </border>
    <border>
      <left style="thick">
        <color auto="1"/>
      </left>
      <right style="hair">
        <color auto="1"/>
      </right>
      <top style="thick">
        <color auto="1"/>
      </top>
      <bottom style="hair">
        <color auto="1"/>
      </bottom>
      <diagonal/>
    </border>
    <border>
      <left style="thick">
        <color auto="1"/>
      </left>
      <right style="hair">
        <color auto="1"/>
      </right>
      <top style="hair">
        <color auto="1"/>
      </top>
      <bottom style="hair">
        <color auto="1"/>
      </bottom>
      <diagonal/>
    </border>
    <border>
      <left style="thick">
        <color auto="1"/>
      </left>
      <right style="hair">
        <color auto="1"/>
      </right>
      <top/>
      <bottom/>
      <diagonal/>
    </border>
    <border diagonalUp="1">
      <left style="hair">
        <color auto="1"/>
      </left>
      <right style="thick">
        <color auto="1"/>
      </right>
      <top/>
      <bottom/>
      <diagonal style="thin">
        <color auto="1"/>
      </diagonal>
    </border>
    <border diagonalUp="1">
      <left style="thick">
        <color auto="1"/>
      </left>
      <right/>
      <top style="medium">
        <color auto="1"/>
      </top>
      <bottom style="medium">
        <color indexed="64"/>
      </bottom>
      <diagonal style="thin">
        <color auto="1"/>
      </diagonal>
    </border>
    <border diagonalUp="1">
      <left/>
      <right style="thick">
        <color auto="1"/>
      </right>
      <top style="medium">
        <color auto="1"/>
      </top>
      <bottom style="medium">
        <color auto="1"/>
      </bottom>
      <diagonal style="thin">
        <color auto="1"/>
      </diagonal>
    </border>
    <border>
      <left style="medium">
        <color auto="1"/>
      </left>
      <right/>
      <top style="hair">
        <color auto="1"/>
      </top>
      <bottom style="medium">
        <color indexed="64"/>
      </bottom>
      <diagonal/>
    </border>
    <border>
      <left/>
      <right/>
      <top style="hair">
        <color auto="1"/>
      </top>
      <bottom style="medium">
        <color indexed="64"/>
      </bottom>
      <diagonal/>
    </border>
    <border diagonalUp="1">
      <left style="hair">
        <color auto="1"/>
      </left>
      <right/>
      <top style="hair">
        <color auto="1"/>
      </top>
      <bottom style="hair">
        <color auto="1"/>
      </bottom>
      <diagonal style="hair">
        <color auto="1"/>
      </diagonal>
    </border>
    <border diagonalUp="1">
      <left style="hair">
        <color auto="1"/>
      </left>
      <right/>
      <top style="hair">
        <color auto="1"/>
      </top>
      <bottom style="medium">
        <color auto="1"/>
      </bottom>
      <diagonal style="hair">
        <color auto="1"/>
      </diagonal>
    </border>
    <border diagonalUp="1">
      <left/>
      <right style="medium">
        <color auto="1"/>
      </right>
      <top style="hair">
        <color auto="1"/>
      </top>
      <bottom style="hair">
        <color auto="1"/>
      </bottom>
      <diagonal style="hair">
        <color auto="1"/>
      </diagonal>
    </border>
    <border diagonalUp="1">
      <left/>
      <right style="medium">
        <color auto="1"/>
      </right>
      <top style="hair">
        <color auto="1"/>
      </top>
      <bottom style="medium">
        <color auto="1"/>
      </bottom>
      <diagonal style="hair">
        <color auto="1"/>
      </diagonal>
    </border>
  </borders>
  <cellStyleXfs count="1">
    <xf numFmtId="0" fontId="0" fillId="0" borderId="0">
      <alignment vertical="center"/>
    </xf>
  </cellStyleXfs>
  <cellXfs count="351">
    <xf numFmtId="0" fontId="0" fillId="0" borderId="0" xfId="0">
      <alignment vertical="center"/>
    </xf>
    <xf numFmtId="0" fontId="0" fillId="2" borderId="0" xfId="0" applyFill="1">
      <alignment vertical="center"/>
    </xf>
    <xf numFmtId="0" fontId="2" fillId="0" borderId="8"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41"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53"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54" xfId="0" applyFont="1" applyBorder="1" applyAlignment="1" applyProtection="1">
      <alignment vertical="center" shrinkToFit="1"/>
      <protection locked="0"/>
    </xf>
    <xf numFmtId="0" fontId="6" fillId="0" borderId="14"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0" borderId="55" xfId="0" applyFont="1" applyBorder="1" applyAlignment="1" applyProtection="1">
      <alignment vertical="center" shrinkToFit="1"/>
      <protection locked="0"/>
    </xf>
    <xf numFmtId="0" fontId="6" fillId="0" borderId="63" xfId="0" applyFont="1" applyBorder="1" applyAlignment="1" applyProtection="1">
      <alignment vertical="center" shrinkToFit="1"/>
      <protection locked="0"/>
    </xf>
    <xf numFmtId="0" fontId="2" fillId="0" borderId="55" xfId="0" applyFont="1" applyBorder="1" applyAlignment="1" applyProtection="1">
      <alignment vertical="center" shrinkToFit="1"/>
      <protection locked="0"/>
    </xf>
    <xf numFmtId="0" fontId="2" fillId="0" borderId="62" xfId="0" applyFont="1" applyBorder="1" applyAlignment="1" applyProtection="1">
      <alignment vertical="center" shrinkToFit="1"/>
      <protection locked="0"/>
    </xf>
    <xf numFmtId="0" fontId="2" fillId="0" borderId="64" xfId="0" applyFont="1" applyBorder="1" applyAlignment="1" applyProtection="1">
      <alignment vertical="center" shrinkToFit="1"/>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vertical="center" shrinkToFit="1"/>
    </xf>
    <xf numFmtId="0" fontId="2" fillId="0" borderId="25" xfId="0" applyFont="1" applyBorder="1" applyAlignment="1">
      <alignment vertical="center" shrinkToFit="1"/>
    </xf>
    <xf numFmtId="0" fontId="5" fillId="0" borderId="0" xfId="0" applyFont="1" applyAlignment="1">
      <alignment vertical="center" shrinkToFit="1"/>
    </xf>
    <xf numFmtId="0" fontId="2" fillId="0" borderId="53" xfId="0" applyFont="1" applyBorder="1" applyAlignment="1">
      <alignment vertical="center" shrinkToFit="1"/>
    </xf>
    <xf numFmtId="0" fontId="2" fillId="0" borderId="60" xfId="0" applyFont="1" applyBorder="1" applyAlignment="1">
      <alignment vertical="center" shrinkToFit="1"/>
    </xf>
    <xf numFmtId="0" fontId="2" fillId="0" borderId="55" xfId="0" applyFont="1" applyBorder="1" applyAlignment="1">
      <alignment vertical="center" shrinkToFit="1"/>
    </xf>
    <xf numFmtId="0" fontId="2" fillId="0" borderId="66" xfId="0" applyFont="1" applyBorder="1" applyAlignment="1">
      <alignment vertical="center" shrinkToFit="1"/>
    </xf>
    <xf numFmtId="0" fontId="2" fillId="0" borderId="39" xfId="0" applyFont="1" applyBorder="1" applyAlignment="1">
      <alignment vertical="center" shrinkToFit="1"/>
    </xf>
    <xf numFmtId="0" fontId="2" fillId="0" borderId="27" xfId="0" applyFont="1" applyBorder="1" applyAlignment="1">
      <alignment vertical="center" shrinkToFit="1"/>
    </xf>
    <xf numFmtId="0" fontId="2" fillId="0" borderId="29" xfId="0" applyFont="1" applyBorder="1" applyAlignment="1">
      <alignment vertical="center" shrinkToFit="1"/>
    </xf>
    <xf numFmtId="0" fontId="2" fillId="0" borderId="59" xfId="0" applyFont="1" applyBorder="1" applyAlignment="1">
      <alignment vertical="center" shrinkToFit="1"/>
    </xf>
    <xf numFmtId="0" fontId="2" fillId="0" borderId="36" xfId="0" applyFont="1" applyBorder="1" applyAlignment="1">
      <alignment vertical="center" shrinkToFit="1"/>
    </xf>
    <xf numFmtId="0" fontId="2" fillId="0" borderId="42" xfId="0" applyFont="1" applyBorder="1" applyAlignment="1">
      <alignment horizontal="center" vertical="center" shrinkToFit="1"/>
    </xf>
    <xf numFmtId="0" fontId="2" fillId="0" borderId="7" xfId="0" applyFont="1" applyBorder="1" applyAlignment="1">
      <alignment vertical="center" shrinkToFit="1"/>
    </xf>
    <xf numFmtId="0" fontId="2" fillId="0" borderId="16" xfId="0" applyFont="1" applyBorder="1" applyAlignment="1">
      <alignment vertical="center" shrinkToFit="1"/>
    </xf>
    <xf numFmtId="0" fontId="2" fillId="0" borderId="46" xfId="0" applyFont="1" applyBorder="1" applyAlignment="1">
      <alignment horizontal="center" vertical="center" shrinkToFit="1"/>
    </xf>
    <xf numFmtId="0" fontId="2" fillId="0" borderId="62" xfId="0" applyFont="1" applyBorder="1" applyAlignment="1">
      <alignment vertical="center" shrinkToFit="1"/>
    </xf>
    <xf numFmtId="0" fontId="2" fillId="0" borderId="65" xfId="0" applyFont="1" applyBorder="1" applyAlignment="1">
      <alignment vertical="center" shrinkToFit="1"/>
    </xf>
    <xf numFmtId="0" fontId="2" fillId="0" borderId="64" xfId="0" applyFont="1" applyBorder="1" applyAlignment="1">
      <alignment vertical="center" shrinkToFit="1"/>
    </xf>
    <xf numFmtId="0" fontId="2" fillId="0" borderId="9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88" xfId="0" applyFont="1" applyBorder="1" applyAlignment="1">
      <alignment vertical="center" shrinkToFit="1"/>
    </xf>
    <xf numFmtId="0" fontId="5" fillId="0" borderId="94" xfId="0" applyFont="1" applyBorder="1" applyAlignment="1">
      <alignment vertical="center" shrinkToFit="1"/>
    </xf>
    <xf numFmtId="0" fontId="5" fillId="0" borderId="95" xfId="0" applyFont="1" applyBorder="1" applyAlignment="1">
      <alignment vertical="center" shrinkToFit="1"/>
    </xf>
    <xf numFmtId="0" fontId="2" fillId="0" borderId="44" xfId="0" applyFont="1" applyBorder="1" applyAlignment="1">
      <alignment vertical="center" shrinkToFit="1"/>
    </xf>
    <xf numFmtId="0" fontId="2" fillId="0" borderId="97" xfId="0" applyFont="1" applyBorder="1" applyAlignment="1">
      <alignment vertical="center" shrinkToFit="1"/>
    </xf>
    <xf numFmtId="0" fontId="2" fillId="0" borderId="45" xfId="0" applyFont="1" applyBorder="1" applyAlignment="1">
      <alignment vertical="center" shrinkToFit="1"/>
    </xf>
    <xf numFmtId="0" fontId="2" fillId="0" borderId="100" xfId="0" applyFont="1" applyBorder="1" applyAlignment="1">
      <alignment vertical="center" shrinkToFit="1"/>
    </xf>
    <xf numFmtId="0" fontId="2" fillId="0" borderId="98" xfId="0" applyFont="1" applyBorder="1" applyAlignment="1">
      <alignment vertical="center" shrinkToFit="1"/>
    </xf>
    <xf numFmtId="0" fontId="2" fillId="0" borderId="101" xfId="0" applyFont="1" applyBorder="1" applyAlignment="1">
      <alignment vertical="center" shrinkToFit="1"/>
    </xf>
    <xf numFmtId="0" fontId="2" fillId="0" borderId="102" xfId="0" applyFont="1" applyBorder="1" applyAlignment="1">
      <alignment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37" xfId="0" applyFont="1" applyBorder="1" applyAlignment="1">
      <alignment vertical="center" shrinkToFit="1"/>
    </xf>
    <xf numFmtId="0" fontId="6" fillId="0" borderId="0" xfId="0" applyFont="1" applyAlignment="1">
      <alignment vertical="center" shrinkToFit="1"/>
    </xf>
    <xf numFmtId="0" fontId="2" fillId="0" borderId="61" xfId="0" applyFont="1" applyBorder="1" applyAlignment="1">
      <alignment vertical="center" shrinkToFit="1"/>
    </xf>
    <xf numFmtId="0" fontId="6" fillId="0" borderId="61" xfId="0" applyFont="1" applyBorder="1" applyAlignment="1">
      <alignment vertical="center" shrinkToFit="1"/>
    </xf>
    <xf numFmtId="0" fontId="2" fillId="0" borderId="6" xfId="0" applyFont="1" applyBorder="1" applyAlignment="1">
      <alignment horizontal="center" vertical="center" shrinkToFit="1"/>
    </xf>
    <xf numFmtId="0" fontId="2" fillId="0" borderId="15" xfId="0" applyFont="1" applyBorder="1" applyAlignment="1">
      <alignment horizontal="center" vertical="center" shrinkToFit="1"/>
    </xf>
    <xf numFmtId="0" fontId="6" fillId="0" borderId="88" xfId="0" applyFont="1" applyBorder="1" applyAlignment="1">
      <alignment vertical="center" shrinkToFit="1"/>
    </xf>
    <xf numFmtId="0" fontId="6" fillId="0" borderId="68" xfId="0" applyFont="1" applyBorder="1" applyAlignment="1">
      <alignment vertical="center" shrinkToFit="1"/>
    </xf>
    <xf numFmtId="0" fontId="6" fillId="0" borderId="13" xfId="0" applyFont="1" applyBorder="1" applyAlignment="1" applyProtection="1">
      <alignment vertical="center" shrinkToFit="1"/>
      <protection locked="0"/>
    </xf>
    <xf numFmtId="0" fontId="6" fillId="0" borderId="96"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2" fillId="0" borderId="98" xfId="0" applyFont="1" applyBorder="1" applyAlignment="1" applyProtection="1">
      <alignment vertical="center" shrinkToFit="1"/>
      <protection locked="0"/>
    </xf>
    <xf numFmtId="0" fontId="6" fillId="0" borderId="98" xfId="0" applyFont="1" applyBorder="1" applyAlignment="1" applyProtection="1">
      <alignment vertical="center" shrinkToFit="1"/>
      <protection locked="0"/>
    </xf>
    <xf numFmtId="0" fontId="6" fillId="0" borderId="99" xfId="0" applyFont="1" applyBorder="1" applyAlignment="1" applyProtection="1">
      <alignment vertical="center" shrinkToFit="1"/>
      <protection locked="0"/>
    </xf>
    <xf numFmtId="0" fontId="6" fillId="0" borderId="110" xfId="0" applyFont="1" applyBorder="1" applyAlignment="1" applyProtection="1">
      <alignment vertical="center" shrinkToFit="1"/>
      <protection locked="0"/>
    </xf>
    <xf numFmtId="0" fontId="2" fillId="0" borderId="44" xfId="0" applyFont="1" applyBorder="1" applyAlignment="1" applyProtection="1">
      <alignment vertical="center" shrinkToFit="1"/>
      <protection locked="0"/>
    </xf>
    <xf numFmtId="0" fontId="2" fillId="0" borderId="97" xfId="0" applyFont="1" applyBorder="1" applyAlignment="1" applyProtection="1">
      <alignment vertical="center" shrinkToFit="1"/>
      <protection locked="0"/>
    </xf>
    <xf numFmtId="0" fontId="2" fillId="0" borderId="45" xfId="0" applyFont="1" applyBorder="1" applyAlignment="1" applyProtection="1">
      <alignment vertical="center" shrinkToFit="1"/>
      <protection locked="0"/>
    </xf>
    <xf numFmtId="0" fontId="2" fillId="0" borderId="102" xfId="0" applyFont="1" applyBorder="1" applyAlignment="1" applyProtection="1">
      <alignment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21" fillId="2" borderId="0" xfId="0" applyFont="1" applyFill="1">
      <alignment vertical="center"/>
    </xf>
    <xf numFmtId="0" fontId="22" fillId="2" borderId="0" xfId="0" applyFont="1" applyFill="1">
      <alignment vertical="center"/>
    </xf>
    <xf numFmtId="0" fontId="2" fillId="0" borderId="96" xfId="0" applyFont="1" applyBorder="1" applyAlignment="1">
      <alignment horizontal="center" vertical="center" shrinkToFit="1"/>
    </xf>
    <xf numFmtId="0" fontId="6" fillId="0" borderId="2" xfId="0" applyFont="1" applyBorder="1" applyAlignment="1">
      <alignment horizontal="center" vertical="center" shrinkToFit="1"/>
    </xf>
    <xf numFmtId="0" fontId="2" fillId="0" borderId="160" xfId="0" applyFont="1" applyBorder="1" applyAlignment="1">
      <alignment horizontal="center" vertical="center" shrinkToFit="1"/>
    </xf>
    <xf numFmtId="0" fontId="2" fillId="0" borderId="161" xfId="0" applyFont="1" applyBorder="1" applyAlignment="1">
      <alignment horizontal="center" vertical="center" shrinkToFit="1"/>
    </xf>
    <xf numFmtId="0" fontId="2" fillId="0" borderId="109" xfId="0" applyFont="1" applyBorder="1" applyAlignment="1">
      <alignment horizontal="center" vertical="center" shrinkToFit="1"/>
    </xf>
    <xf numFmtId="0" fontId="2" fillId="0" borderId="162" xfId="0" applyFont="1" applyBorder="1" applyAlignment="1">
      <alignment horizontal="center" vertical="center" shrinkToFit="1"/>
    </xf>
    <xf numFmtId="0" fontId="2" fillId="0" borderId="163" xfId="0" applyFont="1" applyBorder="1" applyAlignment="1">
      <alignment horizontal="center" vertical="center" shrinkToFit="1"/>
    </xf>
    <xf numFmtId="0" fontId="2" fillId="0" borderId="164" xfId="0" applyFont="1" applyBorder="1" applyAlignment="1">
      <alignment horizontal="center" vertical="center" shrinkToFit="1"/>
    </xf>
    <xf numFmtId="0" fontId="2" fillId="0" borderId="165" xfId="0" applyFont="1" applyBorder="1" applyAlignment="1">
      <alignment horizontal="center" vertical="center" shrinkToFit="1"/>
    </xf>
    <xf numFmtId="0" fontId="5" fillId="0" borderId="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8" xfId="0" applyFont="1" applyBorder="1" applyAlignment="1">
      <alignment horizontal="center" vertical="center" shrinkToFit="1"/>
    </xf>
    <xf numFmtId="0" fontId="6" fillId="0" borderId="14" xfId="0" applyFont="1" applyBorder="1" applyAlignment="1" applyProtection="1">
      <alignment horizontal="center" vertical="center" shrinkToFit="1"/>
      <protection locked="0"/>
    </xf>
    <xf numFmtId="0" fontId="6" fillId="0" borderId="96" xfId="0" applyFont="1" applyBorder="1" applyAlignment="1" applyProtection="1">
      <alignment horizontal="center" vertical="center" shrinkToFit="1"/>
      <protection locked="0"/>
    </xf>
    <xf numFmtId="0" fontId="6" fillId="0" borderId="43" xfId="0" applyFont="1" applyBorder="1" applyAlignment="1" applyProtection="1">
      <alignment horizontal="center" vertical="center" shrinkToFit="1"/>
      <protection locked="0"/>
    </xf>
    <xf numFmtId="0" fontId="6" fillId="0" borderId="109" xfId="0" applyFont="1" applyBorder="1" applyAlignment="1" applyProtection="1">
      <alignment horizontal="center" vertical="center" shrinkToFit="1"/>
      <protection locked="0"/>
    </xf>
    <xf numFmtId="0" fontId="6" fillId="0" borderId="14" xfId="0" applyFont="1" applyBorder="1" applyAlignment="1">
      <alignment horizontal="center" vertical="center" shrinkToFit="1"/>
    </xf>
    <xf numFmtId="0" fontId="6" fillId="0" borderId="43" xfId="0" applyFont="1" applyBorder="1" applyAlignment="1">
      <alignment horizontal="center" vertical="center" shrinkToFit="1"/>
    </xf>
    <xf numFmtId="0" fontId="2" fillId="0" borderId="113" xfId="0" applyFont="1" applyBorder="1" applyAlignment="1">
      <alignment vertical="center" shrinkToFit="1"/>
    </xf>
    <xf numFmtId="0" fontId="2" fillId="0" borderId="114" xfId="0" applyFont="1" applyBorder="1" applyAlignment="1">
      <alignment vertical="center" shrinkToFit="1"/>
    </xf>
    <xf numFmtId="0" fontId="2" fillId="0" borderId="121" xfId="0" applyFont="1" applyBorder="1" applyAlignment="1">
      <alignment vertical="center" shrinkToFit="1"/>
    </xf>
    <xf numFmtId="0" fontId="5" fillId="0" borderId="122" xfId="0" applyFont="1" applyBorder="1" applyAlignment="1">
      <alignment vertical="center" shrinkToFit="1"/>
    </xf>
    <xf numFmtId="0" fontId="2" fillId="0" borderId="91" xfId="0" applyFont="1" applyBorder="1" applyAlignment="1">
      <alignment vertical="center" shrinkToFit="1"/>
    </xf>
    <xf numFmtId="0" fontId="2" fillId="0" borderId="132" xfId="0" applyFont="1" applyBorder="1" applyAlignment="1">
      <alignment vertical="center" shrinkToFit="1"/>
    </xf>
    <xf numFmtId="0" fontId="2" fillId="0" borderId="136" xfId="0" applyFont="1" applyBorder="1" applyAlignment="1">
      <alignment vertical="center" shrinkToFit="1"/>
    </xf>
    <xf numFmtId="0" fontId="2" fillId="0" borderId="133" xfId="0" applyFont="1" applyBorder="1" applyAlignment="1">
      <alignment vertical="center" shrinkToFit="1"/>
    </xf>
    <xf numFmtId="0" fontId="2" fillId="0" borderId="134" xfId="0" applyFont="1" applyBorder="1" applyAlignment="1">
      <alignment vertical="center" shrinkToFit="1"/>
    </xf>
    <xf numFmtId="0" fontId="2" fillId="0" borderId="135" xfId="0" applyFont="1" applyBorder="1" applyAlignment="1">
      <alignment vertical="center" shrinkToFit="1"/>
    </xf>
    <xf numFmtId="0" fontId="2" fillId="0" borderId="138" xfId="0" applyFont="1" applyBorder="1" applyAlignment="1">
      <alignment vertical="center" shrinkToFit="1"/>
    </xf>
    <xf numFmtId="0" fontId="2" fillId="0" borderId="140" xfId="0" applyFont="1" applyBorder="1" applyAlignment="1">
      <alignment vertical="center" shrinkToFit="1"/>
    </xf>
    <xf numFmtId="0" fontId="2" fillId="0" borderId="141" xfId="0" applyFont="1" applyBorder="1" applyAlignment="1">
      <alignment vertical="center" shrinkToFit="1"/>
    </xf>
    <xf numFmtId="0" fontId="2" fillId="0" borderId="142" xfId="0" applyFont="1" applyBorder="1" applyAlignment="1">
      <alignment vertical="center" shrinkToFit="1"/>
    </xf>
    <xf numFmtId="0" fontId="2" fillId="0" borderId="143" xfId="0" applyFont="1" applyBorder="1" applyAlignment="1">
      <alignment vertical="center" shrinkToFit="1"/>
    </xf>
    <xf numFmtId="0" fontId="2" fillId="0" borderId="146" xfId="0" applyFont="1" applyBorder="1" applyAlignment="1">
      <alignment vertical="center" shrinkToFit="1"/>
    </xf>
    <xf numFmtId="0" fontId="2" fillId="0" borderId="147" xfId="0" applyFont="1" applyBorder="1" applyAlignment="1">
      <alignment vertical="center" shrinkToFit="1"/>
    </xf>
    <xf numFmtId="0" fontId="2" fillId="0" borderId="154" xfId="0" applyFont="1" applyBorder="1" applyAlignment="1">
      <alignment vertical="center" shrinkToFit="1"/>
    </xf>
    <xf numFmtId="0" fontId="2" fillId="0" borderId="155" xfId="0" applyFont="1" applyBorder="1" applyAlignment="1">
      <alignment vertical="center" shrinkToFit="1"/>
    </xf>
    <xf numFmtId="0" fontId="2" fillId="0" borderId="156" xfId="0" applyFont="1" applyBorder="1" applyAlignment="1">
      <alignment vertical="center" shrinkToFit="1"/>
    </xf>
    <xf numFmtId="0" fontId="2" fillId="0" borderId="157" xfId="0" applyFont="1" applyBorder="1" applyAlignment="1">
      <alignment vertical="center" shrinkToFit="1"/>
    </xf>
    <xf numFmtId="0" fontId="2" fillId="0" borderId="11" xfId="0" applyFont="1" applyBorder="1" applyAlignment="1">
      <alignment vertical="center" shrinkToFit="1"/>
    </xf>
    <xf numFmtId="0" fontId="2" fillId="0" borderId="6" xfId="0" applyFont="1" applyBorder="1" applyAlignment="1">
      <alignment vertical="center" shrinkToFit="1"/>
    </xf>
    <xf numFmtId="0" fontId="2" fillId="0" borderId="13" xfId="0" applyFont="1" applyBorder="1" applyAlignment="1">
      <alignment vertical="center" shrinkToFit="1"/>
    </xf>
    <xf numFmtId="0" fontId="2" fillId="0" borderId="9" xfId="0" applyFont="1" applyBorder="1" applyAlignment="1">
      <alignment vertical="center" shrinkToFit="1"/>
    </xf>
    <xf numFmtId="0" fontId="2" fillId="0" borderId="14" xfId="0" applyFont="1" applyBorder="1" applyAlignment="1">
      <alignment vertical="center" shrinkToFit="1"/>
    </xf>
    <xf numFmtId="0" fontId="2" fillId="0" borderId="12" xfId="0" applyFont="1" applyBorder="1" applyAlignment="1">
      <alignment vertical="center" shrinkToFit="1"/>
    </xf>
    <xf numFmtId="0" fontId="2" fillId="0" borderId="96" xfId="0" applyFont="1" applyBorder="1" applyAlignment="1">
      <alignment vertical="center" shrinkToFit="1"/>
    </xf>
    <xf numFmtId="0" fontId="6" fillId="0" borderId="96" xfId="0" applyFont="1" applyBorder="1" applyAlignment="1">
      <alignment horizontal="center" vertical="center" shrinkToFit="1"/>
    </xf>
    <xf numFmtId="0" fontId="6" fillId="0" borderId="109"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74" xfId="0" applyFont="1" applyBorder="1" applyAlignment="1">
      <alignment horizontal="center" vertical="center" shrinkToFit="1"/>
    </xf>
    <xf numFmtId="14" fontId="2" fillId="0" borderId="0" xfId="0" applyNumberFormat="1" applyFont="1" applyAlignment="1">
      <alignment horizontal="center" vertical="center" shrinkToFit="1"/>
    </xf>
    <xf numFmtId="0" fontId="5" fillId="0" borderId="92" xfId="0" applyFont="1" applyBorder="1" applyAlignment="1">
      <alignment horizontal="center" vertical="center" shrinkToFit="1"/>
    </xf>
    <xf numFmtId="0" fontId="5" fillId="0" borderId="74" xfId="0" applyFont="1" applyBorder="1" applyAlignment="1">
      <alignment horizontal="center" vertical="center" shrinkToFit="1"/>
    </xf>
    <xf numFmtId="0" fontId="2" fillId="0" borderId="9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0" xfId="0" applyFont="1" applyAlignment="1">
      <alignment horizontal="center" vertical="center" shrinkToFit="1"/>
    </xf>
    <xf numFmtId="0" fontId="5" fillId="0" borderId="93"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87" xfId="0" applyFont="1" applyBorder="1" applyAlignment="1">
      <alignment vertical="center" shrinkToFit="1"/>
    </xf>
    <xf numFmtId="0" fontId="6" fillId="0" borderId="88" xfId="0" applyFont="1" applyBorder="1" applyAlignment="1" applyProtection="1">
      <alignment vertical="center" shrinkToFit="1"/>
      <protection locked="0"/>
    </xf>
    <xf numFmtId="0" fontId="6" fillId="0" borderId="68" xfId="0" applyFont="1" applyBorder="1" applyAlignment="1" applyProtection="1">
      <alignment vertical="center" shrinkToFit="1"/>
      <protection locked="0"/>
    </xf>
    <xf numFmtId="0" fontId="9" fillId="0" borderId="0" xfId="0" applyFont="1" applyAlignment="1">
      <alignment vertical="center" shrinkToFit="1"/>
    </xf>
    <xf numFmtId="0" fontId="2" fillId="0" borderId="84" xfId="0" applyFont="1" applyBorder="1" applyAlignment="1">
      <alignment horizontal="center" vertical="center" shrinkToFit="1"/>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75"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84" xfId="0" applyFont="1" applyBorder="1" applyAlignment="1" applyProtection="1">
      <alignment horizontal="center" vertical="center" shrinkToFit="1"/>
      <protection locked="0"/>
    </xf>
    <xf numFmtId="0" fontId="2" fillId="0" borderId="85" xfId="0" applyFont="1" applyBorder="1" applyAlignment="1" applyProtection="1">
      <alignment horizontal="center" vertical="center" shrinkToFit="1"/>
      <protection locked="0"/>
    </xf>
    <xf numFmtId="0" fontId="2" fillId="0" borderId="86" xfId="0" applyFont="1" applyBorder="1" applyAlignment="1" applyProtection="1">
      <alignment horizontal="center" vertical="center" shrinkToFit="1"/>
      <protection locked="0"/>
    </xf>
    <xf numFmtId="0" fontId="2" fillId="0" borderId="19" xfId="0" applyFont="1" applyBorder="1" applyAlignment="1">
      <alignment horizontal="center" vertical="center" shrinkToFit="1"/>
    </xf>
    <xf numFmtId="0" fontId="2" fillId="0" borderId="0" xfId="0" applyFont="1" applyAlignment="1">
      <alignment horizontal="center" vertical="center" shrinkToFit="1"/>
    </xf>
    <xf numFmtId="0" fontId="2" fillId="0" borderId="33"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7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1" xfId="0"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74" xfId="0" applyFont="1" applyBorder="1" applyAlignment="1">
      <alignment horizontal="center" vertical="center" shrinkToFit="1"/>
    </xf>
    <xf numFmtId="0" fontId="6" fillId="0" borderId="125" xfId="0" applyFont="1" applyBorder="1" applyAlignment="1">
      <alignment horizontal="center" vertical="center" wrapText="1"/>
    </xf>
    <xf numFmtId="0" fontId="6" fillId="0" borderId="126"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0" xfId="0" applyFont="1" applyAlignment="1">
      <alignment horizontal="center" vertical="center" wrapText="1"/>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9" xfId="0" applyFont="1" applyBorder="1" applyAlignment="1">
      <alignment horizontal="center" vertical="center" wrapText="1"/>
    </xf>
    <xf numFmtId="0" fontId="2" fillId="0" borderId="150" xfId="0" applyFont="1" applyBorder="1" applyAlignment="1">
      <alignment horizontal="center" vertical="center" shrinkToFit="1"/>
    </xf>
    <xf numFmtId="0" fontId="2" fillId="0" borderId="151" xfId="0" applyFont="1" applyBorder="1" applyAlignment="1">
      <alignment horizontal="center" vertical="center" shrinkToFit="1"/>
    </xf>
    <xf numFmtId="0" fontId="2" fillId="0" borderId="117" xfId="0" applyFont="1" applyBorder="1" applyAlignment="1">
      <alignment horizontal="center" vertical="center" shrinkToFit="1"/>
    </xf>
    <xf numFmtId="0" fontId="2" fillId="0" borderId="128" xfId="0" applyFont="1" applyBorder="1" applyAlignment="1">
      <alignment horizontal="center" vertical="center" shrinkToFit="1"/>
    </xf>
    <xf numFmtId="0" fontId="2" fillId="0" borderId="119"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31" xfId="0" applyFont="1" applyBorder="1" applyAlignment="1">
      <alignment horizontal="center" vertical="center" shrinkToFit="1"/>
    </xf>
    <xf numFmtId="0" fontId="2" fillId="0" borderId="150" xfId="0" applyFont="1" applyBorder="1" applyAlignment="1">
      <alignment horizontal="center" vertical="center" wrapText="1" shrinkToFit="1"/>
    </xf>
    <xf numFmtId="0" fontId="9" fillId="0" borderId="0" xfId="0" applyFont="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2" fillId="0" borderId="3" xfId="0" applyFont="1" applyBorder="1" applyAlignment="1">
      <alignment horizontal="center" vertical="center" shrinkToFit="1"/>
    </xf>
    <xf numFmtId="14" fontId="2" fillId="0" borderId="0" xfId="0" applyNumberFormat="1" applyFont="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58" xfId="0" applyFont="1" applyBorder="1" applyAlignment="1">
      <alignment horizontal="center" vertical="center" shrinkToFit="1"/>
    </xf>
    <xf numFmtId="0" fontId="2" fillId="0" borderId="159"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78"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0" borderId="8"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99"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6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6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2" xfId="0" applyFont="1" applyBorder="1" applyAlignment="1">
      <alignment horizontal="center" vertical="center" textRotation="255" shrinkToFit="1"/>
    </xf>
    <xf numFmtId="0" fontId="2" fillId="0" borderId="96" xfId="0" applyFont="1" applyBorder="1" applyAlignment="1">
      <alignment horizontal="center" vertical="center" shrinkToFit="1"/>
    </xf>
    <xf numFmtId="0" fontId="2" fillId="0" borderId="152"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53" xfId="0" applyFont="1" applyBorder="1" applyAlignment="1">
      <alignment horizontal="center" vertical="center" shrinkToFit="1"/>
    </xf>
    <xf numFmtId="0" fontId="2" fillId="0" borderId="108" xfId="0" applyFont="1" applyBorder="1" applyAlignment="1">
      <alignment horizontal="center" vertical="center" shrinkToFit="1"/>
    </xf>
    <xf numFmtId="0" fontId="2" fillId="0" borderId="105" xfId="0" applyFont="1" applyBorder="1" applyAlignment="1">
      <alignment horizontal="center" vertical="center" shrinkToFit="1"/>
    </xf>
    <xf numFmtId="0" fontId="5" fillId="0" borderId="106" xfId="0" applyFont="1" applyBorder="1" applyAlignment="1">
      <alignment horizontal="center" vertical="center" shrinkToFit="1"/>
    </xf>
    <xf numFmtId="0" fontId="5" fillId="0" borderId="107" xfId="0" applyFont="1" applyBorder="1" applyAlignment="1">
      <alignment horizontal="center" vertical="center" shrinkToFit="1"/>
    </xf>
    <xf numFmtId="0" fontId="2" fillId="0" borderId="144" xfId="0" applyFont="1" applyBorder="1" applyAlignment="1">
      <alignment horizontal="center" vertical="center" shrinkToFit="1"/>
    </xf>
    <xf numFmtId="0" fontId="2" fillId="0" borderId="145" xfId="0" applyFont="1" applyBorder="1" applyAlignment="1">
      <alignment horizontal="center" vertical="center" shrinkToFit="1"/>
    </xf>
    <xf numFmtId="0" fontId="2" fillId="0" borderId="106" xfId="0" applyFont="1" applyBorder="1" applyAlignment="1">
      <alignment horizontal="center" vertical="center" shrinkToFit="1"/>
    </xf>
    <xf numFmtId="0" fontId="2" fillId="0" borderId="107" xfId="0" applyFont="1" applyBorder="1" applyAlignment="1">
      <alignment horizontal="center" vertical="center" shrinkToFit="1"/>
    </xf>
    <xf numFmtId="0" fontId="2" fillId="0" borderId="87" xfId="0" applyFont="1" applyBorder="1" applyAlignment="1">
      <alignment horizontal="center" vertical="center" shrinkToFit="1"/>
    </xf>
    <xf numFmtId="0" fontId="2" fillId="0" borderId="88" xfId="0" applyFont="1" applyBorder="1" applyAlignment="1">
      <alignment horizontal="center" vertical="center" shrinkToFit="1"/>
    </xf>
    <xf numFmtId="0" fontId="2" fillId="0" borderId="148"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149" xfId="0" applyFont="1" applyBorder="1" applyAlignment="1">
      <alignment horizontal="center" vertical="center" shrinkToFit="1"/>
    </xf>
    <xf numFmtId="0" fontId="2" fillId="0" borderId="62"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44" xfId="0" applyFont="1" applyBorder="1" applyAlignment="1">
      <alignment horizontal="center" vertical="center" textRotation="255" shrinkToFit="1"/>
    </xf>
    <xf numFmtId="0" fontId="2" fillId="0" borderId="46"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38" xfId="0" applyFont="1" applyBorder="1" applyAlignment="1">
      <alignment horizontal="center" vertical="center" shrinkToFit="1"/>
    </xf>
    <xf numFmtId="0" fontId="8" fillId="0" borderId="111" xfId="0" applyFont="1" applyBorder="1" applyAlignment="1">
      <alignment horizontal="center" vertical="center" textRotation="255" shrinkToFit="1"/>
    </xf>
    <xf numFmtId="0" fontId="8" fillId="0" borderId="112" xfId="0" applyFont="1" applyBorder="1" applyAlignment="1">
      <alignment horizontal="center" vertical="center" textRotation="255" shrinkToFit="1"/>
    </xf>
    <xf numFmtId="0" fontId="8" fillId="0" borderId="117" xfId="0" applyFont="1" applyBorder="1" applyAlignment="1">
      <alignment horizontal="center" vertical="center" textRotation="255" shrinkToFit="1"/>
    </xf>
    <xf numFmtId="0" fontId="8" fillId="0" borderId="102" xfId="0" applyFont="1" applyBorder="1" applyAlignment="1">
      <alignment horizontal="center" vertical="center" textRotation="255" shrinkToFit="1"/>
    </xf>
    <xf numFmtId="0" fontId="8" fillId="0" borderId="119" xfId="0" applyFont="1" applyBorder="1" applyAlignment="1">
      <alignment horizontal="center" vertical="center" textRotation="255" shrinkToFit="1"/>
    </xf>
    <xf numFmtId="0" fontId="8" fillId="0" borderId="120" xfId="0" applyFont="1" applyBorder="1" applyAlignment="1">
      <alignment horizontal="center" vertical="center" textRotation="255"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118" xfId="0" applyFont="1" applyBorder="1" applyAlignment="1">
      <alignment horizontal="center" vertical="center" shrinkToFit="1"/>
    </xf>
    <xf numFmtId="0" fontId="2" fillId="0" borderId="123" xfId="0" applyFont="1" applyBorder="1" applyAlignment="1">
      <alignment horizontal="center" vertical="center" shrinkToFit="1"/>
    </xf>
    <xf numFmtId="0" fontId="2" fillId="0" borderId="124" xfId="0" applyFont="1" applyBorder="1" applyAlignment="1">
      <alignment horizontal="center" vertical="center" shrinkToFit="1"/>
    </xf>
    <xf numFmtId="0" fontId="2" fillId="0" borderId="111" xfId="0" applyFont="1" applyBorder="1" applyAlignment="1">
      <alignment horizontal="center" vertical="center" textRotation="255" shrinkToFit="1"/>
    </xf>
    <xf numFmtId="0" fontId="2" fillId="0" borderId="126" xfId="0" applyFont="1" applyBorder="1" applyAlignment="1">
      <alignment horizontal="center" vertical="center" textRotation="255" shrinkToFit="1"/>
    </xf>
    <xf numFmtId="0" fontId="2" fillId="0" borderId="112" xfId="0" applyFont="1" applyBorder="1" applyAlignment="1">
      <alignment horizontal="center" vertical="center" textRotation="255" shrinkToFit="1"/>
    </xf>
    <xf numFmtId="0" fontId="2" fillId="0" borderId="117" xfId="0" applyFont="1" applyBorder="1" applyAlignment="1">
      <alignment horizontal="center" vertical="center" textRotation="255" shrinkToFit="1"/>
    </xf>
    <xf numFmtId="0" fontId="2" fillId="0" borderId="0" xfId="0" applyFont="1" applyAlignment="1">
      <alignment horizontal="center" vertical="center" textRotation="255" shrinkToFit="1"/>
    </xf>
    <xf numFmtId="0" fontId="2" fillId="0" borderId="102" xfId="0" applyFont="1" applyBorder="1" applyAlignment="1">
      <alignment horizontal="center" vertical="center" textRotation="255" shrinkToFit="1"/>
    </xf>
    <xf numFmtId="0" fontId="2" fillId="0" borderId="119" xfId="0" applyFont="1" applyBorder="1" applyAlignment="1">
      <alignment horizontal="center" vertical="center" textRotation="255" shrinkToFit="1"/>
    </xf>
    <xf numFmtId="0" fontId="2" fillId="0" borderId="130" xfId="0" applyFont="1" applyBorder="1" applyAlignment="1">
      <alignment horizontal="center" vertical="center" textRotation="255" shrinkToFit="1"/>
    </xf>
    <xf numFmtId="0" fontId="2" fillId="0" borderId="120" xfId="0" applyFont="1" applyBorder="1" applyAlignment="1">
      <alignment horizontal="center" vertical="center" textRotation="255" shrinkToFit="1"/>
    </xf>
    <xf numFmtId="0" fontId="3" fillId="0" borderId="111" xfId="0" applyFont="1" applyBorder="1" applyAlignment="1">
      <alignment horizontal="center" vertical="center" textRotation="255" shrinkToFit="1"/>
    </xf>
    <xf numFmtId="0" fontId="3" fillId="0" borderId="112" xfId="0" applyFont="1" applyBorder="1" applyAlignment="1">
      <alignment horizontal="center" vertical="center" textRotation="255" shrinkToFit="1"/>
    </xf>
    <xf numFmtId="0" fontId="3" fillId="0" borderId="117" xfId="0" applyFont="1" applyBorder="1" applyAlignment="1">
      <alignment horizontal="center" vertical="center" textRotation="255" shrinkToFit="1"/>
    </xf>
    <xf numFmtId="0" fontId="3" fillId="0" borderId="102" xfId="0" applyFont="1" applyBorder="1" applyAlignment="1">
      <alignment horizontal="center" vertical="center" textRotation="255" shrinkToFit="1"/>
    </xf>
    <xf numFmtId="0" fontId="3" fillId="0" borderId="119" xfId="0" applyFont="1" applyBorder="1" applyAlignment="1">
      <alignment horizontal="center" vertical="center" textRotation="255" shrinkToFit="1"/>
    </xf>
    <xf numFmtId="0" fontId="3" fillId="0" borderId="120" xfId="0" applyFont="1" applyBorder="1" applyAlignment="1">
      <alignment horizontal="center" vertical="center" textRotation="255" shrinkToFit="1"/>
    </xf>
    <xf numFmtId="0" fontId="2" fillId="0" borderId="61"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10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92" xfId="0" applyFont="1" applyBorder="1" applyAlignment="1">
      <alignment horizontal="center" vertical="center" shrinkToFi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79" xfId="0" applyFont="1" applyBorder="1" applyAlignment="1">
      <alignment horizontal="center" vertical="center" shrinkToFit="1"/>
    </xf>
    <xf numFmtId="0" fontId="2" fillId="0" borderId="81"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49" xfId="0" applyFont="1" applyBorder="1" applyAlignment="1">
      <alignment horizontal="center" vertical="center" shrinkToFit="1"/>
    </xf>
    <xf numFmtId="0" fontId="7" fillId="0" borderId="0" xfId="0" applyFont="1" applyAlignment="1">
      <alignment horizontal="center" vertical="center" shrinkToFit="1"/>
    </xf>
    <xf numFmtId="0" fontId="6" fillId="0" borderId="96" xfId="0" applyFont="1" applyBorder="1" applyAlignment="1">
      <alignment horizontal="center" vertical="center" shrinkToFit="1"/>
    </xf>
    <xf numFmtId="0" fontId="6" fillId="0" borderId="109" xfId="0" applyFont="1" applyBorder="1" applyAlignment="1">
      <alignment horizontal="center" vertical="center" shrinkToFit="1"/>
    </xf>
  </cellXfs>
  <cellStyles count="1">
    <cellStyle name="標準" xfId="0" builtinId="0"/>
  </cellStyles>
  <dxfs count="31">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49481</xdr:colOff>
      <xdr:row>0</xdr:row>
      <xdr:rowOff>148442</xdr:rowOff>
    </xdr:from>
    <xdr:to>
      <xdr:col>51</xdr:col>
      <xdr:colOff>160811</xdr:colOff>
      <xdr:row>0</xdr:row>
      <xdr:rowOff>705098</xdr:rowOff>
    </xdr:to>
    <xdr:sp macro="" textlink="">
      <xdr:nvSpPr>
        <xdr:cNvPr id="2" name="正方形/長方形 1">
          <a:extLst>
            <a:ext uri="{FF2B5EF4-FFF2-40B4-BE49-F238E27FC236}">
              <a16:creationId xmlns:a16="http://schemas.microsoft.com/office/drawing/2014/main" id="{275511F8-ACA5-2FA6-0B60-A3CAD1D4D374}"/>
            </a:ext>
          </a:extLst>
        </xdr:cNvPr>
        <xdr:cNvSpPr/>
      </xdr:nvSpPr>
      <xdr:spPr>
        <a:xfrm>
          <a:off x="358734" y="148442"/>
          <a:ext cx="8770421" cy="556656"/>
        </a:xfrm>
        <a:prstGeom prst="rect">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数量変更の場合は「注文品変更届」のシートを使ってください。</a:t>
          </a:r>
        </a:p>
      </xdr:txBody>
    </xdr:sp>
    <xdr:clientData/>
  </xdr:twoCellAnchor>
  <xdr:twoCellAnchor>
    <xdr:from>
      <xdr:col>51</xdr:col>
      <xdr:colOff>235032</xdr:colOff>
      <xdr:row>14</xdr:row>
      <xdr:rowOff>284514</xdr:rowOff>
    </xdr:from>
    <xdr:to>
      <xdr:col>63</xdr:col>
      <xdr:colOff>24740</xdr:colOff>
      <xdr:row>19</xdr:row>
      <xdr:rowOff>197923</xdr:rowOff>
    </xdr:to>
    <xdr:sp macro="" textlink="">
      <xdr:nvSpPr>
        <xdr:cNvPr id="3" name="思考の吹き出し: 雲形 2">
          <a:extLst>
            <a:ext uri="{FF2B5EF4-FFF2-40B4-BE49-F238E27FC236}">
              <a16:creationId xmlns:a16="http://schemas.microsoft.com/office/drawing/2014/main" id="{A80FFA60-76B2-74C0-33FC-027E57A15835}"/>
            </a:ext>
          </a:extLst>
        </xdr:cNvPr>
        <xdr:cNvSpPr/>
      </xdr:nvSpPr>
      <xdr:spPr>
        <a:xfrm>
          <a:off x="9203376" y="4750131"/>
          <a:ext cx="3500747" cy="1521526"/>
        </a:xfrm>
        <a:prstGeom prst="cloudCallout">
          <a:avLst>
            <a:gd name="adj1" fmla="val -115748"/>
            <a:gd name="adj2" fmla="val -66416"/>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着色しているセルのみ入力できます。</a:t>
          </a:r>
        </a:p>
      </xdr:txBody>
    </xdr:sp>
    <xdr:clientData/>
  </xdr:twoCellAnchor>
  <xdr:twoCellAnchor>
    <xdr:from>
      <xdr:col>56</xdr:col>
      <xdr:colOff>90713</xdr:colOff>
      <xdr:row>96</xdr:row>
      <xdr:rowOff>82468</xdr:rowOff>
    </xdr:from>
    <xdr:to>
      <xdr:col>67</xdr:col>
      <xdr:colOff>280390</xdr:colOff>
      <xdr:row>97</xdr:row>
      <xdr:rowOff>214415</xdr:rowOff>
    </xdr:to>
    <xdr:sp macro="" textlink="">
      <xdr:nvSpPr>
        <xdr:cNvPr id="5" name="吹き出し: 四角形 4">
          <a:extLst>
            <a:ext uri="{FF2B5EF4-FFF2-40B4-BE49-F238E27FC236}">
              <a16:creationId xmlns:a16="http://schemas.microsoft.com/office/drawing/2014/main" id="{F2FFC510-3E8A-ADBF-3665-C1451A53C882}"/>
            </a:ext>
          </a:extLst>
        </xdr:cNvPr>
        <xdr:cNvSpPr/>
      </xdr:nvSpPr>
      <xdr:spPr>
        <a:xfrm>
          <a:off x="10432142" y="26933897"/>
          <a:ext cx="3636819" cy="354609"/>
        </a:xfrm>
        <a:prstGeom prst="wedgeRectCallout">
          <a:avLst>
            <a:gd name="adj1" fmla="val -67129"/>
            <a:gd name="adj2" fmla="val -4705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活動時間を「午前」・「午後」から選択してください。</a:t>
          </a:r>
        </a:p>
      </xdr:txBody>
    </xdr:sp>
    <xdr:clientData/>
  </xdr:twoCellAnchor>
  <xdr:twoCellAnchor>
    <xdr:from>
      <xdr:col>56</xdr:col>
      <xdr:colOff>61684</xdr:colOff>
      <xdr:row>98</xdr:row>
      <xdr:rowOff>45193</xdr:rowOff>
    </xdr:from>
    <xdr:to>
      <xdr:col>67</xdr:col>
      <xdr:colOff>251361</xdr:colOff>
      <xdr:row>99</xdr:row>
      <xdr:rowOff>115454</xdr:rowOff>
    </xdr:to>
    <xdr:sp macro="" textlink="">
      <xdr:nvSpPr>
        <xdr:cNvPr id="6" name="吹き出し: 四角形 5">
          <a:extLst>
            <a:ext uri="{FF2B5EF4-FFF2-40B4-BE49-F238E27FC236}">
              <a16:creationId xmlns:a16="http://schemas.microsoft.com/office/drawing/2014/main" id="{A13C8DF4-78BC-4641-B7F0-C53BBFF8E8DF}"/>
            </a:ext>
          </a:extLst>
        </xdr:cNvPr>
        <xdr:cNvSpPr/>
      </xdr:nvSpPr>
      <xdr:spPr>
        <a:xfrm>
          <a:off x="10403113" y="27440907"/>
          <a:ext cx="3636819" cy="391885"/>
        </a:xfrm>
        <a:prstGeom prst="wedgeRectCallout">
          <a:avLst>
            <a:gd name="adj1" fmla="val -84816"/>
            <a:gd name="adj2" fmla="val -7651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引率者を含めた人数・班をご入力ください。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0</xdr:colOff>
      <xdr:row>9</xdr:row>
      <xdr:rowOff>98960</xdr:rowOff>
    </xdr:from>
    <xdr:to>
      <xdr:col>79</xdr:col>
      <xdr:colOff>86590</xdr:colOff>
      <xdr:row>17</xdr:row>
      <xdr:rowOff>235033</xdr:rowOff>
    </xdr:to>
    <xdr:sp macro="" textlink="">
      <xdr:nvSpPr>
        <xdr:cNvPr id="2" name="吹き出し: 四角形 1">
          <a:extLst>
            <a:ext uri="{FF2B5EF4-FFF2-40B4-BE49-F238E27FC236}">
              <a16:creationId xmlns:a16="http://schemas.microsoft.com/office/drawing/2014/main" id="{317E0631-2733-CA49-EF1F-B876F66966BD}"/>
            </a:ext>
          </a:extLst>
        </xdr:cNvPr>
        <xdr:cNvSpPr/>
      </xdr:nvSpPr>
      <xdr:spPr>
        <a:xfrm>
          <a:off x="10823864" y="2251363"/>
          <a:ext cx="6271655" cy="2709060"/>
        </a:xfrm>
        <a:prstGeom prst="wedgeRectCallout">
          <a:avLst>
            <a:gd name="adj1" fmla="val -82835"/>
            <a:gd name="adj2" fmla="val -4318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当初から</a:t>
          </a:r>
          <a:r>
            <a:rPr kumimoji="1" lang="ja-JP" altLang="en-US" sz="1800" b="1"/>
            <a:t>数量の変更をするもの</a:t>
          </a:r>
          <a:r>
            <a:rPr kumimoji="1" lang="ja-JP" altLang="en-US" sz="1800"/>
            <a:t>について、入力してください。</a:t>
          </a:r>
          <a:endParaRPr kumimoji="1" lang="en-US" altLang="ja-JP" sz="1800"/>
        </a:p>
        <a:p>
          <a:pPr algn="l"/>
          <a:endParaRPr kumimoji="1" lang="en-US" altLang="ja-JP" sz="1800"/>
        </a:p>
        <a:p>
          <a:pPr algn="l"/>
          <a:r>
            <a:rPr kumimoji="1" lang="ja-JP" altLang="en-US" sz="1800"/>
            <a:t>着色している部分に</a:t>
          </a:r>
          <a:r>
            <a:rPr kumimoji="1" lang="ja-JP" altLang="en-US" sz="2000" b="1"/>
            <a:t>変更後の注文数を</a:t>
          </a:r>
          <a:r>
            <a:rPr kumimoji="1" lang="ja-JP" altLang="en-US" sz="1800"/>
            <a:t>記入してください。</a:t>
          </a:r>
          <a:endParaRPr kumimoji="1" lang="en-US" altLang="ja-JP" sz="1800"/>
        </a:p>
        <a:p>
          <a:pPr algn="l"/>
          <a:endParaRPr kumimoji="1" lang="en-US" altLang="ja-JP" sz="1800"/>
        </a:p>
        <a:p>
          <a:pPr algn="l"/>
          <a:r>
            <a:rPr kumimoji="1" lang="ja-JP" altLang="en-US" sz="1800"/>
            <a:t>例は注文数を３０個から１個増えて３１個にする場合です</a:t>
          </a:r>
          <a:endParaRPr kumimoji="1" lang="en-US" altLang="ja-JP" sz="1800"/>
        </a:p>
        <a:p>
          <a:pPr algn="l"/>
          <a:endParaRPr kumimoji="1" lang="ja-JP" altLang="en-US" sz="1800"/>
        </a:p>
      </xdr:txBody>
    </xdr:sp>
    <xdr:clientData/>
  </xdr:twoCellAnchor>
  <xdr:twoCellAnchor>
    <xdr:from>
      <xdr:col>56</xdr:col>
      <xdr:colOff>296882</xdr:colOff>
      <xdr:row>6</xdr:row>
      <xdr:rowOff>61850</xdr:rowOff>
    </xdr:from>
    <xdr:to>
      <xdr:col>73</xdr:col>
      <xdr:colOff>49481</xdr:colOff>
      <xdr:row>8</xdr:row>
      <xdr:rowOff>160812</xdr:rowOff>
    </xdr:to>
    <xdr:sp macro="" textlink="">
      <xdr:nvSpPr>
        <xdr:cNvPr id="3" name="吹き出し: 四角形 2">
          <a:extLst>
            <a:ext uri="{FF2B5EF4-FFF2-40B4-BE49-F238E27FC236}">
              <a16:creationId xmlns:a16="http://schemas.microsoft.com/office/drawing/2014/main" id="{6D5FF57F-FFD3-C0A2-4D5E-E79F43BA47AE}"/>
            </a:ext>
          </a:extLst>
        </xdr:cNvPr>
        <xdr:cNvSpPr/>
      </xdr:nvSpPr>
      <xdr:spPr>
        <a:xfrm>
          <a:off x="10192986" y="1509155"/>
          <a:ext cx="5009904" cy="482436"/>
        </a:xfrm>
        <a:prstGeom prst="wedgeRectCallout">
          <a:avLst>
            <a:gd name="adj1" fmla="val -88269"/>
            <a:gd name="adj2" fmla="val 9828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左側の数字は注文品申込書（変更前）の数量が入っています</a:t>
          </a:r>
          <a:r>
            <a:rPr kumimoji="1" lang="ja-JP" altLang="en-US" sz="1100"/>
            <a:t>。</a:t>
          </a:r>
        </a:p>
      </xdr:txBody>
    </xdr:sp>
    <xdr:clientData/>
  </xdr:twoCellAnchor>
  <xdr:twoCellAnchor>
    <xdr:from>
      <xdr:col>61</xdr:col>
      <xdr:colOff>160813</xdr:colOff>
      <xdr:row>27</xdr:row>
      <xdr:rowOff>74221</xdr:rowOff>
    </xdr:from>
    <xdr:to>
      <xdr:col>76</xdr:col>
      <xdr:colOff>185553</xdr:colOff>
      <xdr:row>30</xdr:row>
      <xdr:rowOff>296883</xdr:rowOff>
    </xdr:to>
    <xdr:sp macro="" textlink="">
      <xdr:nvSpPr>
        <xdr:cNvPr id="4" name="吹き出し: 四角形 3">
          <a:extLst>
            <a:ext uri="{FF2B5EF4-FFF2-40B4-BE49-F238E27FC236}">
              <a16:creationId xmlns:a16="http://schemas.microsoft.com/office/drawing/2014/main" id="{63AC4524-6E5A-433F-909D-C957E586EAE6}"/>
            </a:ext>
          </a:extLst>
        </xdr:cNvPr>
        <xdr:cNvSpPr/>
      </xdr:nvSpPr>
      <xdr:spPr>
        <a:xfrm>
          <a:off x="11603183" y="7793182"/>
          <a:ext cx="4663539" cy="1187532"/>
        </a:xfrm>
        <a:prstGeom prst="wedgeRectCallout">
          <a:avLst>
            <a:gd name="adj1" fmla="val -114180"/>
            <a:gd name="adj2" fmla="val -45173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例は注文数を１個から０個にする場合です。</a:t>
          </a:r>
        </a:p>
      </xdr:txBody>
    </xdr:sp>
    <xdr:clientData/>
  </xdr:twoCellAnchor>
  <xdr:twoCellAnchor>
    <xdr:from>
      <xdr:col>46</xdr:col>
      <xdr:colOff>160812</xdr:colOff>
      <xdr:row>1</xdr:row>
      <xdr:rowOff>0</xdr:rowOff>
    </xdr:from>
    <xdr:to>
      <xdr:col>73</xdr:col>
      <xdr:colOff>173181</xdr:colOff>
      <xdr:row>4</xdr:row>
      <xdr:rowOff>111333</xdr:rowOff>
    </xdr:to>
    <xdr:sp macro="" textlink="">
      <xdr:nvSpPr>
        <xdr:cNvPr id="6" name="正方形/長方形 5">
          <a:extLst>
            <a:ext uri="{FF2B5EF4-FFF2-40B4-BE49-F238E27FC236}">
              <a16:creationId xmlns:a16="http://schemas.microsoft.com/office/drawing/2014/main" id="{EC1CA712-2E09-B7C1-0BBE-8EBACCB7F621}"/>
            </a:ext>
          </a:extLst>
        </xdr:cNvPr>
        <xdr:cNvSpPr/>
      </xdr:nvSpPr>
      <xdr:spPr>
        <a:xfrm>
          <a:off x="6964383" y="61851"/>
          <a:ext cx="8362207" cy="853540"/>
        </a:xfrm>
        <a:prstGeom prst="rect">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rPr>
            <a:t>ここの例は、弁当・パン・ペットボトル、パックジュース・汁物の注文品変更届の例です。</a:t>
          </a:r>
          <a:endParaRPr kumimoji="1" lang="en-US" altLang="ja-JP" sz="1600" b="1">
            <a:solidFill>
              <a:sysClr val="windowText" lastClr="000000"/>
            </a:solidFill>
          </a:endParaRPr>
        </a:p>
        <a:p>
          <a:pPr algn="l"/>
          <a:r>
            <a:rPr kumimoji="1" lang="ja-JP" altLang="en-US" sz="1600" b="1">
              <a:solidFill>
                <a:sysClr val="windowText" lastClr="000000"/>
              </a:solidFill>
            </a:rPr>
            <a:t>野外炊事については下記を参照してください。</a:t>
          </a:r>
          <a:endParaRPr kumimoji="1" lang="en-US" altLang="ja-JP" sz="1600" b="1">
            <a:solidFill>
              <a:sysClr val="windowText" lastClr="000000"/>
            </a:solidFill>
          </a:endParaRPr>
        </a:p>
        <a:p>
          <a:pPr algn="l"/>
          <a:endParaRPr kumimoji="1" lang="ja-JP" altLang="en-US" sz="1100"/>
        </a:p>
      </xdr:txBody>
    </xdr:sp>
    <xdr:clientData/>
  </xdr:twoCellAnchor>
  <xdr:twoCellAnchor>
    <xdr:from>
      <xdr:col>47</xdr:col>
      <xdr:colOff>239154</xdr:colOff>
      <xdr:row>88</xdr:row>
      <xdr:rowOff>247401</xdr:rowOff>
    </xdr:from>
    <xdr:to>
      <xdr:col>65</xdr:col>
      <xdr:colOff>164934</xdr:colOff>
      <xdr:row>90</xdr:row>
      <xdr:rowOff>358734</xdr:rowOff>
    </xdr:to>
    <xdr:sp macro="" textlink="">
      <xdr:nvSpPr>
        <xdr:cNvPr id="8" name="正方形/長方形 7">
          <a:extLst>
            <a:ext uri="{FF2B5EF4-FFF2-40B4-BE49-F238E27FC236}">
              <a16:creationId xmlns:a16="http://schemas.microsoft.com/office/drawing/2014/main" id="{DEFD4D69-0080-6299-397B-F6E20B44C2FF}"/>
            </a:ext>
          </a:extLst>
        </xdr:cNvPr>
        <xdr:cNvSpPr/>
      </xdr:nvSpPr>
      <xdr:spPr>
        <a:xfrm>
          <a:off x="7351979" y="26880291"/>
          <a:ext cx="5492338" cy="65561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rPr>
            <a:t>野外炊事は入力の仕方が異なります。</a:t>
          </a:r>
        </a:p>
      </xdr:txBody>
    </xdr:sp>
    <xdr:clientData/>
  </xdr:twoCellAnchor>
  <xdr:twoCellAnchor>
    <xdr:from>
      <xdr:col>59</xdr:col>
      <xdr:colOff>94671</xdr:colOff>
      <xdr:row>98</xdr:row>
      <xdr:rowOff>102918</xdr:rowOff>
    </xdr:from>
    <xdr:to>
      <xdr:col>69</xdr:col>
      <xdr:colOff>123701</xdr:colOff>
      <xdr:row>100</xdr:row>
      <xdr:rowOff>272142</xdr:rowOff>
    </xdr:to>
    <xdr:sp macro="" textlink="">
      <xdr:nvSpPr>
        <xdr:cNvPr id="9" name="吹き出し: 四角形 8">
          <a:extLst>
            <a:ext uri="{FF2B5EF4-FFF2-40B4-BE49-F238E27FC236}">
              <a16:creationId xmlns:a16="http://schemas.microsoft.com/office/drawing/2014/main" id="{F3EBEBC1-6EB7-4664-9E1A-555BC44ECEA6}"/>
            </a:ext>
          </a:extLst>
        </xdr:cNvPr>
        <xdr:cNvSpPr/>
      </xdr:nvSpPr>
      <xdr:spPr>
        <a:xfrm>
          <a:off x="11062853" y="26797658"/>
          <a:ext cx="3162796" cy="812471"/>
        </a:xfrm>
        <a:prstGeom prst="wedgeRectCallout">
          <a:avLst>
            <a:gd name="adj1" fmla="val -84816"/>
            <a:gd name="adj2" fmla="val -7651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変更がある箇所、引率者を含めた人数・班をご入力ください。</a:t>
          </a:r>
        </a:p>
      </xdr:txBody>
    </xdr:sp>
    <xdr:clientData/>
  </xdr:twoCellAnchor>
  <xdr:twoCellAnchor>
    <xdr:from>
      <xdr:col>56</xdr:col>
      <xdr:colOff>296552</xdr:colOff>
      <xdr:row>103</xdr:row>
      <xdr:rowOff>115123</xdr:rowOff>
    </xdr:from>
    <xdr:to>
      <xdr:col>67</xdr:col>
      <xdr:colOff>12205</xdr:colOff>
      <xdr:row>105</xdr:row>
      <xdr:rowOff>284347</xdr:rowOff>
    </xdr:to>
    <xdr:sp macro="" textlink="">
      <xdr:nvSpPr>
        <xdr:cNvPr id="11" name="吹き出し: 四角形 10">
          <a:extLst>
            <a:ext uri="{FF2B5EF4-FFF2-40B4-BE49-F238E27FC236}">
              <a16:creationId xmlns:a16="http://schemas.microsoft.com/office/drawing/2014/main" id="{8826E054-4DA0-4D90-BC55-59C2F9B717D8}"/>
            </a:ext>
          </a:extLst>
        </xdr:cNvPr>
        <xdr:cNvSpPr/>
      </xdr:nvSpPr>
      <xdr:spPr>
        <a:xfrm>
          <a:off x="10324604" y="28319019"/>
          <a:ext cx="3162796" cy="812471"/>
        </a:xfrm>
        <a:prstGeom prst="wedgeRectCallout">
          <a:avLst>
            <a:gd name="adj1" fmla="val -84816"/>
            <a:gd name="adj2" fmla="val -7651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変更がない場合、入力は不要です。</a:t>
          </a:r>
        </a:p>
      </xdr:txBody>
    </xdr:sp>
    <xdr:clientData/>
  </xdr:twoCellAnchor>
  <xdr:twoCellAnchor>
    <xdr:from>
      <xdr:col>46</xdr:col>
      <xdr:colOff>45195</xdr:colOff>
      <xdr:row>23</xdr:row>
      <xdr:rowOff>230745</xdr:rowOff>
    </xdr:from>
    <xdr:to>
      <xdr:col>61</xdr:col>
      <xdr:colOff>65811</xdr:colOff>
      <xdr:row>26</xdr:row>
      <xdr:rowOff>36944</xdr:rowOff>
    </xdr:to>
    <xdr:sp macro="" textlink="">
      <xdr:nvSpPr>
        <xdr:cNvPr id="5" name="吹き出し: 四角形 4">
          <a:extLst>
            <a:ext uri="{FF2B5EF4-FFF2-40B4-BE49-F238E27FC236}">
              <a16:creationId xmlns:a16="http://schemas.microsoft.com/office/drawing/2014/main" id="{142C9656-6E6F-4A68-85D5-23ACAB91BE8D}"/>
            </a:ext>
          </a:extLst>
        </xdr:cNvPr>
        <xdr:cNvSpPr/>
      </xdr:nvSpPr>
      <xdr:spPr>
        <a:xfrm>
          <a:off x="6848766" y="6922985"/>
          <a:ext cx="4659415" cy="511297"/>
        </a:xfrm>
        <a:prstGeom prst="wedgeRectCallout">
          <a:avLst>
            <a:gd name="adj1" fmla="val -15136"/>
            <a:gd name="adj2" fmla="val -757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数量の変更がない場合は、入力は不要です。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4C32-C026-4C5B-88D3-A009A4071D9C}">
  <sheetPr>
    <tabColor rgb="FFFF0000"/>
  </sheetPr>
  <dimension ref="A1:AU39"/>
  <sheetViews>
    <sheetView tabSelected="1" zoomScale="69" zoomScaleNormal="69" workbookViewId="0">
      <selection activeCell="K30" sqref="K30"/>
    </sheetView>
  </sheetViews>
  <sheetFormatPr defaultColWidth="4.08203125" defaultRowHeight="25.5" customHeight="1" x14ac:dyDescent="0.55000000000000004"/>
  <cols>
    <col min="51" max="51" width="4.08203125" customWidth="1"/>
  </cols>
  <sheetData>
    <row r="1" spans="1:47" ht="25.5" customHeight="1" x14ac:dyDescent="0.55000000000000004">
      <c r="A1" s="1"/>
      <c r="B1" s="95"/>
      <c r="C1" s="95"/>
      <c r="D1" s="95"/>
      <c r="E1" s="95"/>
      <c r="F1" s="95"/>
      <c r="G1" s="95"/>
      <c r="H1" s="95"/>
      <c r="I1" s="95"/>
      <c r="J1" s="95"/>
      <c r="K1" s="95"/>
      <c r="L1" s="95"/>
      <c r="M1" s="95"/>
      <c r="N1" s="95"/>
      <c r="O1" s="95"/>
      <c r="P1" s="95"/>
      <c r="Q1" s="95"/>
      <c r="R1" s="95"/>
      <c r="S1" s="95"/>
      <c r="T1" s="95"/>
      <c r="U1" s="95"/>
      <c r="V1" s="1"/>
      <c r="W1" s="1"/>
      <c r="X1" s="1"/>
      <c r="Y1" s="1"/>
      <c r="Z1" s="1"/>
      <c r="AA1" s="1"/>
      <c r="AB1" s="1"/>
      <c r="AC1" s="1"/>
      <c r="AD1" s="1"/>
      <c r="AE1" s="1"/>
      <c r="AF1" s="1"/>
      <c r="AG1" s="1"/>
      <c r="AH1" s="1"/>
      <c r="AI1" s="1"/>
      <c r="AJ1" s="1"/>
      <c r="AK1" s="1"/>
      <c r="AL1" s="1"/>
      <c r="AM1" s="1"/>
      <c r="AN1" s="1"/>
      <c r="AO1" s="1"/>
      <c r="AP1" s="1"/>
      <c r="AQ1" s="1"/>
      <c r="AR1" s="1"/>
      <c r="AS1" s="1"/>
      <c r="AT1" s="1"/>
      <c r="AU1" s="1"/>
    </row>
    <row r="2" spans="1:47" ht="25.5" customHeight="1" x14ac:dyDescent="0.55000000000000004">
      <c r="A2" s="1"/>
      <c r="B2" s="95"/>
      <c r="C2" s="96" t="s">
        <v>0</v>
      </c>
      <c r="D2" s="95"/>
      <c r="E2" s="95"/>
      <c r="F2" s="95"/>
      <c r="G2" s="95"/>
      <c r="H2" s="95"/>
      <c r="I2" s="95"/>
      <c r="J2" s="95"/>
      <c r="K2" s="95"/>
      <c r="L2" s="95"/>
      <c r="M2" s="95"/>
      <c r="N2" s="95"/>
      <c r="O2" s="95"/>
      <c r="P2" s="95"/>
      <c r="Q2" s="95"/>
      <c r="R2" s="95"/>
      <c r="S2" s="95"/>
      <c r="T2" s="95"/>
      <c r="U2" s="95"/>
      <c r="V2" s="1"/>
      <c r="W2" s="1"/>
      <c r="X2" s="1"/>
      <c r="Y2" s="1"/>
      <c r="Z2" s="1"/>
      <c r="AA2" s="1"/>
      <c r="AB2" s="1"/>
      <c r="AC2" s="1"/>
      <c r="AD2" s="1"/>
      <c r="AE2" s="1"/>
      <c r="AF2" s="1"/>
      <c r="AG2" s="1"/>
      <c r="AH2" s="1"/>
      <c r="AI2" s="1"/>
      <c r="AJ2" s="1"/>
      <c r="AK2" s="1"/>
      <c r="AL2" s="1"/>
      <c r="AM2" s="1"/>
      <c r="AN2" s="1"/>
      <c r="AO2" s="1"/>
      <c r="AP2" s="1"/>
      <c r="AQ2" s="1"/>
      <c r="AR2" s="1"/>
      <c r="AS2" s="1"/>
      <c r="AT2" s="1"/>
      <c r="AU2" s="1"/>
    </row>
    <row r="3" spans="1:47" ht="25.5" customHeight="1" x14ac:dyDescent="0.55000000000000004">
      <c r="A3" s="1"/>
      <c r="B3" s="95"/>
      <c r="C3" s="95"/>
      <c r="D3" s="95"/>
      <c r="E3" s="95"/>
      <c r="F3" s="95"/>
      <c r="G3" s="95"/>
      <c r="H3" s="95"/>
      <c r="I3" s="95"/>
      <c r="J3" s="95"/>
      <c r="K3" s="95"/>
      <c r="L3" s="95"/>
      <c r="M3" s="95"/>
      <c r="N3" s="95"/>
      <c r="O3" s="95"/>
      <c r="P3" s="95"/>
      <c r="Q3" s="95"/>
      <c r="R3" s="95"/>
      <c r="S3" s="95"/>
      <c r="T3" s="95"/>
      <c r="U3" s="95"/>
      <c r="V3" s="1"/>
      <c r="W3" s="1"/>
      <c r="X3" s="1"/>
      <c r="Y3" s="1"/>
      <c r="Z3" s="1"/>
      <c r="AA3" s="1"/>
      <c r="AB3" s="1"/>
      <c r="AC3" s="1"/>
      <c r="AD3" s="1"/>
      <c r="AE3" s="1"/>
      <c r="AF3" s="1"/>
      <c r="AG3" s="1"/>
      <c r="AH3" s="1"/>
      <c r="AI3" s="1"/>
      <c r="AJ3" s="1"/>
      <c r="AK3" s="1"/>
      <c r="AL3" s="1"/>
      <c r="AM3" s="1"/>
      <c r="AN3" s="1"/>
      <c r="AO3" s="1"/>
      <c r="AP3" s="1"/>
      <c r="AQ3" s="1"/>
      <c r="AR3" s="1"/>
      <c r="AS3" s="1"/>
      <c r="AT3" s="1"/>
      <c r="AU3" s="1"/>
    </row>
    <row r="4" spans="1:47" ht="25.5" customHeight="1" x14ac:dyDescent="0.55000000000000004">
      <c r="A4" s="1"/>
      <c r="B4" s="95"/>
      <c r="C4" s="95"/>
      <c r="D4" s="95"/>
      <c r="E4" s="95"/>
      <c r="F4" s="95"/>
      <c r="G4" s="95"/>
      <c r="H4" s="95"/>
      <c r="I4" s="95"/>
      <c r="J4" s="95"/>
      <c r="K4" s="95"/>
      <c r="L4" s="95"/>
      <c r="M4" s="95"/>
      <c r="N4" s="95"/>
      <c r="O4" s="95"/>
      <c r="P4" s="95"/>
      <c r="Q4" s="95"/>
      <c r="R4" s="95"/>
      <c r="S4" s="95"/>
      <c r="T4" s="95"/>
      <c r="U4" s="95"/>
      <c r="V4" s="1"/>
      <c r="W4" s="1"/>
      <c r="X4" s="1"/>
      <c r="Y4" s="1"/>
      <c r="Z4" s="1"/>
      <c r="AA4" s="1"/>
      <c r="AB4" s="1"/>
      <c r="AC4" s="1"/>
      <c r="AD4" s="1"/>
      <c r="AE4" s="1"/>
      <c r="AF4" s="1"/>
      <c r="AG4" s="1"/>
      <c r="AH4" s="1"/>
      <c r="AI4" s="1"/>
      <c r="AJ4" s="1"/>
      <c r="AK4" s="1"/>
      <c r="AL4" s="1"/>
      <c r="AM4" s="1"/>
      <c r="AN4" s="1"/>
      <c r="AO4" s="1"/>
      <c r="AP4" s="1"/>
      <c r="AQ4" s="1"/>
      <c r="AR4" s="1"/>
      <c r="AS4" s="1"/>
      <c r="AT4" s="1"/>
      <c r="AU4" s="1"/>
    </row>
    <row r="5" spans="1:47" ht="25.5" customHeight="1" x14ac:dyDescent="0.55000000000000004">
      <c r="A5" s="1"/>
      <c r="B5" s="96" t="s">
        <v>129</v>
      </c>
      <c r="C5" s="95"/>
      <c r="D5" s="95"/>
      <c r="E5" s="95"/>
      <c r="F5" s="95"/>
      <c r="G5" s="95"/>
      <c r="H5" s="95"/>
      <c r="I5" s="95"/>
      <c r="J5" s="95"/>
      <c r="K5" s="95"/>
      <c r="L5" s="95"/>
      <c r="M5" s="95"/>
      <c r="N5" s="95"/>
      <c r="O5" s="95"/>
      <c r="P5" s="95"/>
      <c r="Q5" s="95"/>
      <c r="R5" s="95"/>
      <c r="S5" s="95"/>
      <c r="T5" s="95"/>
      <c r="U5" s="95"/>
      <c r="V5" s="1"/>
      <c r="W5" s="1"/>
      <c r="X5" s="1"/>
      <c r="Y5" s="1"/>
      <c r="Z5" s="1"/>
      <c r="AA5" s="1"/>
      <c r="AB5" s="1"/>
      <c r="AC5" s="1"/>
      <c r="AD5" s="1"/>
      <c r="AE5" s="1"/>
      <c r="AF5" s="1"/>
      <c r="AG5" s="1"/>
      <c r="AH5" s="1"/>
      <c r="AI5" s="1"/>
      <c r="AJ5" s="1"/>
      <c r="AK5" s="1"/>
      <c r="AL5" s="1"/>
      <c r="AM5" s="1"/>
      <c r="AN5" s="1"/>
      <c r="AO5" s="1"/>
      <c r="AP5" s="1"/>
      <c r="AQ5" s="1"/>
      <c r="AR5" s="1"/>
      <c r="AS5" s="1"/>
      <c r="AT5" s="1"/>
      <c r="AU5" s="1"/>
    </row>
    <row r="6" spans="1:47" ht="25.5" customHeight="1" x14ac:dyDescent="0.55000000000000004">
      <c r="A6" s="1"/>
      <c r="B6" s="96" t="s">
        <v>136</v>
      </c>
      <c r="C6" s="95"/>
      <c r="D6" s="95"/>
      <c r="E6" s="95"/>
      <c r="F6" s="95"/>
      <c r="G6" s="95"/>
      <c r="H6" s="95"/>
      <c r="I6" s="95"/>
      <c r="J6" s="95"/>
      <c r="K6" s="95"/>
      <c r="L6" s="95"/>
      <c r="M6" s="95"/>
      <c r="N6" s="95"/>
      <c r="O6" s="95"/>
      <c r="P6" s="95"/>
      <c r="Q6" s="95"/>
      <c r="R6" s="95"/>
      <c r="S6" s="95"/>
      <c r="T6" s="95"/>
      <c r="U6" s="95"/>
      <c r="V6" s="1"/>
      <c r="W6" s="1"/>
      <c r="X6" s="1"/>
      <c r="Y6" s="1"/>
      <c r="Z6" s="1"/>
      <c r="AA6" s="1"/>
      <c r="AB6" s="1"/>
      <c r="AC6" s="1"/>
      <c r="AD6" s="1"/>
      <c r="AE6" s="1"/>
      <c r="AF6" s="1"/>
      <c r="AG6" s="1"/>
      <c r="AH6" s="1"/>
      <c r="AI6" s="1"/>
      <c r="AJ6" s="1"/>
      <c r="AK6" s="1"/>
      <c r="AL6" s="1"/>
      <c r="AM6" s="1"/>
      <c r="AN6" s="1"/>
      <c r="AO6" s="1"/>
      <c r="AP6" s="1"/>
      <c r="AQ6" s="1"/>
      <c r="AR6" s="1"/>
      <c r="AS6" s="1"/>
      <c r="AT6" s="1"/>
      <c r="AU6" s="1"/>
    </row>
    <row r="7" spans="1:47" ht="25.5" customHeight="1" x14ac:dyDescent="0.55000000000000004">
      <c r="A7" s="1"/>
      <c r="B7" s="96" t="s">
        <v>144</v>
      </c>
      <c r="C7" s="95"/>
      <c r="D7" s="95"/>
      <c r="E7" s="95"/>
      <c r="F7" s="95"/>
      <c r="G7" s="95"/>
      <c r="H7" s="95"/>
      <c r="I7" s="95"/>
      <c r="J7" s="95"/>
      <c r="K7" s="95"/>
      <c r="L7" s="95"/>
      <c r="M7" s="95"/>
      <c r="N7" s="95"/>
      <c r="O7" s="95"/>
      <c r="P7" s="95"/>
      <c r="Q7" s="95"/>
      <c r="R7" s="95"/>
      <c r="S7" s="95"/>
      <c r="T7" s="95"/>
      <c r="U7" s="95"/>
      <c r="V7" s="1"/>
      <c r="W7" s="1"/>
      <c r="X7" s="1"/>
      <c r="Y7" s="1"/>
      <c r="Z7" s="1"/>
      <c r="AA7" s="1"/>
      <c r="AB7" s="1"/>
      <c r="AC7" s="1"/>
      <c r="AD7" s="1"/>
      <c r="AE7" s="1"/>
      <c r="AF7" s="1"/>
      <c r="AG7" s="1"/>
      <c r="AH7" s="1"/>
      <c r="AI7" s="1"/>
      <c r="AJ7" s="1"/>
      <c r="AK7" s="1"/>
      <c r="AL7" s="1"/>
      <c r="AM7" s="1"/>
      <c r="AN7" s="1"/>
      <c r="AO7" s="1"/>
      <c r="AP7" s="1"/>
      <c r="AQ7" s="1"/>
      <c r="AR7" s="1"/>
      <c r="AS7" s="1"/>
      <c r="AT7" s="1"/>
      <c r="AU7" s="1"/>
    </row>
    <row r="8" spans="1:47" ht="25.5" customHeight="1" x14ac:dyDescent="0.55000000000000004">
      <c r="A8" s="1"/>
      <c r="B8" s="95"/>
      <c r="C8" s="95"/>
      <c r="D8" s="95"/>
      <c r="E8" s="95"/>
      <c r="F8" s="95"/>
      <c r="G8" s="95"/>
      <c r="H8" s="95"/>
      <c r="I8" s="95"/>
      <c r="J8" s="95"/>
      <c r="K8" s="95"/>
      <c r="L8" s="95"/>
      <c r="M8" s="95"/>
      <c r="N8" s="95"/>
      <c r="O8" s="95"/>
      <c r="P8" s="95"/>
      <c r="Q8" s="95"/>
      <c r="R8" s="95"/>
      <c r="S8" s="95"/>
      <c r="T8" s="95"/>
      <c r="U8" s="95"/>
      <c r="V8" s="1"/>
      <c r="W8" s="1"/>
      <c r="X8" s="1"/>
      <c r="Y8" s="1"/>
      <c r="Z8" s="1"/>
      <c r="AA8" s="1"/>
      <c r="AB8" s="1"/>
      <c r="AC8" s="1"/>
      <c r="AD8" s="1"/>
      <c r="AE8" s="1"/>
      <c r="AF8" s="1"/>
      <c r="AG8" s="1"/>
      <c r="AH8" s="1"/>
      <c r="AI8" s="1"/>
      <c r="AJ8" s="1"/>
      <c r="AK8" s="1"/>
      <c r="AL8" s="1"/>
      <c r="AM8" s="1"/>
      <c r="AN8" s="1"/>
      <c r="AO8" s="1"/>
      <c r="AP8" s="1"/>
      <c r="AQ8" s="1"/>
      <c r="AR8" s="1"/>
      <c r="AS8" s="1"/>
      <c r="AT8" s="1"/>
      <c r="AU8" s="1"/>
    </row>
    <row r="9" spans="1:47" ht="25.5" customHeight="1" x14ac:dyDescent="0.55000000000000004">
      <c r="A9" s="1"/>
      <c r="B9" s="96" t="s">
        <v>1</v>
      </c>
      <c r="C9" s="95"/>
      <c r="D9" s="95"/>
      <c r="E9" s="95"/>
      <c r="F9" s="95"/>
      <c r="G9" s="95"/>
      <c r="H9" s="95"/>
      <c r="I9" s="95"/>
      <c r="J9" s="95"/>
      <c r="K9" s="95"/>
      <c r="L9" s="95"/>
      <c r="M9" s="95"/>
      <c r="N9" s="95"/>
      <c r="O9" s="95"/>
      <c r="P9" s="95"/>
      <c r="Q9" s="95"/>
      <c r="R9" s="95"/>
      <c r="S9" s="95"/>
      <c r="T9" s="95"/>
      <c r="U9" s="95"/>
      <c r="V9" s="1"/>
      <c r="W9" s="1"/>
      <c r="X9" s="1"/>
      <c r="Y9" s="1"/>
      <c r="Z9" s="1"/>
      <c r="AA9" s="1"/>
      <c r="AB9" s="1"/>
      <c r="AC9" s="1"/>
      <c r="AD9" s="1"/>
      <c r="AE9" s="1"/>
      <c r="AF9" s="1"/>
      <c r="AG9" s="1"/>
      <c r="AH9" s="1"/>
      <c r="AI9" s="1"/>
      <c r="AJ9" s="1"/>
      <c r="AK9" s="1"/>
      <c r="AL9" s="1"/>
      <c r="AM9" s="1"/>
      <c r="AN9" s="1"/>
      <c r="AO9" s="1"/>
      <c r="AP9" s="1"/>
      <c r="AQ9" s="1"/>
      <c r="AR9" s="1"/>
      <c r="AS9" s="1"/>
      <c r="AT9" s="1"/>
      <c r="AU9" s="1"/>
    </row>
    <row r="10" spans="1:47" ht="25.5" customHeight="1" x14ac:dyDescent="0.55000000000000004">
      <c r="A10" s="1"/>
      <c r="B10" s="96" t="s">
        <v>128</v>
      </c>
      <c r="C10" s="95"/>
      <c r="D10" s="95"/>
      <c r="E10" s="95"/>
      <c r="F10" s="95"/>
      <c r="G10" s="95"/>
      <c r="H10" s="95"/>
      <c r="I10" s="95"/>
      <c r="J10" s="95"/>
      <c r="K10" s="95"/>
      <c r="L10" s="95"/>
      <c r="M10" s="95"/>
      <c r="N10" s="95"/>
      <c r="O10" s="95"/>
      <c r="P10" s="95"/>
      <c r="Q10" s="95"/>
      <c r="R10" s="95"/>
      <c r="S10" s="95"/>
      <c r="T10" s="95"/>
      <c r="U10" s="95"/>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47" ht="25.5" customHeight="1" x14ac:dyDescent="0.55000000000000004">
      <c r="A11" s="1"/>
      <c r="B11" s="99" t="s">
        <v>122</v>
      </c>
      <c r="C11" s="95"/>
      <c r="D11" s="95"/>
      <c r="E11" s="95"/>
      <c r="F11" s="95"/>
      <c r="G11" s="95"/>
      <c r="H11" s="95"/>
      <c r="I11" s="95"/>
      <c r="J11" s="95"/>
      <c r="K11" s="95"/>
      <c r="L11" s="95"/>
      <c r="M11" s="95"/>
      <c r="N11" s="95"/>
      <c r="O11" s="95"/>
      <c r="P11" s="95"/>
      <c r="Q11" s="95"/>
      <c r="R11" s="95"/>
      <c r="S11" s="95"/>
      <c r="T11" s="95"/>
      <c r="U11" s="95"/>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47" ht="25.5" customHeight="1" x14ac:dyDescent="0.55000000000000004">
      <c r="A12" s="1"/>
      <c r="B12" s="95"/>
      <c r="C12" s="95"/>
      <c r="D12" s="95"/>
      <c r="E12" s="95"/>
      <c r="F12" s="95"/>
      <c r="G12" s="95"/>
      <c r="H12" s="95"/>
      <c r="I12" s="95"/>
      <c r="J12" s="95"/>
      <c r="K12" s="95"/>
      <c r="L12" s="95"/>
      <c r="M12" s="95"/>
      <c r="N12" s="95"/>
      <c r="O12" s="95"/>
      <c r="P12" s="95"/>
      <c r="Q12" s="95"/>
      <c r="R12" s="95"/>
      <c r="S12" s="95"/>
      <c r="T12" s="95"/>
      <c r="U12" s="95"/>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7" ht="25.5" customHeight="1" x14ac:dyDescent="0.55000000000000004">
      <c r="A13" s="1"/>
      <c r="B13" s="95" t="s">
        <v>119</v>
      </c>
      <c r="C13" s="95"/>
      <c r="D13" s="95"/>
      <c r="E13" s="95"/>
      <c r="F13" s="95"/>
      <c r="G13" s="95"/>
      <c r="H13" s="95"/>
      <c r="I13" s="95"/>
      <c r="J13" s="95"/>
      <c r="K13" s="95"/>
      <c r="L13" s="95"/>
      <c r="M13" s="95"/>
      <c r="N13" s="95"/>
      <c r="O13" s="95"/>
      <c r="P13" s="95"/>
      <c r="Q13" s="95"/>
      <c r="R13" s="95"/>
      <c r="S13" s="95"/>
      <c r="T13" s="95"/>
      <c r="U13" s="9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7" ht="25.5" customHeight="1" x14ac:dyDescent="0.55000000000000004">
      <c r="A14" s="1"/>
      <c r="B14" s="95" t="s">
        <v>137</v>
      </c>
      <c r="C14" s="95"/>
      <c r="D14" s="95"/>
      <c r="E14" s="95"/>
      <c r="F14" s="95"/>
      <c r="G14" s="95"/>
      <c r="H14" s="95"/>
      <c r="I14" s="95"/>
      <c r="J14" s="95"/>
      <c r="K14" s="95"/>
      <c r="L14" s="95"/>
      <c r="M14" s="95"/>
      <c r="N14" s="95"/>
      <c r="O14" s="95"/>
      <c r="P14" s="95"/>
      <c r="Q14" s="95"/>
      <c r="R14" s="95"/>
      <c r="S14" s="95"/>
      <c r="T14" s="95"/>
      <c r="U14" s="9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7" ht="25.5" customHeight="1" x14ac:dyDescent="0.55000000000000004">
      <c r="A15" s="1"/>
      <c r="B15" s="96" t="s">
        <v>138</v>
      </c>
      <c r="C15" s="95"/>
      <c r="D15" s="95"/>
      <c r="E15" s="95"/>
      <c r="F15" s="95"/>
      <c r="G15" s="95"/>
      <c r="H15" s="95"/>
      <c r="I15" s="95"/>
      <c r="J15" s="95"/>
      <c r="K15" s="95"/>
      <c r="L15" s="95"/>
      <c r="M15" s="95"/>
      <c r="N15" s="95"/>
      <c r="O15" s="95"/>
      <c r="P15" s="95"/>
      <c r="Q15" s="95"/>
      <c r="R15" s="95"/>
      <c r="S15" s="95"/>
      <c r="T15" s="95"/>
      <c r="U15" s="9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7" ht="25.5" customHeight="1" x14ac:dyDescent="0.55000000000000004">
      <c r="A16" s="1"/>
      <c r="B16" s="95" t="s">
        <v>120</v>
      </c>
      <c r="C16" s="95"/>
      <c r="D16" s="95"/>
      <c r="E16" s="95"/>
      <c r="F16" s="95"/>
      <c r="G16" s="95"/>
      <c r="H16" s="95"/>
      <c r="I16" s="95"/>
      <c r="J16" s="95"/>
      <c r="K16" s="95"/>
      <c r="L16" s="95"/>
      <c r="M16" s="95"/>
      <c r="N16" s="95"/>
      <c r="O16" s="95"/>
      <c r="P16" s="95"/>
      <c r="Q16" s="95"/>
      <c r="R16" s="95"/>
      <c r="S16" s="95"/>
      <c r="T16" s="95"/>
      <c r="U16" s="9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7" ht="25.5" customHeight="1" x14ac:dyDescent="0.55000000000000004">
      <c r="A17" s="1"/>
      <c r="B17" s="96" t="s">
        <v>124</v>
      </c>
      <c r="C17" s="95"/>
      <c r="D17" s="95"/>
      <c r="E17" s="95"/>
      <c r="F17" s="95"/>
      <c r="G17" s="95"/>
      <c r="H17" s="95"/>
      <c r="I17" s="95"/>
      <c r="J17" s="95"/>
      <c r="K17" s="95"/>
      <c r="L17" s="95"/>
      <c r="M17" s="95"/>
      <c r="N17" s="95"/>
      <c r="O17" s="95"/>
      <c r="P17" s="95"/>
      <c r="Q17" s="95"/>
      <c r="R17" s="95"/>
      <c r="S17" s="95"/>
      <c r="T17" s="95"/>
      <c r="U17" s="95"/>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7" ht="25.5" customHeight="1" x14ac:dyDescent="0.55000000000000004">
      <c r="A18" s="1"/>
      <c r="B18" s="95" t="s">
        <v>139</v>
      </c>
      <c r="C18" s="95"/>
      <c r="D18" s="95"/>
      <c r="E18" s="95"/>
      <c r="F18" s="95"/>
      <c r="G18" s="95"/>
      <c r="H18" s="95"/>
      <c r="I18" s="95"/>
      <c r="J18" s="95"/>
      <c r="K18" s="95"/>
      <c r="L18" s="95"/>
      <c r="M18" s="95"/>
      <c r="N18" s="95"/>
      <c r="O18" s="95"/>
      <c r="P18" s="95"/>
      <c r="Q18" s="95"/>
      <c r="R18" s="95"/>
      <c r="S18" s="95"/>
      <c r="T18" s="95"/>
      <c r="U18" s="95"/>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7" ht="25.5" customHeight="1" x14ac:dyDescent="0.55000000000000004">
      <c r="A19" s="1"/>
      <c r="B19" s="98" t="s">
        <v>123</v>
      </c>
      <c r="C19" s="95"/>
      <c r="D19" s="95"/>
      <c r="E19" s="95"/>
      <c r="F19" s="95"/>
      <c r="G19" s="95"/>
      <c r="H19" s="95"/>
      <c r="I19" s="95"/>
      <c r="J19" s="95"/>
      <c r="K19" s="95"/>
      <c r="L19" s="95"/>
      <c r="M19" s="95"/>
      <c r="N19" s="95"/>
      <c r="O19" s="95"/>
      <c r="P19" s="95"/>
      <c r="Q19" s="95"/>
      <c r="R19" s="95"/>
      <c r="S19" s="95"/>
      <c r="T19" s="95"/>
      <c r="U19" s="95"/>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7" ht="25.5" customHeight="1" x14ac:dyDescent="0.55000000000000004">
      <c r="A20" s="1"/>
      <c r="B20" s="96" t="s">
        <v>125</v>
      </c>
      <c r="C20" s="95"/>
      <c r="D20" s="95"/>
      <c r="E20" s="95"/>
      <c r="F20" s="95"/>
      <c r="G20" s="95"/>
      <c r="H20" s="95"/>
      <c r="I20" s="95"/>
      <c r="J20" s="95"/>
      <c r="K20" s="95"/>
      <c r="L20" s="95"/>
      <c r="M20" s="95"/>
      <c r="N20" s="95"/>
      <c r="O20" s="95"/>
      <c r="P20" s="95"/>
      <c r="Q20" s="95"/>
      <c r="R20" s="95"/>
      <c r="S20" s="95"/>
      <c r="T20" s="95"/>
      <c r="U20" s="95"/>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7" ht="25.5" customHeight="1" x14ac:dyDescent="0.55000000000000004">
      <c r="A21" s="1"/>
      <c r="B21" s="100" t="s">
        <v>126</v>
      </c>
      <c r="C21" s="95"/>
      <c r="D21" s="95"/>
      <c r="E21" s="95"/>
      <c r="F21" s="95"/>
      <c r="G21" s="95"/>
      <c r="H21" s="95"/>
      <c r="I21" s="95"/>
      <c r="J21" s="95"/>
      <c r="K21" s="95"/>
      <c r="L21" s="95"/>
      <c r="M21" s="95"/>
      <c r="N21" s="95"/>
      <c r="O21" s="95"/>
      <c r="P21" s="95"/>
      <c r="Q21" s="95"/>
      <c r="R21" s="95"/>
      <c r="S21" s="95"/>
      <c r="T21" s="95"/>
      <c r="U21" s="95"/>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7" ht="25.5" customHeight="1" x14ac:dyDescent="0.55000000000000004">
      <c r="A22" s="1"/>
      <c r="B22" s="100" t="s">
        <v>127</v>
      </c>
      <c r="C22" s="95"/>
      <c r="D22" s="95"/>
      <c r="E22" s="95"/>
      <c r="F22" s="95"/>
      <c r="G22" s="95"/>
      <c r="H22" s="95"/>
      <c r="I22" s="95"/>
      <c r="J22" s="95"/>
      <c r="K22" s="95"/>
      <c r="L22" s="95"/>
      <c r="M22" s="95"/>
      <c r="N22" s="95"/>
      <c r="O22" s="95"/>
      <c r="P22" s="95"/>
      <c r="Q22" s="95"/>
      <c r="R22" s="95"/>
      <c r="S22" s="95"/>
      <c r="T22" s="95"/>
      <c r="U22" s="95"/>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7" ht="25.5" customHeight="1" x14ac:dyDescent="0.55000000000000004">
      <c r="A23" s="1"/>
      <c r="B23" s="100"/>
      <c r="C23" s="95"/>
      <c r="D23" s="95"/>
      <c r="E23" s="95"/>
      <c r="F23" s="95"/>
      <c r="G23" s="95"/>
      <c r="H23" s="95"/>
      <c r="I23" s="95"/>
      <c r="J23" s="95"/>
      <c r="K23" s="95"/>
      <c r="L23" s="95"/>
      <c r="M23" s="95"/>
      <c r="N23" s="95"/>
      <c r="O23" s="95"/>
      <c r="P23" s="95"/>
      <c r="Q23" s="95"/>
      <c r="R23" s="95"/>
      <c r="S23" s="95"/>
      <c r="T23" s="95"/>
      <c r="U23" s="95"/>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7" ht="25.5" customHeight="1" x14ac:dyDescent="0.55000000000000004">
      <c r="A24" s="1"/>
      <c r="B24" s="96" t="s">
        <v>118</v>
      </c>
      <c r="C24" s="95"/>
      <c r="D24" s="95"/>
      <c r="E24" s="95"/>
      <c r="F24" s="95"/>
      <c r="G24" s="95"/>
      <c r="H24" s="95"/>
      <c r="I24" s="95"/>
      <c r="J24" s="95"/>
      <c r="K24" s="95"/>
      <c r="L24" s="95"/>
      <c r="M24" s="95"/>
      <c r="N24" s="95"/>
      <c r="O24" s="95"/>
      <c r="P24" s="95"/>
      <c r="Q24" s="95"/>
      <c r="R24" s="95"/>
      <c r="S24" s="95"/>
      <c r="T24" s="95"/>
      <c r="U24" s="95"/>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25.5" customHeight="1" x14ac:dyDescent="0.55000000000000004">
      <c r="A25" s="1"/>
      <c r="B25" s="97" t="s">
        <v>121</v>
      </c>
      <c r="C25" s="95"/>
      <c r="D25" s="95"/>
      <c r="E25" s="95"/>
      <c r="F25" s="95"/>
      <c r="G25" s="95"/>
      <c r="H25" s="95"/>
      <c r="I25" s="95"/>
      <c r="J25" s="95"/>
      <c r="K25" s="95"/>
      <c r="L25" s="95"/>
      <c r="M25" s="95"/>
      <c r="N25" s="95"/>
      <c r="O25" s="95"/>
      <c r="P25" s="95"/>
      <c r="Q25" s="95"/>
      <c r="R25" s="95"/>
      <c r="S25" s="95"/>
      <c r="T25" s="95"/>
      <c r="U25" s="95"/>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25.5" customHeight="1" x14ac:dyDescent="0.55000000000000004">
      <c r="A26" s="1"/>
      <c r="B26" s="96" t="s">
        <v>2</v>
      </c>
      <c r="C26" s="95"/>
      <c r="D26" s="95"/>
      <c r="E26" s="95"/>
      <c r="F26" s="95"/>
      <c r="G26" s="95"/>
      <c r="H26" s="95"/>
      <c r="I26" s="95"/>
      <c r="J26" s="95"/>
      <c r="K26" s="95"/>
      <c r="L26" s="95"/>
      <c r="M26" s="95"/>
      <c r="N26" s="95"/>
      <c r="O26" s="95"/>
      <c r="P26" s="95"/>
      <c r="Q26" s="95"/>
      <c r="R26" s="95"/>
      <c r="S26" s="95"/>
      <c r="T26" s="95"/>
      <c r="U26" s="95"/>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25.5" customHeight="1" x14ac:dyDescent="0.55000000000000004">
      <c r="A27" s="1"/>
      <c r="B27" s="95" t="s">
        <v>22</v>
      </c>
      <c r="C27" s="95"/>
      <c r="D27" s="95"/>
      <c r="E27" s="95"/>
      <c r="F27" s="95"/>
      <c r="G27" s="95"/>
      <c r="H27" s="95"/>
      <c r="I27" s="95"/>
      <c r="J27" s="95"/>
      <c r="K27" s="95"/>
      <c r="L27" s="95"/>
      <c r="M27" s="95"/>
      <c r="N27" s="95"/>
      <c r="O27" s="95"/>
      <c r="P27" s="95"/>
      <c r="Q27" s="95"/>
      <c r="R27" s="95"/>
      <c r="S27" s="95"/>
      <c r="T27" s="95"/>
      <c r="U27" s="95"/>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25.5" customHeight="1" x14ac:dyDescent="0.55000000000000004">
      <c r="A28" s="1"/>
      <c r="B28" s="96" t="s">
        <v>131</v>
      </c>
      <c r="C28" s="95"/>
      <c r="D28" s="95"/>
      <c r="E28" s="95"/>
      <c r="F28" s="95"/>
      <c r="G28" s="95"/>
      <c r="H28" s="95"/>
      <c r="I28" s="95"/>
      <c r="J28" s="95"/>
      <c r="K28" s="95"/>
      <c r="L28" s="95"/>
      <c r="M28" s="95"/>
      <c r="N28" s="95"/>
      <c r="O28" s="95"/>
      <c r="P28" s="95"/>
      <c r="Q28" s="95"/>
      <c r="R28" s="95"/>
      <c r="S28" s="95"/>
      <c r="T28" s="95"/>
      <c r="U28" s="95"/>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25.5" customHeight="1" x14ac:dyDescent="0.55000000000000004">
      <c r="A29" s="1"/>
      <c r="B29" s="95" t="s">
        <v>3</v>
      </c>
      <c r="C29" s="95"/>
      <c r="D29" s="95"/>
      <c r="E29" s="95"/>
      <c r="F29" s="95"/>
      <c r="G29" s="95"/>
      <c r="H29" s="95"/>
      <c r="I29" s="95"/>
      <c r="J29" s="95"/>
      <c r="K29" s="95"/>
      <c r="L29" s="95"/>
      <c r="M29" s="95"/>
      <c r="N29" s="95"/>
      <c r="O29" s="95"/>
      <c r="P29" s="95"/>
      <c r="Q29" s="95"/>
      <c r="R29" s="95"/>
      <c r="S29" s="95"/>
      <c r="T29" s="95"/>
      <c r="U29" s="95"/>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25.5" customHeight="1" x14ac:dyDescent="0.55000000000000004">
      <c r="A30" s="1"/>
      <c r="B30" s="98" t="s">
        <v>140</v>
      </c>
      <c r="C30" s="98"/>
      <c r="D30" s="98"/>
      <c r="E30" s="98"/>
      <c r="F30" s="98"/>
      <c r="G30" s="98"/>
      <c r="H30" s="98"/>
      <c r="I30" s="98"/>
      <c r="J30" s="98"/>
      <c r="K30" s="98"/>
      <c r="L30" s="98"/>
      <c r="M30" s="98"/>
      <c r="N30" s="98"/>
      <c r="O30" s="98"/>
      <c r="P30" s="98"/>
      <c r="Q30" s="98"/>
      <c r="R30" s="98"/>
      <c r="S30" s="98"/>
      <c r="T30" s="98"/>
      <c r="U30" s="98"/>
      <c r="V30" s="102"/>
      <c r="W30" s="102"/>
      <c r="X30" s="102"/>
      <c r="Y30" s="102"/>
      <c r="Z30" s="102"/>
      <c r="AA30" s="102"/>
      <c r="AB30" s="102"/>
      <c r="AC30" s="102"/>
      <c r="AD30" s="102"/>
      <c r="AE30" s="102"/>
      <c r="AF30" s="102"/>
      <c r="AG30" s="102"/>
      <c r="AH30" s="102"/>
      <c r="AI30" s="102"/>
      <c r="AJ30" s="102"/>
      <c r="AK30" s="1"/>
      <c r="AL30" s="1"/>
      <c r="AM30" s="1"/>
      <c r="AN30" s="1"/>
      <c r="AO30" s="1"/>
      <c r="AP30" s="1"/>
      <c r="AQ30" s="1"/>
      <c r="AR30" s="1"/>
      <c r="AS30" s="1"/>
      <c r="AT30" s="1"/>
      <c r="AU30" s="1"/>
    </row>
    <row r="31" spans="1:47" ht="25.5" customHeight="1" x14ac:dyDescent="0.55000000000000004">
      <c r="A31" s="1"/>
      <c r="B31" s="98"/>
      <c r="C31" s="98" t="s">
        <v>141</v>
      </c>
      <c r="D31" s="98"/>
      <c r="E31" s="98"/>
      <c r="F31" s="98"/>
      <c r="G31" s="98"/>
      <c r="H31" s="98"/>
      <c r="I31" s="98"/>
      <c r="J31" s="98"/>
      <c r="K31" s="98"/>
      <c r="L31" s="98"/>
      <c r="M31" s="98"/>
      <c r="N31" s="98"/>
      <c r="O31" s="98"/>
      <c r="P31" s="98"/>
      <c r="Q31" s="98"/>
      <c r="R31" s="98"/>
      <c r="S31" s="98"/>
      <c r="T31" s="98"/>
      <c r="U31" s="98"/>
      <c r="V31" s="102"/>
      <c r="W31" s="102"/>
      <c r="X31" s="102"/>
      <c r="Y31" s="102"/>
      <c r="Z31" s="102"/>
      <c r="AA31" s="102"/>
      <c r="AB31" s="102"/>
      <c r="AC31" s="102"/>
      <c r="AD31" s="102"/>
      <c r="AE31" s="102"/>
      <c r="AF31" s="102"/>
      <c r="AG31" s="102"/>
      <c r="AH31" s="102"/>
      <c r="AI31" s="102"/>
      <c r="AJ31" s="102"/>
      <c r="AK31" s="1"/>
      <c r="AL31" s="1"/>
      <c r="AM31" s="1"/>
      <c r="AN31" s="1"/>
      <c r="AO31" s="1"/>
      <c r="AP31" s="1"/>
      <c r="AQ31" s="1"/>
      <c r="AR31" s="1"/>
      <c r="AS31" s="1"/>
      <c r="AT31" s="1"/>
      <c r="AU31" s="1"/>
    </row>
    <row r="32" spans="1:47" ht="25.5" customHeight="1" x14ac:dyDescent="0.55000000000000004">
      <c r="A32" s="1"/>
      <c r="B32" s="98"/>
      <c r="C32" s="98" t="s">
        <v>142</v>
      </c>
      <c r="D32" s="98"/>
      <c r="E32" s="98"/>
      <c r="F32" s="98"/>
      <c r="G32" s="98"/>
      <c r="H32" s="98"/>
      <c r="I32" s="98"/>
      <c r="J32" s="98"/>
      <c r="K32" s="98"/>
      <c r="L32" s="98"/>
      <c r="M32" s="98"/>
      <c r="N32" s="98"/>
      <c r="O32" s="98"/>
      <c r="P32" s="98"/>
      <c r="Q32" s="98"/>
      <c r="R32" s="98"/>
      <c r="S32" s="98"/>
      <c r="T32" s="98"/>
      <c r="U32" s="98"/>
      <c r="V32" s="102"/>
      <c r="W32" s="102"/>
      <c r="X32" s="102"/>
      <c r="Y32" s="102"/>
      <c r="Z32" s="102"/>
      <c r="AA32" s="102"/>
      <c r="AB32" s="102"/>
      <c r="AC32" s="102"/>
      <c r="AD32" s="102"/>
      <c r="AE32" s="102"/>
      <c r="AF32" s="102"/>
      <c r="AG32" s="102"/>
      <c r="AH32" s="102"/>
      <c r="AI32" s="102"/>
      <c r="AJ32" s="102"/>
      <c r="AK32" s="1"/>
      <c r="AL32" s="1"/>
      <c r="AM32" s="1"/>
      <c r="AN32" s="1"/>
      <c r="AO32" s="1"/>
      <c r="AP32" s="1"/>
      <c r="AQ32" s="1"/>
      <c r="AR32" s="1"/>
      <c r="AS32" s="1"/>
      <c r="AT32" s="1"/>
      <c r="AU32" s="1"/>
    </row>
    <row r="33" spans="1:47" ht="25.5" customHeight="1" x14ac:dyDescent="0.55000000000000004">
      <c r="A33" s="1"/>
      <c r="B33" s="96" t="s">
        <v>143</v>
      </c>
      <c r="C33" s="95"/>
      <c r="D33" s="95"/>
      <c r="E33" s="95"/>
      <c r="F33" s="95"/>
      <c r="G33" s="95"/>
      <c r="H33" s="95"/>
      <c r="I33" s="95"/>
      <c r="J33" s="95"/>
      <c r="K33" s="95"/>
      <c r="L33" s="95"/>
      <c r="M33" s="95"/>
      <c r="N33" s="95"/>
      <c r="O33" s="95"/>
      <c r="P33" s="95"/>
      <c r="Q33" s="95"/>
      <c r="R33" s="95"/>
      <c r="S33" s="95"/>
      <c r="T33" s="95"/>
      <c r="U33" s="95"/>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ht="25.5" customHeight="1" x14ac:dyDescent="0.55000000000000004">
      <c r="A34" s="1"/>
      <c r="B34" s="95" t="s">
        <v>4</v>
      </c>
      <c r="C34" s="95"/>
      <c r="D34" s="95"/>
      <c r="E34" s="95"/>
      <c r="F34" s="95"/>
      <c r="G34" s="95"/>
      <c r="H34" s="95"/>
      <c r="I34" s="95"/>
      <c r="J34" s="95"/>
      <c r="K34" s="95"/>
      <c r="L34" s="95"/>
      <c r="M34" s="95"/>
      <c r="N34" s="95"/>
      <c r="O34" s="95"/>
      <c r="P34" s="95"/>
      <c r="Q34" s="95"/>
      <c r="R34" s="95"/>
      <c r="S34" s="95"/>
      <c r="T34" s="95"/>
      <c r="U34" s="95"/>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1:47" ht="25.5" customHeight="1" x14ac:dyDescent="0.55000000000000004">
      <c r="A35" s="1"/>
      <c r="B35" s="95"/>
      <c r="C35" s="95"/>
      <c r="D35" s="95"/>
      <c r="E35" s="95"/>
      <c r="F35" s="95"/>
      <c r="G35" s="95"/>
      <c r="H35" s="95"/>
      <c r="I35" s="95"/>
      <c r="J35" s="95"/>
      <c r="K35" s="95"/>
      <c r="L35" s="95"/>
      <c r="M35" s="95"/>
      <c r="N35" s="95"/>
      <c r="O35" s="95"/>
      <c r="P35" s="95"/>
      <c r="Q35" s="95"/>
      <c r="R35" s="95"/>
      <c r="S35" s="95"/>
      <c r="T35" s="95"/>
      <c r="U35" s="95"/>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1:47" ht="25.5" customHeight="1" x14ac:dyDescent="0.55000000000000004">
      <c r="A36" s="1"/>
      <c r="B36" s="1"/>
      <c r="C36" s="95"/>
      <c r="D36" s="10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1:47" ht="25.5" customHeight="1" x14ac:dyDescent="0.55000000000000004">
      <c r="A37" s="1"/>
      <c r="B37" s="1"/>
      <c r="C37" s="95"/>
      <c r="D37" s="10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1:47" ht="25.5" customHeight="1" x14ac:dyDescent="0.550000000000000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1:47" ht="25.5" customHeight="1" x14ac:dyDescent="0.550000000000000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sheetData>
  <sheetProtection algorithmName="SHA-512" hashValue="OGoU01BsH4lR3TMrc/dMyDZ5/29/YVtnyNSrMsTFakE/4KtsvE7QHHe3kYrRwuSKeXM9fG7JaokeTBhg644FrQ==" saltValue="pjwzz/moPA2lMjyIJcXh4g==" spinCount="100000" sheet="1" selectLockedCells="1" selectUnlockedCells="1"/>
  <phoneticPr fontI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F46F-1DE0-4EEE-A065-402C8E943703}">
  <sheetPr>
    <tabColor theme="9" tint="0.79998168889431442"/>
  </sheetPr>
  <dimension ref="A1:BS127"/>
  <sheetViews>
    <sheetView view="pageBreakPreview" zoomScale="77" zoomScaleNormal="60" zoomScaleSheetLayoutView="77" workbookViewId="0">
      <selection activeCell="C6" sqref="C6:N6"/>
    </sheetView>
  </sheetViews>
  <sheetFormatPr defaultColWidth="4.08203125" defaultRowHeight="25.5" customHeight="1" x14ac:dyDescent="0.55000000000000004"/>
  <cols>
    <col min="1" max="22" width="4.08203125" style="27"/>
    <col min="23" max="23" width="4.08203125" style="27" customWidth="1"/>
    <col min="24" max="45" width="4.08203125" style="27" hidden="1" customWidth="1"/>
    <col min="46" max="46" width="0" style="27" hidden="1" customWidth="1"/>
    <col min="47" max="69" width="4.08203125" style="27"/>
    <col min="70" max="71" width="0" style="27" hidden="1" customWidth="1"/>
    <col min="72" max="16384" width="4.08203125" style="27"/>
  </cols>
  <sheetData>
    <row r="1" spans="1:68" ht="60" customHeight="1" x14ac:dyDescent="0.55000000000000004"/>
    <row r="2" spans="1:68" ht="18" customHeight="1" x14ac:dyDescent="0.55000000000000004">
      <c r="A2" s="27">
        <v>418</v>
      </c>
      <c r="C2" s="331" t="s">
        <v>94</v>
      </c>
      <c r="D2" s="331"/>
      <c r="E2" s="331" t="s">
        <v>95</v>
      </c>
      <c r="F2" s="331"/>
      <c r="G2" s="331" t="s">
        <v>96</v>
      </c>
      <c r="H2" s="331"/>
      <c r="I2" s="331" t="s">
        <v>97</v>
      </c>
      <c r="J2" s="331"/>
      <c r="K2" s="331" t="s">
        <v>97</v>
      </c>
      <c r="L2" s="331"/>
      <c r="M2" s="331" t="s">
        <v>98</v>
      </c>
      <c r="N2" s="331"/>
      <c r="O2" s="331" t="s">
        <v>99</v>
      </c>
      <c r="P2" s="331"/>
      <c r="Q2" s="331" t="s">
        <v>148</v>
      </c>
      <c r="R2" s="331"/>
      <c r="S2" s="331" t="s">
        <v>147</v>
      </c>
      <c r="T2" s="331"/>
      <c r="U2" s="331" t="s">
        <v>149</v>
      </c>
      <c r="V2" s="331"/>
      <c r="AU2" s="226" t="s">
        <v>116</v>
      </c>
      <c r="AV2" s="226"/>
      <c r="AW2" s="226"/>
      <c r="AX2" s="226"/>
      <c r="AY2" s="226"/>
      <c r="AZ2" s="226"/>
      <c r="BA2" s="226"/>
      <c r="BB2" s="226"/>
      <c r="BC2" s="226"/>
      <c r="BD2" s="226"/>
      <c r="BE2" s="226"/>
      <c r="BF2" s="226"/>
      <c r="BG2" s="226"/>
      <c r="BH2" s="226"/>
      <c r="BI2" s="226"/>
      <c r="BJ2" s="226"/>
      <c r="BK2" s="226"/>
      <c r="BL2" s="226"/>
      <c r="BM2" s="226"/>
      <c r="BN2" s="226"/>
      <c r="BO2" s="226"/>
      <c r="BP2" s="226"/>
    </row>
    <row r="3" spans="1:68" ht="36.65" customHeight="1" x14ac:dyDescent="0.55000000000000004">
      <c r="C3" s="331"/>
      <c r="D3" s="331"/>
      <c r="E3" s="331"/>
      <c r="F3" s="331"/>
      <c r="G3" s="331"/>
      <c r="H3" s="331"/>
      <c r="I3" s="331"/>
      <c r="J3" s="331"/>
      <c r="K3" s="331"/>
      <c r="L3" s="331"/>
      <c r="M3" s="331"/>
      <c r="N3" s="331"/>
      <c r="O3" s="331"/>
      <c r="P3" s="331"/>
      <c r="Q3" s="331"/>
      <c r="R3" s="331"/>
      <c r="S3" s="331"/>
      <c r="T3" s="331"/>
      <c r="U3" s="331"/>
      <c r="V3" s="331"/>
      <c r="AU3" s="226"/>
      <c r="AV3" s="226"/>
      <c r="AW3" s="226"/>
      <c r="AX3" s="226"/>
      <c r="AY3" s="226"/>
      <c r="AZ3" s="226"/>
      <c r="BA3" s="226"/>
      <c r="BB3" s="226"/>
      <c r="BC3" s="226"/>
      <c r="BD3" s="226"/>
      <c r="BE3" s="226"/>
      <c r="BF3" s="226"/>
      <c r="BG3" s="226"/>
      <c r="BH3" s="226"/>
      <c r="BI3" s="226"/>
      <c r="BJ3" s="226"/>
      <c r="BK3" s="226"/>
      <c r="BL3" s="226"/>
      <c r="BM3" s="226"/>
      <c r="BN3" s="226"/>
      <c r="BO3" s="226"/>
      <c r="BP3" s="226"/>
    </row>
    <row r="4" spans="1:68" ht="5.5" customHeight="1" x14ac:dyDescent="0.55000000000000004"/>
    <row r="5" spans="1:68" ht="25.5" customHeight="1" thickBot="1" x14ac:dyDescent="0.6">
      <c r="A5" s="230" t="s">
        <v>62</v>
      </c>
      <c r="B5" s="230"/>
      <c r="C5" s="230"/>
      <c r="D5" s="230"/>
      <c r="E5" s="230"/>
      <c r="F5" s="230"/>
      <c r="G5" s="230"/>
      <c r="H5" s="230"/>
      <c r="I5" s="230"/>
      <c r="J5" s="230"/>
      <c r="K5" s="230"/>
      <c r="L5" s="230"/>
      <c r="M5" s="230"/>
      <c r="N5" s="230"/>
      <c r="O5" s="230"/>
      <c r="P5" s="231"/>
      <c r="Q5" s="231"/>
      <c r="R5" s="231"/>
      <c r="S5" s="192" t="s">
        <v>5</v>
      </c>
      <c r="T5" s="192"/>
      <c r="U5" s="192"/>
      <c r="V5" s="192"/>
      <c r="AU5" s="230" t="s">
        <v>62</v>
      </c>
      <c r="AV5" s="230"/>
      <c r="AW5" s="230"/>
      <c r="AX5" s="230"/>
      <c r="AY5" s="230"/>
      <c r="AZ5" s="230"/>
      <c r="BA5" s="230"/>
      <c r="BB5" s="230"/>
      <c r="BC5" s="230"/>
      <c r="BD5" s="230"/>
      <c r="BE5" s="230"/>
      <c r="BF5" s="230"/>
      <c r="BG5" s="230"/>
      <c r="BH5" s="230"/>
      <c r="BI5" s="230"/>
      <c r="BJ5" s="231"/>
      <c r="BK5" s="231"/>
      <c r="BL5" s="231"/>
      <c r="BM5" s="192" t="s">
        <v>5</v>
      </c>
      <c r="BN5" s="192"/>
      <c r="BO5" s="192"/>
      <c r="BP5" s="192"/>
    </row>
    <row r="6" spans="1:68" ht="25.5" customHeight="1" thickBot="1" x14ac:dyDescent="0.6">
      <c r="A6" s="200" t="s">
        <v>6</v>
      </c>
      <c r="B6" s="201"/>
      <c r="C6" s="339"/>
      <c r="D6" s="339"/>
      <c r="E6" s="339"/>
      <c r="F6" s="339"/>
      <c r="G6" s="339"/>
      <c r="H6" s="339"/>
      <c r="I6" s="339"/>
      <c r="J6" s="339"/>
      <c r="K6" s="339"/>
      <c r="L6" s="339"/>
      <c r="M6" s="339"/>
      <c r="N6" s="340"/>
      <c r="Q6" s="233">
        <f ca="1">TODAY()</f>
        <v>46133</v>
      </c>
      <c r="R6" s="233"/>
      <c r="S6" s="233"/>
      <c r="T6" s="233"/>
      <c r="U6" s="233"/>
      <c r="V6" s="233"/>
      <c r="AU6" s="200" t="s">
        <v>6</v>
      </c>
      <c r="AV6" s="201"/>
      <c r="AW6" s="201" t="s">
        <v>108</v>
      </c>
      <c r="AX6" s="201"/>
      <c r="AY6" s="201"/>
      <c r="AZ6" s="201"/>
      <c r="BA6" s="201"/>
      <c r="BB6" s="201"/>
      <c r="BC6" s="201"/>
      <c r="BD6" s="201"/>
      <c r="BE6" s="201"/>
      <c r="BF6" s="201"/>
      <c r="BG6" s="201"/>
      <c r="BH6" s="232"/>
      <c r="BK6" s="233">
        <f ca="1">TODAY()</f>
        <v>46133</v>
      </c>
      <c r="BL6" s="233"/>
      <c r="BM6" s="233"/>
      <c r="BN6" s="233"/>
      <c r="BO6" s="233"/>
      <c r="BP6" s="233"/>
    </row>
    <row r="7" spans="1:68" ht="4.5" customHeight="1" thickBot="1" x14ac:dyDescent="0.6"/>
    <row r="8" spans="1:68" ht="25.5" customHeight="1" x14ac:dyDescent="0.55000000000000004">
      <c r="A8" s="234" t="s">
        <v>21</v>
      </c>
      <c r="B8" s="235"/>
      <c r="C8" s="235"/>
      <c r="D8" s="236"/>
      <c r="E8" s="92"/>
      <c r="F8" s="32" t="s">
        <v>11</v>
      </c>
      <c r="G8" s="93"/>
      <c r="H8" s="32" t="s">
        <v>13</v>
      </c>
      <c r="I8" s="93"/>
      <c r="J8" s="74" t="s">
        <v>15</v>
      </c>
      <c r="K8" s="94"/>
      <c r="L8" s="32" t="s">
        <v>11</v>
      </c>
      <c r="M8" s="93"/>
      <c r="N8" s="32" t="s">
        <v>13</v>
      </c>
      <c r="O8" s="93"/>
      <c r="P8" s="33" t="s">
        <v>15</v>
      </c>
      <c r="Q8" s="92"/>
      <c r="R8" s="32" t="s">
        <v>11</v>
      </c>
      <c r="S8" s="93"/>
      <c r="T8" s="32" t="s">
        <v>13</v>
      </c>
      <c r="U8" s="93"/>
      <c r="V8" s="74" t="s">
        <v>15</v>
      </c>
      <c r="AU8" s="234" t="s">
        <v>21</v>
      </c>
      <c r="AV8" s="235"/>
      <c r="AW8" s="235"/>
      <c r="AX8" s="236"/>
      <c r="AY8" s="31">
        <v>5</v>
      </c>
      <c r="AZ8" s="32" t="s">
        <v>11</v>
      </c>
      <c r="BA8" s="32">
        <v>1</v>
      </c>
      <c r="BB8" s="32" t="s">
        <v>13</v>
      </c>
      <c r="BC8" s="32" t="s">
        <v>109</v>
      </c>
      <c r="BD8" s="74" t="s">
        <v>15</v>
      </c>
      <c r="BE8" s="75">
        <v>5</v>
      </c>
      <c r="BF8" s="32" t="s">
        <v>11</v>
      </c>
      <c r="BG8" s="32">
        <v>2</v>
      </c>
      <c r="BH8" s="32" t="s">
        <v>13</v>
      </c>
      <c r="BI8" s="32" t="s">
        <v>106</v>
      </c>
      <c r="BJ8" s="33" t="s">
        <v>15</v>
      </c>
      <c r="BK8" s="31">
        <v>5</v>
      </c>
      <c r="BL8" s="32" t="s">
        <v>11</v>
      </c>
      <c r="BM8" s="32">
        <v>3</v>
      </c>
      <c r="BN8" s="32" t="s">
        <v>13</v>
      </c>
      <c r="BO8" s="32" t="s">
        <v>107</v>
      </c>
      <c r="BP8" s="74" t="s">
        <v>15</v>
      </c>
    </row>
    <row r="9" spans="1:68" ht="25.5" customHeight="1" thickBot="1" x14ac:dyDescent="0.6">
      <c r="A9" s="259" t="s">
        <v>7</v>
      </c>
      <c r="B9" s="260"/>
      <c r="C9" s="260"/>
      <c r="D9" s="266"/>
      <c r="E9" s="259" t="s">
        <v>18</v>
      </c>
      <c r="F9" s="260"/>
      <c r="G9" s="260" t="s">
        <v>19</v>
      </c>
      <c r="H9" s="260"/>
      <c r="I9" s="260" t="s">
        <v>20</v>
      </c>
      <c r="J9" s="264"/>
      <c r="K9" s="263" t="s">
        <v>18</v>
      </c>
      <c r="L9" s="260"/>
      <c r="M9" s="260" t="s">
        <v>19</v>
      </c>
      <c r="N9" s="260"/>
      <c r="O9" s="260" t="s">
        <v>20</v>
      </c>
      <c r="P9" s="266"/>
      <c r="Q9" s="259" t="s">
        <v>18</v>
      </c>
      <c r="R9" s="260"/>
      <c r="S9" s="260" t="s">
        <v>19</v>
      </c>
      <c r="T9" s="260"/>
      <c r="U9" s="260" t="s">
        <v>20</v>
      </c>
      <c r="V9" s="264"/>
      <c r="AU9" s="259" t="s">
        <v>7</v>
      </c>
      <c r="AV9" s="260"/>
      <c r="AW9" s="260"/>
      <c r="AX9" s="266"/>
      <c r="AY9" s="261" t="s">
        <v>18</v>
      </c>
      <c r="AZ9" s="245"/>
      <c r="BA9" s="245" t="s">
        <v>19</v>
      </c>
      <c r="BB9" s="245"/>
      <c r="BC9" s="245" t="s">
        <v>20</v>
      </c>
      <c r="BD9" s="262"/>
      <c r="BE9" s="302" t="s">
        <v>18</v>
      </c>
      <c r="BF9" s="245"/>
      <c r="BG9" s="245" t="s">
        <v>19</v>
      </c>
      <c r="BH9" s="245"/>
      <c r="BI9" s="245" t="s">
        <v>20</v>
      </c>
      <c r="BJ9" s="246"/>
      <c r="BK9" s="261" t="s">
        <v>18</v>
      </c>
      <c r="BL9" s="245"/>
      <c r="BM9" s="260" t="s">
        <v>19</v>
      </c>
      <c r="BN9" s="260"/>
      <c r="BO9" s="260" t="s">
        <v>20</v>
      </c>
      <c r="BP9" s="264"/>
    </row>
    <row r="10" spans="1:68" ht="25.5" customHeight="1" thickTop="1" x14ac:dyDescent="0.55000000000000004">
      <c r="A10" s="241" t="s">
        <v>8</v>
      </c>
      <c r="B10" s="247" t="s">
        <v>86</v>
      </c>
      <c r="C10" s="247"/>
      <c r="D10" s="303"/>
      <c r="E10" s="288"/>
      <c r="F10" s="290"/>
      <c r="G10" s="22"/>
      <c r="H10" s="54"/>
      <c r="I10" s="291"/>
      <c r="J10" s="304"/>
      <c r="K10" s="288"/>
      <c r="L10" s="290"/>
      <c r="M10" s="22"/>
      <c r="N10" s="54"/>
      <c r="O10" s="291"/>
      <c r="P10" s="304"/>
      <c r="Q10" s="288"/>
      <c r="R10" s="290"/>
      <c r="S10" s="22"/>
      <c r="T10" s="54"/>
      <c r="U10" s="291"/>
      <c r="V10" s="304"/>
      <c r="AU10" s="241" t="s">
        <v>8</v>
      </c>
      <c r="AV10" s="247" t="s">
        <v>86</v>
      </c>
      <c r="AW10" s="247"/>
      <c r="AX10" s="248"/>
      <c r="AY10" s="305" t="s">
        <v>110</v>
      </c>
      <c r="AZ10" s="306"/>
      <c r="BA10" s="122">
        <v>30</v>
      </c>
      <c r="BB10" s="123"/>
      <c r="BC10" s="311"/>
      <c r="BD10" s="312"/>
      <c r="BE10" s="305" t="s">
        <v>111</v>
      </c>
      <c r="BF10" s="306"/>
      <c r="BG10" s="122">
        <v>12</v>
      </c>
      <c r="BH10" s="123"/>
      <c r="BI10" s="206" t="s">
        <v>113</v>
      </c>
      <c r="BJ10" s="207"/>
      <c r="BK10" s="207"/>
      <c r="BL10" s="208"/>
      <c r="BM10" s="55"/>
      <c r="BN10" s="54"/>
      <c r="BO10" s="291"/>
      <c r="BP10" s="304"/>
    </row>
    <row r="11" spans="1:68" ht="25.5" customHeight="1" x14ac:dyDescent="0.55000000000000004">
      <c r="A11" s="242"/>
      <c r="B11" s="243" t="s">
        <v>16</v>
      </c>
      <c r="C11" s="243"/>
      <c r="D11" s="300"/>
      <c r="E11" s="288"/>
      <c r="F11" s="290"/>
      <c r="G11" s="2"/>
      <c r="H11" s="38"/>
      <c r="I11" s="291"/>
      <c r="J11" s="304"/>
      <c r="K11" s="288"/>
      <c r="L11" s="290"/>
      <c r="M11" s="2"/>
      <c r="N11" s="38"/>
      <c r="O11" s="291"/>
      <c r="P11" s="304"/>
      <c r="Q11" s="288"/>
      <c r="R11" s="290"/>
      <c r="S11" s="2"/>
      <c r="T11" s="38"/>
      <c r="U11" s="291"/>
      <c r="V11" s="304"/>
      <c r="AB11" s="39"/>
      <c r="AU11" s="242"/>
      <c r="AV11" s="243" t="s">
        <v>16</v>
      </c>
      <c r="AW11" s="243"/>
      <c r="AX11" s="244"/>
      <c r="AY11" s="307"/>
      <c r="AZ11" s="308"/>
      <c r="BA11" s="37"/>
      <c r="BB11" s="38"/>
      <c r="BC11" s="291"/>
      <c r="BD11" s="313"/>
      <c r="BE11" s="307"/>
      <c r="BF11" s="308"/>
      <c r="BG11" s="37">
        <v>7</v>
      </c>
      <c r="BH11" s="38"/>
      <c r="BI11" s="209"/>
      <c r="BJ11" s="210"/>
      <c r="BK11" s="210"/>
      <c r="BL11" s="211"/>
      <c r="BM11" s="51"/>
      <c r="BN11" s="38"/>
      <c r="BO11" s="291"/>
      <c r="BP11" s="304"/>
    </row>
    <row r="12" spans="1:68" ht="25.5" customHeight="1" x14ac:dyDescent="0.55000000000000004">
      <c r="A12" s="242"/>
      <c r="B12" s="243" t="s">
        <v>87</v>
      </c>
      <c r="C12" s="243"/>
      <c r="D12" s="300"/>
      <c r="E12" s="288"/>
      <c r="F12" s="290"/>
      <c r="G12" s="2"/>
      <c r="H12" s="38"/>
      <c r="I12" s="291"/>
      <c r="J12" s="304"/>
      <c r="K12" s="288"/>
      <c r="L12" s="290"/>
      <c r="M12" s="2"/>
      <c r="N12" s="38"/>
      <c r="O12" s="291"/>
      <c r="P12" s="304"/>
      <c r="Q12" s="288"/>
      <c r="R12" s="290"/>
      <c r="S12" s="2"/>
      <c r="T12" s="38"/>
      <c r="U12" s="291"/>
      <c r="V12" s="304"/>
      <c r="AU12" s="242"/>
      <c r="AV12" s="243" t="s">
        <v>87</v>
      </c>
      <c r="AW12" s="243"/>
      <c r="AX12" s="244"/>
      <c r="AY12" s="307"/>
      <c r="AZ12" s="308"/>
      <c r="BA12" s="37">
        <v>1</v>
      </c>
      <c r="BB12" s="38"/>
      <c r="BC12" s="291"/>
      <c r="BD12" s="313"/>
      <c r="BE12" s="307"/>
      <c r="BF12" s="308"/>
      <c r="BG12" s="37">
        <v>5</v>
      </c>
      <c r="BH12" s="38"/>
      <c r="BI12" s="209"/>
      <c r="BJ12" s="210"/>
      <c r="BK12" s="210"/>
      <c r="BL12" s="211"/>
      <c r="BM12" s="51"/>
      <c r="BN12" s="38"/>
      <c r="BO12" s="291"/>
      <c r="BP12" s="304"/>
    </row>
    <row r="13" spans="1:68" ht="25.5" customHeight="1" thickBot="1" x14ac:dyDescent="0.6">
      <c r="A13" s="242"/>
      <c r="B13" s="245" t="s">
        <v>88</v>
      </c>
      <c r="C13" s="245"/>
      <c r="D13" s="262"/>
      <c r="E13" s="288"/>
      <c r="F13" s="290"/>
      <c r="G13" s="9"/>
      <c r="H13" s="41"/>
      <c r="I13" s="291"/>
      <c r="J13" s="304"/>
      <c r="K13" s="288"/>
      <c r="L13" s="290"/>
      <c r="M13" s="9"/>
      <c r="N13" s="41"/>
      <c r="O13" s="291"/>
      <c r="P13" s="304"/>
      <c r="Q13" s="288"/>
      <c r="R13" s="290"/>
      <c r="S13" s="9"/>
      <c r="T13" s="41"/>
      <c r="U13" s="291"/>
      <c r="V13" s="304"/>
      <c r="AU13" s="242"/>
      <c r="AV13" s="245" t="s">
        <v>88</v>
      </c>
      <c r="AW13" s="245"/>
      <c r="AX13" s="246"/>
      <c r="AY13" s="307"/>
      <c r="AZ13" s="308"/>
      <c r="BA13" s="40"/>
      <c r="BB13" s="41"/>
      <c r="BC13" s="291"/>
      <c r="BD13" s="313"/>
      <c r="BE13" s="307"/>
      <c r="BF13" s="308"/>
      <c r="BG13" s="40">
        <v>7</v>
      </c>
      <c r="BH13" s="41"/>
      <c r="BI13" s="209"/>
      <c r="BJ13" s="210"/>
      <c r="BK13" s="210"/>
      <c r="BL13" s="211"/>
      <c r="BM13" s="62"/>
      <c r="BN13" s="41"/>
      <c r="BO13" s="291"/>
      <c r="BP13" s="304"/>
    </row>
    <row r="14" spans="1:68" ht="25.5" customHeight="1" thickBot="1" x14ac:dyDescent="0.6">
      <c r="A14" s="200" t="s">
        <v>80</v>
      </c>
      <c r="B14" s="201"/>
      <c r="C14" s="201"/>
      <c r="D14" s="232"/>
      <c r="E14" s="296"/>
      <c r="F14" s="255"/>
      <c r="G14" s="58">
        <f>G10+G11+G12+G13</f>
        <v>0</v>
      </c>
      <c r="H14" s="59">
        <f>H10+H11+H12+H13</f>
        <v>0</v>
      </c>
      <c r="I14" s="299"/>
      <c r="J14" s="301"/>
      <c r="K14" s="296"/>
      <c r="L14" s="255"/>
      <c r="M14" s="58">
        <f t="shared" ref="M14:N14" si="0">M10+M11+M12+M13</f>
        <v>0</v>
      </c>
      <c r="N14" s="59">
        <f t="shared" si="0"/>
        <v>0</v>
      </c>
      <c r="O14" s="299"/>
      <c r="P14" s="301"/>
      <c r="Q14" s="296"/>
      <c r="R14" s="255"/>
      <c r="S14" s="58">
        <f t="shared" ref="S14:T14" si="1">S10+S11+S12+S13</f>
        <v>0</v>
      </c>
      <c r="T14" s="59">
        <f t="shared" si="1"/>
        <v>0</v>
      </c>
      <c r="U14" s="299"/>
      <c r="V14" s="301"/>
      <c r="AU14" s="200" t="s">
        <v>80</v>
      </c>
      <c r="AV14" s="201"/>
      <c r="AW14" s="201"/>
      <c r="AX14" s="201"/>
      <c r="AY14" s="309"/>
      <c r="AZ14" s="310"/>
      <c r="BA14" s="124">
        <f>BA10+BA11+BA12+BA13</f>
        <v>31</v>
      </c>
      <c r="BB14" s="125">
        <f>BB10+BB11+BB12+BB13</f>
        <v>0</v>
      </c>
      <c r="BC14" s="314"/>
      <c r="BD14" s="315"/>
      <c r="BE14" s="309"/>
      <c r="BF14" s="310"/>
      <c r="BG14" s="124">
        <f t="shared" ref="BG14:BH14" si="2">BG10+BG11+BG12+BG13</f>
        <v>31</v>
      </c>
      <c r="BH14" s="125">
        <f t="shared" si="2"/>
        <v>0</v>
      </c>
      <c r="BI14" s="212"/>
      <c r="BJ14" s="213"/>
      <c r="BK14" s="213"/>
      <c r="BL14" s="214"/>
      <c r="BM14" s="126">
        <f t="shared" ref="BM14:BN14" si="3">BM10+BM11+BM12+BM13</f>
        <v>0</v>
      </c>
      <c r="BN14" s="59">
        <f t="shared" si="3"/>
        <v>0</v>
      </c>
      <c r="BO14" s="299"/>
      <c r="BP14" s="301"/>
    </row>
    <row r="15" spans="1:68" ht="25.5" customHeight="1" x14ac:dyDescent="0.55000000000000004">
      <c r="A15" s="241" t="s">
        <v>9</v>
      </c>
      <c r="B15" s="247" t="s">
        <v>89</v>
      </c>
      <c r="C15" s="247"/>
      <c r="D15" s="303"/>
      <c r="E15" s="341"/>
      <c r="F15" s="298"/>
      <c r="G15" s="291"/>
      <c r="H15" s="290"/>
      <c r="I15" s="22"/>
      <c r="J15" s="43"/>
      <c r="K15" s="341"/>
      <c r="L15" s="298"/>
      <c r="M15" s="291"/>
      <c r="N15" s="290"/>
      <c r="O15" s="22"/>
      <c r="P15" s="44"/>
      <c r="Q15" s="341"/>
      <c r="R15" s="342"/>
      <c r="S15" s="297"/>
      <c r="T15" s="298"/>
      <c r="U15" s="22"/>
      <c r="V15" s="43"/>
      <c r="AU15" s="241" t="s">
        <v>9</v>
      </c>
      <c r="AV15" s="247" t="s">
        <v>89</v>
      </c>
      <c r="AW15" s="247"/>
      <c r="AX15" s="303"/>
      <c r="AY15" s="288"/>
      <c r="AZ15" s="290"/>
      <c r="BA15" s="291"/>
      <c r="BB15" s="290"/>
      <c r="BC15" s="42"/>
      <c r="BD15" s="43"/>
      <c r="BE15" s="288"/>
      <c r="BF15" s="290"/>
      <c r="BG15" s="291"/>
      <c r="BH15" s="290"/>
      <c r="BI15" s="42"/>
      <c r="BJ15" s="44"/>
      <c r="BK15" s="288"/>
      <c r="BL15" s="289"/>
      <c r="BM15" s="297"/>
      <c r="BN15" s="298"/>
      <c r="BO15" s="42"/>
      <c r="BP15" s="43"/>
    </row>
    <row r="16" spans="1:68" ht="25.5" customHeight="1" x14ac:dyDescent="0.55000000000000004">
      <c r="A16" s="242"/>
      <c r="B16" s="243" t="s">
        <v>17</v>
      </c>
      <c r="C16" s="243"/>
      <c r="D16" s="300"/>
      <c r="E16" s="288"/>
      <c r="F16" s="290"/>
      <c r="G16" s="291"/>
      <c r="H16" s="290"/>
      <c r="I16" s="2"/>
      <c r="J16" s="45"/>
      <c r="K16" s="288"/>
      <c r="L16" s="290"/>
      <c r="M16" s="291"/>
      <c r="N16" s="290"/>
      <c r="O16" s="2"/>
      <c r="P16" s="46"/>
      <c r="Q16" s="288"/>
      <c r="R16" s="289"/>
      <c r="S16" s="291"/>
      <c r="T16" s="290"/>
      <c r="U16" s="2"/>
      <c r="V16" s="45"/>
      <c r="AU16" s="242"/>
      <c r="AV16" s="243" t="s">
        <v>17</v>
      </c>
      <c r="AW16" s="243"/>
      <c r="AX16" s="300"/>
      <c r="AY16" s="288"/>
      <c r="AZ16" s="290"/>
      <c r="BA16" s="291"/>
      <c r="BB16" s="290"/>
      <c r="BC16" s="37"/>
      <c r="BD16" s="45"/>
      <c r="BE16" s="288"/>
      <c r="BF16" s="290"/>
      <c r="BG16" s="291"/>
      <c r="BH16" s="290"/>
      <c r="BI16" s="37"/>
      <c r="BJ16" s="46"/>
      <c r="BK16" s="288"/>
      <c r="BL16" s="289"/>
      <c r="BM16" s="291"/>
      <c r="BN16" s="290"/>
      <c r="BO16" s="37"/>
      <c r="BP16" s="45"/>
    </row>
    <row r="17" spans="1:68" ht="25.5" customHeight="1" x14ac:dyDescent="0.55000000000000004">
      <c r="A17" s="242"/>
      <c r="B17" s="243" t="s">
        <v>90</v>
      </c>
      <c r="C17" s="243"/>
      <c r="D17" s="300"/>
      <c r="E17" s="288"/>
      <c r="F17" s="290"/>
      <c r="G17" s="291"/>
      <c r="H17" s="290"/>
      <c r="I17" s="2"/>
      <c r="J17" s="45"/>
      <c r="K17" s="288"/>
      <c r="L17" s="290"/>
      <c r="M17" s="291"/>
      <c r="N17" s="290"/>
      <c r="O17" s="2"/>
      <c r="P17" s="46"/>
      <c r="Q17" s="288"/>
      <c r="R17" s="289"/>
      <c r="S17" s="291"/>
      <c r="T17" s="290"/>
      <c r="U17" s="2"/>
      <c r="V17" s="45"/>
      <c r="AU17" s="242"/>
      <c r="AV17" s="243" t="s">
        <v>90</v>
      </c>
      <c r="AW17" s="243"/>
      <c r="AX17" s="300"/>
      <c r="AY17" s="288"/>
      <c r="AZ17" s="290"/>
      <c r="BA17" s="291"/>
      <c r="BB17" s="290"/>
      <c r="BC17" s="37"/>
      <c r="BD17" s="45"/>
      <c r="BE17" s="288"/>
      <c r="BF17" s="290"/>
      <c r="BG17" s="291"/>
      <c r="BH17" s="290"/>
      <c r="BI17" s="37"/>
      <c r="BJ17" s="46"/>
      <c r="BK17" s="288"/>
      <c r="BL17" s="289"/>
      <c r="BM17" s="291"/>
      <c r="BN17" s="290"/>
      <c r="BO17" s="37"/>
      <c r="BP17" s="45"/>
    </row>
    <row r="18" spans="1:68" ht="25.5" customHeight="1" thickBot="1" x14ac:dyDescent="0.6">
      <c r="A18" s="242"/>
      <c r="B18" s="245" t="s">
        <v>91</v>
      </c>
      <c r="C18" s="245"/>
      <c r="D18" s="262"/>
      <c r="E18" s="288"/>
      <c r="F18" s="290"/>
      <c r="G18" s="291"/>
      <c r="H18" s="290"/>
      <c r="I18" s="9"/>
      <c r="J18" s="47"/>
      <c r="K18" s="288"/>
      <c r="L18" s="290"/>
      <c r="M18" s="291"/>
      <c r="N18" s="290"/>
      <c r="O18" s="9"/>
      <c r="P18" s="48"/>
      <c r="Q18" s="288"/>
      <c r="R18" s="289"/>
      <c r="S18" s="291"/>
      <c r="T18" s="290"/>
      <c r="U18" s="9"/>
      <c r="V18" s="47"/>
      <c r="AU18" s="242"/>
      <c r="AV18" s="245" t="s">
        <v>91</v>
      </c>
      <c r="AW18" s="245"/>
      <c r="AX18" s="262"/>
      <c r="AY18" s="288"/>
      <c r="AZ18" s="290"/>
      <c r="BA18" s="291"/>
      <c r="BB18" s="290"/>
      <c r="BC18" s="40"/>
      <c r="BD18" s="47"/>
      <c r="BE18" s="288"/>
      <c r="BF18" s="290"/>
      <c r="BG18" s="291"/>
      <c r="BH18" s="290"/>
      <c r="BI18" s="40"/>
      <c r="BJ18" s="48"/>
      <c r="BK18" s="288"/>
      <c r="BL18" s="289"/>
      <c r="BM18" s="291"/>
      <c r="BN18" s="290"/>
      <c r="BO18" s="40"/>
      <c r="BP18" s="47"/>
    </row>
    <row r="19" spans="1:68" ht="25.5" customHeight="1" thickBot="1" x14ac:dyDescent="0.6">
      <c r="A19" s="200" t="s">
        <v>81</v>
      </c>
      <c r="B19" s="201"/>
      <c r="C19" s="201"/>
      <c r="D19" s="232"/>
      <c r="E19" s="296"/>
      <c r="F19" s="255"/>
      <c r="G19" s="299"/>
      <c r="H19" s="255"/>
      <c r="I19" s="58">
        <f>I15+I16+I17+I18</f>
        <v>0</v>
      </c>
      <c r="J19" s="60">
        <f t="shared" ref="J19" si="4">J15+J16+J17+J18</f>
        <v>0</v>
      </c>
      <c r="K19" s="296"/>
      <c r="L19" s="255"/>
      <c r="M19" s="299"/>
      <c r="N19" s="255"/>
      <c r="O19" s="58">
        <f t="shared" ref="O19:P19" si="5">O15+O16+O17+O18</f>
        <v>0</v>
      </c>
      <c r="P19" s="60">
        <f t="shared" si="5"/>
        <v>0</v>
      </c>
      <c r="Q19" s="296"/>
      <c r="R19" s="254"/>
      <c r="S19" s="299"/>
      <c r="T19" s="255"/>
      <c r="U19" s="58">
        <f t="shared" ref="U19:V19" si="6">U15+U16+U17+U18</f>
        <v>0</v>
      </c>
      <c r="V19" s="60">
        <f t="shared" si="6"/>
        <v>0</v>
      </c>
      <c r="AU19" s="200" t="s">
        <v>81</v>
      </c>
      <c r="AV19" s="201"/>
      <c r="AW19" s="201"/>
      <c r="AX19" s="232"/>
      <c r="AY19" s="296"/>
      <c r="AZ19" s="255"/>
      <c r="BA19" s="299"/>
      <c r="BB19" s="255"/>
      <c r="BC19" s="58">
        <f>BC15+BC16+BC17+BC18</f>
        <v>0</v>
      </c>
      <c r="BD19" s="60">
        <f t="shared" ref="BD19" si="7">BD15+BD16+BD17+BD18</f>
        <v>0</v>
      </c>
      <c r="BE19" s="296"/>
      <c r="BF19" s="255"/>
      <c r="BG19" s="299"/>
      <c r="BH19" s="255"/>
      <c r="BI19" s="58">
        <f t="shared" ref="BI19:BJ19" si="8">BI15+BI16+BI17+BI18</f>
        <v>0</v>
      </c>
      <c r="BJ19" s="60">
        <f t="shared" si="8"/>
        <v>0</v>
      </c>
      <c r="BK19" s="296"/>
      <c r="BL19" s="254"/>
      <c r="BM19" s="299"/>
      <c r="BN19" s="255"/>
      <c r="BO19" s="58">
        <f t="shared" ref="BO19:BP19" si="9">BO15+BO16+BO17+BO18</f>
        <v>0</v>
      </c>
      <c r="BP19" s="60">
        <f t="shared" si="9"/>
        <v>0</v>
      </c>
    </row>
    <row r="21" spans="1:68" ht="18" customHeight="1" x14ac:dyDescent="0.55000000000000004">
      <c r="A21" s="27">
        <v>418</v>
      </c>
      <c r="C21" s="331" t="s">
        <v>94</v>
      </c>
      <c r="D21" s="331"/>
      <c r="E21" s="331" t="s">
        <v>95</v>
      </c>
      <c r="F21" s="331"/>
      <c r="G21" s="331" t="s">
        <v>96</v>
      </c>
      <c r="H21" s="331"/>
      <c r="I21" s="331" t="s">
        <v>97</v>
      </c>
      <c r="J21" s="331"/>
      <c r="K21" s="331" t="s">
        <v>97</v>
      </c>
      <c r="L21" s="331"/>
      <c r="M21" s="331" t="s">
        <v>98</v>
      </c>
      <c r="N21" s="331"/>
      <c r="O21" s="331" t="s">
        <v>99</v>
      </c>
      <c r="P21" s="331"/>
      <c r="Q21" s="331" t="s">
        <v>148</v>
      </c>
      <c r="R21" s="331"/>
      <c r="S21" s="331" t="s">
        <v>147</v>
      </c>
      <c r="T21" s="331"/>
      <c r="U21" s="331" t="s">
        <v>149</v>
      </c>
      <c r="V21" s="331"/>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row>
    <row r="22" spans="1:68" ht="36.65" customHeight="1" x14ac:dyDescent="0.55000000000000004">
      <c r="C22" s="331"/>
      <c r="D22" s="331"/>
      <c r="E22" s="331"/>
      <c r="F22" s="331"/>
      <c r="G22" s="331"/>
      <c r="H22" s="331"/>
      <c r="I22" s="331"/>
      <c r="J22" s="331"/>
      <c r="K22" s="331"/>
      <c r="L22" s="331"/>
      <c r="M22" s="331"/>
      <c r="N22" s="331"/>
      <c r="O22" s="331"/>
      <c r="P22" s="331"/>
      <c r="Q22" s="331"/>
      <c r="R22" s="331"/>
      <c r="S22" s="331"/>
      <c r="T22" s="331"/>
      <c r="U22" s="331"/>
      <c r="V22" s="331"/>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row>
    <row r="23" spans="1:68" ht="25.5" customHeight="1" thickBot="1" x14ac:dyDescent="0.6">
      <c r="A23" s="230" t="s">
        <v>61</v>
      </c>
      <c r="B23" s="230"/>
      <c r="C23" s="230"/>
      <c r="D23" s="230"/>
      <c r="E23" s="230"/>
      <c r="F23" s="230"/>
      <c r="G23" s="230"/>
      <c r="H23" s="230"/>
      <c r="I23" s="230"/>
      <c r="J23" s="230"/>
      <c r="K23" s="230"/>
      <c r="L23" s="230"/>
      <c r="M23" s="230"/>
      <c r="N23" s="230"/>
      <c r="O23" s="230"/>
      <c r="P23" s="231"/>
      <c r="Q23" s="231"/>
      <c r="R23" s="231"/>
      <c r="S23" s="192" t="s">
        <v>5</v>
      </c>
      <c r="T23" s="192"/>
      <c r="U23" s="192"/>
      <c r="V23" s="192"/>
      <c r="AU23" s="230" t="s">
        <v>61</v>
      </c>
      <c r="AV23" s="230"/>
      <c r="AW23" s="230"/>
      <c r="AX23" s="230"/>
      <c r="AY23" s="230"/>
      <c r="AZ23" s="230"/>
      <c r="BA23" s="230"/>
      <c r="BB23" s="230"/>
      <c r="BC23" s="230"/>
      <c r="BD23" s="230"/>
      <c r="BE23" s="230"/>
      <c r="BF23" s="230"/>
      <c r="BG23" s="230"/>
      <c r="BH23" s="230"/>
      <c r="BI23" s="230"/>
      <c r="BJ23" s="231"/>
      <c r="BK23" s="231"/>
      <c r="BL23" s="231"/>
      <c r="BM23" s="192" t="s">
        <v>5</v>
      </c>
      <c r="BN23" s="192"/>
      <c r="BO23" s="192"/>
      <c r="BP23" s="192"/>
    </row>
    <row r="24" spans="1:68" ht="25.5" customHeight="1" thickBot="1" x14ac:dyDescent="0.6">
      <c r="A24" s="200" t="s">
        <v>6</v>
      </c>
      <c r="B24" s="201"/>
      <c r="C24" s="201" t="str">
        <f>$C$6&amp;""</f>
        <v/>
      </c>
      <c r="D24" s="201"/>
      <c r="E24" s="201"/>
      <c r="F24" s="201"/>
      <c r="G24" s="201"/>
      <c r="H24" s="201"/>
      <c r="I24" s="201"/>
      <c r="J24" s="201"/>
      <c r="K24" s="201"/>
      <c r="L24" s="201"/>
      <c r="M24" s="201"/>
      <c r="N24" s="232"/>
      <c r="Q24" s="233">
        <f ca="1">TODAY()</f>
        <v>46133</v>
      </c>
      <c r="R24" s="233"/>
      <c r="S24" s="233"/>
      <c r="T24" s="233"/>
      <c r="U24" s="233"/>
      <c r="V24" s="233"/>
      <c r="AU24" s="200" t="s">
        <v>6</v>
      </c>
      <c r="AV24" s="201"/>
      <c r="AW24" s="201" t="s">
        <v>108</v>
      </c>
      <c r="AX24" s="201"/>
      <c r="AY24" s="201"/>
      <c r="AZ24" s="201"/>
      <c r="BA24" s="201"/>
      <c r="BB24" s="201"/>
      <c r="BC24" s="201"/>
      <c r="BD24" s="201"/>
      <c r="BE24" s="201"/>
      <c r="BF24" s="201"/>
      <c r="BG24" s="201"/>
      <c r="BH24" s="232"/>
      <c r="BK24" s="233">
        <f ca="1">TODAY()</f>
        <v>46133</v>
      </c>
      <c r="BL24" s="233"/>
      <c r="BM24" s="233"/>
      <c r="BN24" s="233"/>
      <c r="BO24" s="233"/>
      <c r="BP24" s="233"/>
    </row>
    <row r="25" spans="1:68" ht="4.5" customHeight="1" thickBot="1" x14ac:dyDescent="0.6"/>
    <row r="26" spans="1:68" ht="25.5" customHeight="1" x14ac:dyDescent="0.55000000000000004">
      <c r="A26" s="234" t="s">
        <v>21</v>
      </c>
      <c r="B26" s="235"/>
      <c r="C26" s="235"/>
      <c r="D26" s="236"/>
      <c r="E26" s="31" t="str">
        <f>$E$8&amp;""</f>
        <v/>
      </c>
      <c r="F26" s="32" t="s">
        <v>11</v>
      </c>
      <c r="G26" s="32" t="str">
        <f>$G$8&amp;""</f>
        <v/>
      </c>
      <c r="H26" s="32" t="s">
        <v>13</v>
      </c>
      <c r="I26" s="32" t="str">
        <f>$I$8&amp;""</f>
        <v/>
      </c>
      <c r="J26" s="33" t="s">
        <v>15</v>
      </c>
      <c r="K26" s="31" t="str">
        <f>$K$8&amp;""</f>
        <v/>
      </c>
      <c r="L26" s="32" t="s">
        <v>11</v>
      </c>
      <c r="M26" s="32" t="str">
        <f>$M$8&amp;""</f>
        <v/>
      </c>
      <c r="N26" s="32" t="s">
        <v>13</v>
      </c>
      <c r="O26" s="32" t="str">
        <f>$O$8&amp;""</f>
        <v/>
      </c>
      <c r="P26" s="74" t="s">
        <v>15</v>
      </c>
      <c r="Q26" s="75" t="str">
        <f>$Q$8&amp;""</f>
        <v/>
      </c>
      <c r="R26" s="32" t="s">
        <v>11</v>
      </c>
      <c r="S26" s="32" t="str">
        <f>$S$8&amp;""</f>
        <v/>
      </c>
      <c r="T26" s="32" t="s">
        <v>13</v>
      </c>
      <c r="U26" s="32" t="str">
        <f>$U$8&amp;""</f>
        <v/>
      </c>
      <c r="V26" s="74" t="s">
        <v>15</v>
      </c>
      <c r="AU26" s="234" t="s">
        <v>21</v>
      </c>
      <c r="AV26" s="235"/>
      <c r="AW26" s="235"/>
      <c r="AX26" s="236"/>
      <c r="AY26" s="31">
        <f>$AY$8</f>
        <v>5</v>
      </c>
      <c r="AZ26" s="32" t="s">
        <v>11</v>
      </c>
      <c r="BA26" s="32">
        <f>$BA$8</f>
        <v>1</v>
      </c>
      <c r="BB26" s="32" t="s">
        <v>13</v>
      </c>
      <c r="BC26" s="32" t="str">
        <f>$BC$8</f>
        <v>火</v>
      </c>
      <c r="BD26" s="33" t="s">
        <v>15</v>
      </c>
      <c r="BE26" s="31">
        <f>$BE$8</f>
        <v>5</v>
      </c>
      <c r="BF26" s="32" t="s">
        <v>11</v>
      </c>
      <c r="BG26" s="32">
        <f>$BG$8</f>
        <v>2</v>
      </c>
      <c r="BH26" s="32" t="s">
        <v>13</v>
      </c>
      <c r="BI26" s="32" t="str">
        <f>$BI$8</f>
        <v>水</v>
      </c>
      <c r="BJ26" s="74" t="s">
        <v>15</v>
      </c>
      <c r="BK26" s="75">
        <f>$BK$8</f>
        <v>5</v>
      </c>
      <c r="BL26" s="32" t="s">
        <v>11</v>
      </c>
      <c r="BM26" s="32">
        <f>$BM$8</f>
        <v>3</v>
      </c>
      <c r="BN26" s="32" t="s">
        <v>13</v>
      </c>
      <c r="BO26" s="32" t="str">
        <f>$BO$8</f>
        <v>木</v>
      </c>
      <c r="BP26" s="74" t="s">
        <v>15</v>
      </c>
    </row>
    <row r="27" spans="1:68" ht="25.5" customHeight="1" thickBot="1" x14ac:dyDescent="0.6">
      <c r="A27" s="259" t="s">
        <v>23</v>
      </c>
      <c r="B27" s="260"/>
      <c r="C27" s="260"/>
      <c r="D27" s="266"/>
      <c r="E27" s="259" t="s">
        <v>18</v>
      </c>
      <c r="F27" s="260"/>
      <c r="G27" s="260" t="s">
        <v>19</v>
      </c>
      <c r="H27" s="260"/>
      <c r="I27" s="260" t="s">
        <v>20</v>
      </c>
      <c r="J27" s="266"/>
      <c r="K27" s="259" t="s">
        <v>18</v>
      </c>
      <c r="L27" s="260"/>
      <c r="M27" s="260" t="s">
        <v>19</v>
      </c>
      <c r="N27" s="260"/>
      <c r="O27" s="260" t="s">
        <v>20</v>
      </c>
      <c r="P27" s="264"/>
      <c r="Q27" s="263" t="s">
        <v>18</v>
      </c>
      <c r="R27" s="260"/>
      <c r="S27" s="260" t="s">
        <v>19</v>
      </c>
      <c r="T27" s="260"/>
      <c r="U27" s="260" t="s">
        <v>20</v>
      </c>
      <c r="V27" s="264"/>
      <c r="AU27" s="259" t="s">
        <v>23</v>
      </c>
      <c r="AV27" s="260"/>
      <c r="AW27" s="260"/>
      <c r="AX27" s="266"/>
      <c r="AY27" s="261" t="s">
        <v>18</v>
      </c>
      <c r="AZ27" s="245"/>
      <c r="BA27" s="245" t="s">
        <v>19</v>
      </c>
      <c r="BB27" s="245"/>
      <c r="BC27" s="245" t="s">
        <v>20</v>
      </c>
      <c r="BD27" s="246"/>
      <c r="BE27" s="259" t="s">
        <v>18</v>
      </c>
      <c r="BF27" s="260"/>
      <c r="BG27" s="245" t="s">
        <v>19</v>
      </c>
      <c r="BH27" s="245"/>
      <c r="BI27" s="245" t="s">
        <v>20</v>
      </c>
      <c r="BJ27" s="262"/>
      <c r="BK27" s="302" t="s">
        <v>18</v>
      </c>
      <c r="BL27" s="245"/>
      <c r="BM27" s="245" t="s">
        <v>19</v>
      </c>
      <c r="BN27" s="245"/>
      <c r="BO27" s="260" t="s">
        <v>20</v>
      </c>
      <c r="BP27" s="264"/>
    </row>
    <row r="28" spans="1:68" ht="25.5" customHeight="1" thickTop="1" x14ac:dyDescent="0.55000000000000004">
      <c r="A28" s="242" t="s">
        <v>24</v>
      </c>
      <c r="B28" s="248" t="s">
        <v>41</v>
      </c>
      <c r="C28" s="286"/>
      <c r="D28" s="287"/>
      <c r="E28" s="288"/>
      <c r="F28" s="289"/>
      <c r="G28" s="289"/>
      <c r="H28" s="290"/>
      <c r="I28" s="22"/>
      <c r="J28" s="44"/>
      <c r="K28" s="23"/>
      <c r="L28" s="54"/>
      <c r="M28" s="291"/>
      <c r="N28" s="290"/>
      <c r="O28" s="22"/>
      <c r="P28" s="43"/>
      <c r="Q28" s="24"/>
      <c r="R28" s="54"/>
      <c r="S28" s="291"/>
      <c r="T28" s="290"/>
      <c r="U28" s="22"/>
      <c r="V28" s="43"/>
      <c r="AU28" s="242" t="s">
        <v>24</v>
      </c>
      <c r="AV28" s="248" t="s">
        <v>41</v>
      </c>
      <c r="AW28" s="286"/>
      <c r="AX28" s="286"/>
      <c r="AY28" s="316" t="s">
        <v>110</v>
      </c>
      <c r="AZ28" s="317"/>
      <c r="BA28" s="317"/>
      <c r="BB28" s="318"/>
      <c r="BC28" s="122"/>
      <c r="BD28" s="127"/>
      <c r="BE28" s="55"/>
      <c r="BF28" s="44"/>
      <c r="BG28" s="325" t="s">
        <v>111</v>
      </c>
      <c r="BH28" s="326"/>
      <c r="BI28" s="122">
        <v>11</v>
      </c>
      <c r="BJ28" s="128"/>
      <c r="BK28" s="215" t="s">
        <v>113</v>
      </c>
      <c r="BL28" s="207"/>
      <c r="BM28" s="207"/>
      <c r="BN28" s="208"/>
      <c r="BO28" s="55"/>
      <c r="BP28" s="43"/>
    </row>
    <row r="29" spans="1:68" ht="25.5" customHeight="1" x14ac:dyDescent="0.55000000000000004">
      <c r="A29" s="242"/>
      <c r="B29" s="244" t="s">
        <v>42</v>
      </c>
      <c r="C29" s="292"/>
      <c r="D29" s="293"/>
      <c r="E29" s="288"/>
      <c r="F29" s="289"/>
      <c r="G29" s="289"/>
      <c r="H29" s="290"/>
      <c r="I29" s="2"/>
      <c r="J29" s="46"/>
      <c r="K29" s="3"/>
      <c r="L29" s="38"/>
      <c r="M29" s="291"/>
      <c r="N29" s="290"/>
      <c r="O29" s="2"/>
      <c r="P29" s="45"/>
      <c r="Q29" s="4"/>
      <c r="R29" s="38"/>
      <c r="S29" s="291"/>
      <c r="T29" s="290"/>
      <c r="U29" s="2"/>
      <c r="V29" s="45"/>
      <c r="AU29" s="242"/>
      <c r="AV29" s="244" t="s">
        <v>42</v>
      </c>
      <c r="AW29" s="292"/>
      <c r="AX29" s="292"/>
      <c r="AY29" s="319"/>
      <c r="AZ29" s="320"/>
      <c r="BA29" s="320"/>
      <c r="BB29" s="321"/>
      <c r="BC29" s="37">
        <v>30</v>
      </c>
      <c r="BD29" s="129"/>
      <c r="BE29" s="51"/>
      <c r="BF29" s="46"/>
      <c r="BG29" s="327"/>
      <c r="BH29" s="328"/>
      <c r="BI29" s="37">
        <v>10</v>
      </c>
      <c r="BJ29" s="45"/>
      <c r="BK29" s="216"/>
      <c r="BL29" s="210"/>
      <c r="BM29" s="210"/>
      <c r="BN29" s="211"/>
      <c r="BO29" s="51"/>
      <c r="BP29" s="45"/>
    </row>
    <row r="30" spans="1:68" ht="25.5" customHeight="1" x14ac:dyDescent="0.55000000000000004">
      <c r="A30" s="242"/>
      <c r="B30" s="244" t="s">
        <v>43</v>
      </c>
      <c r="C30" s="292"/>
      <c r="D30" s="293"/>
      <c r="E30" s="288"/>
      <c r="F30" s="289"/>
      <c r="G30" s="289"/>
      <c r="H30" s="290"/>
      <c r="I30" s="2"/>
      <c r="J30" s="46"/>
      <c r="K30" s="3"/>
      <c r="L30" s="38"/>
      <c r="M30" s="291"/>
      <c r="N30" s="290"/>
      <c r="O30" s="2"/>
      <c r="P30" s="45"/>
      <c r="Q30" s="4"/>
      <c r="R30" s="38"/>
      <c r="S30" s="291"/>
      <c r="T30" s="290"/>
      <c r="U30" s="2"/>
      <c r="V30" s="45"/>
      <c r="AU30" s="242"/>
      <c r="AV30" s="244" t="s">
        <v>43</v>
      </c>
      <c r="AW30" s="292"/>
      <c r="AX30" s="292"/>
      <c r="AY30" s="319"/>
      <c r="AZ30" s="320"/>
      <c r="BA30" s="320"/>
      <c r="BB30" s="321"/>
      <c r="BC30" s="37"/>
      <c r="BD30" s="129"/>
      <c r="BE30" s="51"/>
      <c r="BF30" s="46"/>
      <c r="BG30" s="327"/>
      <c r="BH30" s="328"/>
      <c r="BI30" s="37">
        <v>5</v>
      </c>
      <c r="BJ30" s="45"/>
      <c r="BK30" s="216"/>
      <c r="BL30" s="210"/>
      <c r="BM30" s="210"/>
      <c r="BN30" s="211"/>
      <c r="BO30" s="51"/>
      <c r="BP30" s="45"/>
    </row>
    <row r="31" spans="1:68" ht="25.5" customHeight="1" thickBot="1" x14ac:dyDescent="0.6">
      <c r="A31" s="242"/>
      <c r="B31" s="246" t="s">
        <v>44</v>
      </c>
      <c r="C31" s="294"/>
      <c r="D31" s="295"/>
      <c r="E31" s="288"/>
      <c r="F31" s="289"/>
      <c r="G31" s="289"/>
      <c r="H31" s="290"/>
      <c r="I31" s="9"/>
      <c r="J31" s="48"/>
      <c r="K31" s="88"/>
      <c r="L31" s="41"/>
      <c r="M31" s="291"/>
      <c r="N31" s="290"/>
      <c r="O31" s="9"/>
      <c r="P31" s="47"/>
      <c r="Q31" s="89"/>
      <c r="R31" s="41"/>
      <c r="S31" s="291"/>
      <c r="T31" s="290"/>
      <c r="U31" s="9"/>
      <c r="V31" s="47"/>
      <c r="AU31" s="242"/>
      <c r="AV31" s="246" t="s">
        <v>44</v>
      </c>
      <c r="AW31" s="294"/>
      <c r="AX31" s="294"/>
      <c r="AY31" s="322"/>
      <c r="AZ31" s="323"/>
      <c r="BA31" s="323"/>
      <c r="BB31" s="324"/>
      <c r="BC31" s="130">
        <v>1</v>
      </c>
      <c r="BD31" s="131"/>
      <c r="BE31" s="62"/>
      <c r="BF31" s="48"/>
      <c r="BG31" s="329"/>
      <c r="BH31" s="330"/>
      <c r="BI31" s="130">
        <v>5</v>
      </c>
      <c r="BJ31" s="132"/>
      <c r="BK31" s="217"/>
      <c r="BL31" s="213"/>
      <c r="BM31" s="213"/>
      <c r="BN31" s="214"/>
      <c r="BO31" s="62"/>
      <c r="BP31" s="47"/>
    </row>
    <row r="32" spans="1:68" ht="25.5" customHeight="1" thickTop="1" thickBot="1" x14ac:dyDescent="0.6">
      <c r="A32" s="200" t="s">
        <v>25</v>
      </c>
      <c r="B32" s="201"/>
      <c r="C32" s="201"/>
      <c r="D32" s="232"/>
      <c r="E32" s="197"/>
      <c r="F32" s="198"/>
      <c r="G32" s="198"/>
      <c r="H32" s="198"/>
      <c r="I32" s="198"/>
      <c r="J32" s="199"/>
      <c r="K32" s="197"/>
      <c r="L32" s="198"/>
      <c r="M32" s="198"/>
      <c r="N32" s="198"/>
      <c r="O32" s="198"/>
      <c r="P32" s="199"/>
      <c r="Q32" s="197"/>
      <c r="R32" s="198"/>
      <c r="S32" s="201">
        <f>I28+I29+I30+I31+K28+K29+K30+K31+O28+O29+O30+O31+Q28+Q29+Q30+Q31+U28+U29+U30+U31</f>
        <v>0</v>
      </c>
      <c r="T32" s="202"/>
      <c r="U32" s="203">
        <f>J28+J29+J30+J31+L28+L29+L30+L31+P28+P29+P30+P31+R28+R29+R30+R31+V28+V29+V30+V31</f>
        <v>0</v>
      </c>
      <c r="V32" s="205"/>
      <c r="AU32" s="200" t="s">
        <v>25</v>
      </c>
      <c r="AV32" s="201"/>
      <c r="AW32" s="201"/>
      <c r="AX32" s="232"/>
      <c r="AY32" s="296"/>
      <c r="AZ32" s="254"/>
      <c r="BA32" s="254"/>
      <c r="BB32" s="254"/>
      <c r="BC32" s="254"/>
      <c r="BD32" s="301"/>
      <c r="BE32" s="197"/>
      <c r="BF32" s="198"/>
      <c r="BG32" s="254"/>
      <c r="BH32" s="254"/>
      <c r="BI32" s="254"/>
      <c r="BJ32" s="301"/>
      <c r="BK32" s="296"/>
      <c r="BL32" s="254"/>
      <c r="BM32" s="195" t="e">
        <f>BC28+BC29+BC30+BC31+BE28+BE29+BE30+BE31+BI28+BI29+BI30+BI31+BK28+BK29+BK30+BK31+BO28+BO29+BO30+BO31</f>
        <v>#VALUE!</v>
      </c>
      <c r="BN32" s="256"/>
      <c r="BO32" s="203">
        <f>BD28+BD29+BD30+BD31+BF28+BF29+BF30+BF31+BJ28+BJ29+BJ30+BJ31+BL28+BL29+BL30+BL31+BP28+BP29+BP30+BP31</f>
        <v>0</v>
      </c>
      <c r="BP32" s="205"/>
    </row>
    <row r="33" spans="1:68" ht="25.5" customHeight="1" x14ac:dyDescent="0.55000000000000004">
      <c r="A33" s="242" t="s">
        <v>26</v>
      </c>
      <c r="B33" s="248" t="s">
        <v>45</v>
      </c>
      <c r="C33" s="286"/>
      <c r="D33" s="287"/>
      <c r="E33" s="288"/>
      <c r="F33" s="289"/>
      <c r="G33" s="289"/>
      <c r="H33" s="290"/>
      <c r="I33" s="22"/>
      <c r="J33" s="44"/>
      <c r="K33" s="23"/>
      <c r="L33" s="54"/>
      <c r="M33" s="291"/>
      <c r="N33" s="290"/>
      <c r="O33" s="22"/>
      <c r="P33" s="43"/>
      <c r="Q33" s="24"/>
      <c r="R33" s="54"/>
      <c r="S33" s="291"/>
      <c r="T33" s="290"/>
      <c r="U33" s="22"/>
      <c r="V33" s="43"/>
      <c r="AU33" s="242" t="s">
        <v>26</v>
      </c>
      <c r="AV33" s="248" t="s">
        <v>45</v>
      </c>
      <c r="AW33" s="286"/>
      <c r="AX33" s="287"/>
      <c r="AY33" s="288"/>
      <c r="AZ33" s="289"/>
      <c r="BA33" s="289"/>
      <c r="BB33" s="290"/>
      <c r="BC33" s="42"/>
      <c r="BD33" s="44"/>
      <c r="BE33" s="53"/>
      <c r="BF33" s="54"/>
      <c r="BG33" s="291"/>
      <c r="BH33" s="290"/>
      <c r="BI33" s="42"/>
      <c r="BJ33" s="43"/>
      <c r="BK33" s="55"/>
      <c r="BL33" s="54"/>
      <c r="BM33" s="291"/>
      <c r="BN33" s="290"/>
      <c r="BO33" s="42"/>
      <c r="BP33" s="43"/>
    </row>
    <row r="34" spans="1:68" ht="25.5" customHeight="1" x14ac:dyDescent="0.55000000000000004">
      <c r="A34" s="242"/>
      <c r="B34" s="244" t="s">
        <v>46</v>
      </c>
      <c r="C34" s="292"/>
      <c r="D34" s="293"/>
      <c r="E34" s="288"/>
      <c r="F34" s="289"/>
      <c r="G34" s="289"/>
      <c r="H34" s="290"/>
      <c r="I34" s="2"/>
      <c r="J34" s="46"/>
      <c r="K34" s="3"/>
      <c r="L34" s="38"/>
      <c r="M34" s="291"/>
      <c r="N34" s="290"/>
      <c r="O34" s="2"/>
      <c r="P34" s="45"/>
      <c r="Q34" s="4"/>
      <c r="R34" s="38"/>
      <c r="S34" s="291"/>
      <c r="T34" s="290"/>
      <c r="U34" s="2"/>
      <c r="V34" s="45"/>
      <c r="AU34" s="242"/>
      <c r="AV34" s="244" t="s">
        <v>46</v>
      </c>
      <c r="AW34" s="292"/>
      <c r="AX34" s="293"/>
      <c r="AY34" s="288"/>
      <c r="AZ34" s="289"/>
      <c r="BA34" s="289"/>
      <c r="BB34" s="290"/>
      <c r="BC34" s="37"/>
      <c r="BD34" s="46"/>
      <c r="BE34" s="50"/>
      <c r="BF34" s="38"/>
      <c r="BG34" s="291"/>
      <c r="BH34" s="290"/>
      <c r="BI34" s="37"/>
      <c r="BJ34" s="45"/>
      <c r="BK34" s="51"/>
      <c r="BL34" s="38"/>
      <c r="BM34" s="291"/>
      <c r="BN34" s="290"/>
      <c r="BO34" s="37"/>
      <c r="BP34" s="45"/>
    </row>
    <row r="35" spans="1:68" ht="25.5" customHeight="1" thickBot="1" x14ac:dyDescent="0.6">
      <c r="A35" s="242"/>
      <c r="B35" s="246" t="s">
        <v>47</v>
      </c>
      <c r="C35" s="294"/>
      <c r="D35" s="295"/>
      <c r="E35" s="288"/>
      <c r="F35" s="289"/>
      <c r="G35" s="289"/>
      <c r="H35" s="290"/>
      <c r="I35" s="9"/>
      <c r="J35" s="48"/>
      <c r="K35" s="88"/>
      <c r="L35" s="41"/>
      <c r="M35" s="291"/>
      <c r="N35" s="290"/>
      <c r="O35" s="9"/>
      <c r="P35" s="47"/>
      <c r="Q35" s="89"/>
      <c r="R35" s="41"/>
      <c r="S35" s="291"/>
      <c r="T35" s="290"/>
      <c r="U35" s="9"/>
      <c r="V35" s="47"/>
      <c r="AU35" s="242"/>
      <c r="AV35" s="246" t="s">
        <v>47</v>
      </c>
      <c r="AW35" s="294"/>
      <c r="AX35" s="295"/>
      <c r="AY35" s="288"/>
      <c r="AZ35" s="289"/>
      <c r="BA35" s="289"/>
      <c r="BB35" s="290"/>
      <c r="BC35" s="40"/>
      <c r="BD35" s="48"/>
      <c r="BE35" s="61"/>
      <c r="BF35" s="41"/>
      <c r="BG35" s="291"/>
      <c r="BH35" s="290"/>
      <c r="BI35" s="40"/>
      <c r="BJ35" s="47"/>
      <c r="BK35" s="62"/>
      <c r="BL35" s="41"/>
      <c r="BM35" s="291"/>
      <c r="BN35" s="290"/>
      <c r="BO35" s="40"/>
      <c r="BP35" s="47"/>
    </row>
    <row r="36" spans="1:68" ht="25.5" customHeight="1" thickBot="1" x14ac:dyDescent="0.6">
      <c r="A36" s="200" t="s">
        <v>27</v>
      </c>
      <c r="B36" s="201"/>
      <c r="C36" s="201"/>
      <c r="D36" s="232"/>
      <c r="E36" s="197"/>
      <c r="F36" s="198"/>
      <c r="G36" s="198"/>
      <c r="H36" s="198"/>
      <c r="I36" s="198"/>
      <c r="J36" s="199"/>
      <c r="K36" s="197"/>
      <c r="L36" s="198"/>
      <c r="M36" s="198"/>
      <c r="N36" s="198"/>
      <c r="O36" s="198"/>
      <c r="P36" s="199"/>
      <c r="Q36" s="197"/>
      <c r="R36" s="198"/>
      <c r="S36" s="201">
        <f>I33+I34+I35+K33+K34+K35+O33+O34+O35+Q33+Q34+Q35+U33+U34+U35</f>
        <v>0</v>
      </c>
      <c r="T36" s="202"/>
      <c r="U36" s="203">
        <f>J33+J34+J35+L33+L34+L35+P33+P34+P35+R33+R34+R35+V33+V34+V35</f>
        <v>0</v>
      </c>
      <c r="V36" s="205"/>
      <c r="AU36" s="200" t="s">
        <v>27</v>
      </c>
      <c r="AV36" s="201"/>
      <c r="AW36" s="201"/>
      <c r="AX36" s="232"/>
      <c r="AY36" s="197"/>
      <c r="AZ36" s="198"/>
      <c r="BA36" s="198"/>
      <c r="BB36" s="198"/>
      <c r="BC36" s="198"/>
      <c r="BD36" s="199"/>
      <c r="BE36" s="197"/>
      <c r="BF36" s="198"/>
      <c r="BG36" s="198"/>
      <c r="BH36" s="198"/>
      <c r="BI36" s="198"/>
      <c r="BJ36" s="199"/>
      <c r="BK36" s="197"/>
      <c r="BL36" s="198"/>
      <c r="BM36" s="201">
        <f>BC33+BC34+BC35+BE33+BE34+BE35+BI33+BI34+BI35+BK33+BK34+BK35+BO33+BO34+BO35</f>
        <v>0</v>
      </c>
      <c r="BN36" s="202"/>
      <c r="BO36" s="203">
        <f>BD33+BD34+BD35+BF33+BF34+BF35+BJ33+BJ34+BJ35+BL33+BL34+BL35+BP33+BP34+BP35</f>
        <v>0</v>
      </c>
      <c r="BP36" s="205"/>
    </row>
    <row r="38" spans="1:68" ht="18" customHeight="1" x14ac:dyDescent="0.55000000000000004">
      <c r="A38" s="27">
        <v>418</v>
      </c>
      <c r="C38" s="331" t="s">
        <v>94</v>
      </c>
      <c r="D38" s="331"/>
      <c r="E38" s="331" t="s">
        <v>95</v>
      </c>
      <c r="F38" s="331"/>
      <c r="G38" s="331" t="s">
        <v>96</v>
      </c>
      <c r="H38" s="331"/>
      <c r="I38" s="331" t="s">
        <v>97</v>
      </c>
      <c r="J38" s="331"/>
      <c r="K38" s="331" t="s">
        <v>97</v>
      </c>
      <c r="L38" s="331"/>
      <c r="M38" s="331" t="s">
        <v>98</v>
      </c>
      <c r="N38" s="331"/>
      <c r="O38" s="331" t="s">
        <v>99</v>
      </c>
      <c r="P38" s="331"/>
      <c r="Q38" s="331" t="s">
        <v>148</v>
      </c>
      <c r="R38" s="331"/>
      <c r="S38" s="331" t="s">
        <v>147</v>
      </c>
      <c r="T38" s="331"/>
      <c r="U38" s="331" t="s">
        <v>149</v>
      </c>
      <c r="V38" s="331"/>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row>
    <row r="39" spans="1:68" ht="36.65" customHeight="1" x14ac:dyDescent="0.55000000000000004">
      <c r="C39" s="331"/>
      <c r="D39" s="331"/>
      <c r="E39" s="331"/>
      <c r="F39" s="331"/>
      <c r="G39" s="331"/>
      <c r="H39" s="331"/>
      <c r="I39" s="331"/>
      <c r="J39" s="331"/>
      <c r="K39" s="331"/>
      <c r="L39" s="331"/>
      <c r="M39" s="331"/>
      <c r="N39" s="331"/>
      <c r="O39" s="331"/>
      <c r="P39" s="331"/>
      <c r="Q39" s="331"/>
      <c r="R39" s="331"/>
      <c r="S39" s="331"/>
      <c r="T39" s="331"/>
      <c r="U39" s="331"/>
      <c r="V39" s="331"/>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row>
    <row r="40" spans="1:68" ht="25.5" customHeight="1" thickBot="1" x14ac:dyDescent="0.6">
      <c r="A40" s="230" t="s">
        <v>60</v>
      </c>
      <c r="B40" s="230"/>
      <c r="C40" s="230"/>
      <c r="D40" s="230"/>
      <c r="E40" s="230"/>
      <c r="F40" s="230"/>
      <c r="G40" s="230"/>
      <c r="H40" s="230"/>
      <c r="I40" s="230"/>
      <c r="J40" s="230"/>
      <c r="K40" s="230"/>
      <c r="L40" s="230"/>
      <c r="M40" s="230"/>
      <c r="N40" s="230"/>
      <c r="O40" s="230"/>
      <c r="P40" s="231"/>
      <c r="Q40" s="231"/>
      <c r="R40" s="231"/>
      <c r="S40" s="192" t="s">
        <v>5</v>
      </c>
      <c r="T40" s="192"/>
      <c r="U40" s="192"/>
      <c r="V40" s="192"/>
      <c r="AU40" s="230" t="s">
        <v>60</v>
      </c>
      <c r="AV40" s="230"/>
      <c r="AW40" s="230"/>
      <c r="AX40" s="230"/>
      <c r="AY40" s="230"/>
      <c r="AZ40" s="230"/>
      <c r="BA40" s="230"/>
      <c r="BB40" s="230"/>
      <c r="BC40" s="230"/>
      <c r="BD40" s="230"/>
      <c r="BE40" s="230"/>
      <c r="BF40" s="230"/>
      <c r="BG40" s="230"/>
      <c r="BH40" s="230"/>
      <c r="BI40" s="230"/>
      <c r="BJ40" s="231"/>
      <c r="BK40" s="231"/>
      <c r="BL40" s="231"/>
      <c r="BM40" s="192" t="s">
        <v>5</v>
      </c>
      <c r="BN40" s="192"/>
      <c r="BO40" s="192"/>
      <c r="BP40" s="192"/>
    </row>
    <row r="41" spans="1:68" ht="25.5" customHeight="1" thickBot="1" x14ac:dyDescent="0.6">
      <c r="A41" s="200" t="s">
        <v>6</v>
      </c>
      <c r="B41" s="201"/>
      <c r="C41" s="201" t="str">
        <f>$C$6&amp;""</f>
        <v/>
      </c>
      <c r="D41" s="201"/>
      <c r="E41" s="201"/>
      <c r="F41" s="201"/>
      <c r="G41" s="201"/>
      <c r="H41" s="201"/>
      <c r="I41" s="201"/>
      <c r="J41" s="201"/>
      <c r="K41" s="201"/>
      <c r="L41" s="201"/>
      <c r="M41" s="201"/>
      <c r="N41" s="232"/>
      <c r="Q41" s="233">
        <f ca="1">TODAY()</f>
        <v>46133</v>
      </c>
      <c r="R41" s="233"/>
      <c r="S41" s="233"/>
      <c r="T41" s="233"/>
      <c r="U41" s="233"/>
      <c r="V41" s="233"/>
      <c r="AU41" s="200" t="s">
        <v>6</v>
      </c>
      <c r="AV41" s="201"/>
      <c r="AW41" s="201" t="s">
        <v>108</v>
      </c>
      <c r="AX41" s="201"/>
      <c r="AY41" s="201"/>
      <c r="AZ41" s="201"/>
      <c r="BA41" s="201"/>
      <c r="BB41" s="201"/>
      <c r="BC41" s="201"/>
      <c r="BD41" s="201"/>
      <c r="BE41" s="201"/>
      <c r="BF41" s="201"/>
      <c r="BG41" s="201"/>
      <c r="BH41" s="232"/>
      <c r="BK41" s="233">
        <f ca="1">TODAY()</f>
        <v>46133</v>
      </c>
      <c r="BL41" s="233"/>
      <c r="BM41" s="233"/>
      <c r="BN41" s="233"/>
      <c r="BO41" s="233"/>
      <c r="BP41" s="233"/>
    </row>
    <row r="42" spans="1:68" ht="4.5" customHeight="1" thickBot="1" x14ac:dyDescent="0.6"/>
    <row r="43" spans="1:68" ht="25.5" customHeight="1" x14ac:dyDescent="0.55000000000000004">
      <c r="A43" s="234" t="s">
        <v>21</v>
      </c>
      <c r="B43" s="235"/>
      <c r="C43" s="235"/>
      <c r="D43" s="236"/>
      <c r="E43" s="31" t="str">
        <f>$E$8&amp;""</f>
        <v/>
      </c>
      <c r="F43" s="32" t="s">
        <v>10</v>
      </c>
      <c r="G43" s="32" t="str">
        <f>$G$8&amp;""</f>
        <v/>
      </c>
      <c r="H43" s="32" t="s">
        <v>12</v>
      </c>
      <c r="I43" s="32" t="str">
        <f>$I$8&amp;""</f>
        <v/>
      </c>
      <c r="J43" s="74" t="s">
        <v>14</v>
      </c>
      <c r="K43" s="31" t="str">
        <f>$K$8&amp;""</f>
        <v/>
      </c>
      <c r="L43" s="32" t="s">
        <v>10</v>
      </c>
      <c r="M43" s="32" t="str">
        <f>$M$8&amp;""</f>
        <v/>
      </c>
      <c r="N43" s="32" t="s">
        <v>12</v>
      </c>
      <c r="O43" s="32" t="str">
        <f>$O$8&amp;""</f>
        <v/>
      </c>
      <c r="P43" s="74" t="s">
        <v>14</v>
      </c>
      <c r="Q43" s="75" t="str">
        <f>$Q$8&amp;""</f>
        <v/>
      </c>
      <c r="R43" s="32" t="s">
        <v>10</v>
      </c>
      <c r="S43" s="32" t="str">
        <f>$S$8&amp;""</f>
        <v/>
      </c>
      <c r="T43" s="32" t="s">
        <v>12</v>
      </c>
      <c r="U43" s="32" t="str">
        <f>$U$8&amp;""</f>
        <v/>
      </c>
      <c r="V43" s="74" t="s">
        <v>14</v>
      </c>
      <c r="AU43" s="234" t="s">
        <v>21</v>
      </c>
      <c r="AV43" s="235"/>
      <c r="AW43" s="235"/>
      <c r="AX43" s="236"/>
      <c r="AY43" s="31">
        <f>$AY$8</f>
        <v>5</v>
      </c>
      <c r="AZ43" s="32" t="s">
        <v>10</v>
      </c>
      <c r="BA43" s="32">
        <f>$BA$8</f>
        <v>1</v>
      </c>
      <c r="BB43" s="32" t="s">
        <v>12</v>
      </c>
      <c r="BC43" s="32" t="str">
        <f>$BC$8</f>
        <v>火</v>
      </c>
      <c r="BD43" s="74" t="s">
        <v>14</v>
      </c>
      <c r="BE43" s="31">
        <f>$BE$8</f>
        <v>5</v>
      </c>
      <c r="BF43" s="32" t="s">
        <v>10</v>
      </c>
      <c r="BG43" s="32">
        <f>$BG$8</f>
        <v>2</v>
      </c>
      <c r="BH43" s="32" t="s">
        <v>12</v>
      </c>
      <c r="BI43" s="32" t="str">
        <f>$BI$8</f>
        <v>水</v>
      </c>
      <c r="BJ43" s="74" t="s">
        <v>14</v>
      </c>
      <c r="BK43" s="75">
        <f>$BK$8</f>
        <v>5</v>
      </c>
      <c r="BL43" s="32" t="s">
        <v>10</v>
      </c>
      <c r="BM43" s="32">
        <f>$BM$8</f>
        <v>3</v>
      </c>
      <c r="BN43" s="32" t="s">
        <v>12</v>
      </c>
      <c r="BO43" s="32" t="str">
        <f>$BO$8</f>
        <v>木</v>
      </c>
      <c r="BP43" s="74" t="s">
        <v>14</v>
      </c>
    </row>
    <row r="44" spans="1:68" ht="25.5" customHeight="1" thickBot="1" x14ac:dyDescent="0.6">
      <c r="A44" s="259" t="s">
        <v>29</v>
      </c>
      <c r="B44" s="260"/>
      <c r="C44" s="260"/>
      <c r="D44" s="266"/>
      <c r="E44" s="259" t="s">
        <v>18</v>
      </c>
      <c r="F44" s="260"/>
      <c r="G44" s="260" t="s">
        <v>19</v>
      </c>
      <c r="H44" s="260"/>
      <c r="I44" s="260" t="s">
        <v>20</v>
      </c>
      <c r="J44" s="264"/>
      <c r="K44" s="259" t="s">
        <v>18</v>
      </c>
      <c r="L44" s="260"/>
      <c r="M44" s="260" t="s">
        <v>19</v>
      </c>
      <c r="N44" s="260"/>
      <c r="O44" s="260" t="s">
        <v>20</v>
      </c>
      <c r="P44" s="264"/>
      <c r="Q44" s="263" t="s">
        <v>18</v>
      </c>
      <c r="R44" s="260"/>
      <c r="S44" s="260" t="s">
        <v>19</v>
      </c>
      <c r="T44" s="260"/>
      <c r="U44" s="260" t="s">
        <v>20</v>
      </c>
      <c r="V44" s="264"/>
      <c r="AU44" s="259" t="s">
        <v>29</v>
      </c>
      <c r="AV44" s="260"/>
      <c r="AW44" s="260"/>
      <c r="AX44" s="266"/>
      <c r="AY44" s="261" t="s">
        <v>18</v>
      </c>
      <c r="AZ44" s="245"/>
      <c r="BA44" s="245" t="s">
        <v>19</v>
      </c>
      <c r="BB44" s="245"/>
      <c r="BC44" s="245" t="s">
        <v>20</v>
      </c>
      <c r="BD44" s="262"/>
      <c r="BE44" s="261" t="s">
        <v>18</v>
      </c>
      <c r="BF44" s="245"/>
      <c r="BG44" s="245" t="s">
        <v>19</v>
      </c>
      <c r="BH44" s="245"/>
      <c r="BI44" s="245" t="s">
        <v>20</v>
      </c>
      <c r="BJ44" s="262"/>
      <c r="BK44" s="263" t="s">
        <v>18</v>
      </c>
      <c r="BL44" s="260"/>
      <c r="BM44" s="260" t="s">
        <v>19</v>
      </c>
      <c r="BN44" s="260"/>
      <c r="BO44" s="260" t="s">
        <v>20</v>
      </c>
      <c r="BP44" s="264"/>
    </row>
    <row r="45" spans="1:68" ht="25.5" customHeight="1" thickTop="1" x14ac:dyDescent="0.55000000000000004">
      <c r="A45" s="283" t="s">
        <v>28</v>
      </c>
      <c r="B45" s="249" t="s">
        <v>30</v>
      </c>
      <c r="C45" s="249"/>
      <c r="D45" s="250"/>
      <c r="E45" s="90"/>
      <c r="F45" s="64"/>
      <c r="G45" s="84"/>
      <c r="H45" s="64"/>
      <c r="I45" s="84"/>
      <c r="J45" s="66"/>
      <c r="K45" s="90"/>
      <c r="L45" s="64"/>
      <c r="M45" s="84"/>
      <c r="N45" s="64"/>
      <c r="O45" s="84"/>
      <c r="P45" s="66"/>
      <c r="Q45" s="91"/>
      <c r="R45" s="64"/>
      <c r="S45" s="84"/>
      <c r="T45" s="64"/>
      <c r="U45" s="84"/>
      <c r="V45" s="66"/>
      <c r="AU45" s="283" t="s">
        <v>28</v>
      </c>
      <c r="AV45" s="249" t="s">
        <v>30</v>
      </c>
      <c r="AW45" s="249"/>
      <c r="AX45" s="250"/>
      <c r="AY45" s="133"/>
      <c r="AZ45" s="134"/>
      <c r="BA45" s="135">
        <v>31</v>
      </c>
      <c r="BB45" s="134"/>
      <c r="BC45" s="135"/>
      <c r="BD45" s="136"/>
      <c r="BE45" s="133"/>
      <c r="BF45" s="134"/>
      <c r="BG45" s="135">
        <v>15</v>
      </c>
      <c r="BH45" s="134"/>
      <c r="BI45" s="135"/>
      <c r="BJ45" s="136"/>
      <c r="BK45" s="67"/>
      <c r="BL45" s="64"/>
      <c r="BM45" s="65"/>
      <c r="BN45" s="64"/>
      <c r="BO45" s="65"/>
      <c r="BP45" s="66"/>
    </row>
    <row r="46" spans="1:68" ht="25.5" customHeight="1" thickBot="1" x14ac:dyDescent="0.6">
      <c r="A46" s="284"/>
      <c r="B46" s="260" t="s">
        <v>36</v>
      </c>
      <c r="C46" s="260"/>
      <c r="D46" s="266"/>
      <c r="E46" s="336"/>
      <c r="F46" s="270"/>
      <c r="G46" s="270"/>
      <c r="H46" s="270"/>
      <c r="I46" s="270"/>
      <c r="J46" s="277"/>
      <c r="K46" s="336"/>
      <c r="L46" s="270"/>
      <c r="M46" s="270"/>
      <c r="N46" s="270"/>
      <c r="O46" s="270"/>
      <c r="P46" s="277"/>
      <c r="Q46" s="336"/>
      <c r="R46" s="271"/>
      <c r="S46" s="266">
        <f>E45+G45+I45+K45+M45+O45+Q45+S45+U45</f>
        <v>0</v>
      </c>
      <c r="T46" s="263"/>
      <c r="U46" s="272">
        <f>F45+H45+J45+L45+N45+P45+R45+T45+V45</f>
        <v>0</v>
      </c>
      <c r="V46" s="273"/>
      <c r="AU46" s="284"/>
      <c r="AV46" s="260" t="s">
        <v>36</v>
      </c>
      <c r="AW46" s="260"/>
      <c r="AX46" s="266"/>
      <c r="AY46" s="274"/>
      <c r="AZ46" s="270"/>
      <c r="BA46" s="270"/>
      <c r="BB46" s="270"/>
      <c r="BC46" s="270"/>
      <c r="BD46" s="275"/>
      <c r="BE46" s="274"/>
      <c r="BF46" s="270"/>
      <c r="BG46" s="270"/>
      <c r="BH46" s="270"/>
      <c r="BI46" s="270"/>
      <c r="BJ46" s="275"/>
      <c r="BK46" s="270"/>
      <c r="BL46" s="271"/>
      <c r="BM46" s="266"/>
      <c r="BN46" s="263"/>
      <c r="BO46" s="272"/>
      <c r="BP46" s="273"/>
    </row>
    <row r="47" spans="1:68" ht="25.5" customHeight="1" x14ac:dyDescent="0.55000000000000004">
      <c r="A47" s="284"/>
      <c r="B47" s="235" t="s">
        <v>31</v>
      </c>
      <c r="C47" s="235"/>
      <c r="D47" s="236"/>
      <c r="E47" s="10"/>
      <c r="F47" s="68"/>
      <c r="G47" s="11"/>
      <c r="H47" s="68"/>
      <c r="I47" s="11"/>
      <c r="J47" s="69"/>
      <c r="K47" s="10"/>
      <c r="L47" s="68"/>
      <c r="M47" s="11"/>
      <c r="N47" s="68"/>
      <c r="O47" s="11"/>
      <c r="P47" s="69"/>
      <c r="Q47" s="12"/>
      <c r="R47" s="68"/>
      <c r="S47" s="11"/>
      <c r="T47" s="68"/>
      <c r="U47" s="11"/>
      <c r="V47" s="69"/>
      <c r="AU47" s="284"/>
      <c r="AV47" s="235" t="s">
        <v>31</v>
      </c>
      <c r="AW47" s="235"/>
      <c r="AX47" s="236"/>
      <c r="AY47" s="137"/>
      <c r="AZ47" s="68"/>
      <c r="BA47" s="35">
        <v>30</v>
      </c>
      <c r="BB47" s="68"/>
      <c r="BC47" s="35"/>
      <c r="BD47" s="138"/>
      <c r="BE47" s="137"/>
      <c r="BF47" s="68"/>
      <c r="BG47" s="35">
        <v>45</v>
      </c>
      <c r="BH47" s="68"/>
      <c r="BI47" s="35"/>
      <c r="BJ47" s="138"/>
      <c r="BK47" s="36"/>
      <c r="BL47" s="68"/>
      <c r="BM47" s="35"/>
      <c r="BN47" s="68"/>
      <c r="BO47" s="35"/>
      <c r="BP47" s="69"/>
    </row>
    <row r="48" spans="1:68" ht="25.5" customHeight="1" thickBot="1" x14ac:dyDescent="0.6">
      <c r="A48" s="284"/>
      <c r="B48" s="252" t="s">
        <v>37</v>
      </c>
      <c r="C48" s="252"/>
      <c r="D48" s="253"/>
      <c r="E48" s="332"/>
      <c r="F48" s="281"/>
      <c r="G48" s="281"/>
      <c r="H48" s="281"/>
      <c r="I48" s="281"/>
      <c r="J48" s="333"/>
      <c r="K48" s="332"/>
      <c r="L48" s="281"/>
      <c r="M48" s="281"/>
      <c r="N48" s="281"/>
      <c r="O48" s="281"/>
      <c r="P48" s="333"/>
      <c r="Q48" s="296"/>
      <c r="R48" s="255"/>
      <c r="S48" s="253">
        <f>E47+G47+I47+K47+M47+O47+Q47+S47+U47</f>
        <v>0</v>
      </c>
      <c r="T48" s="256"/>
      <c r="U48" s="257">
        <f>F47+H47+J47+L47+N47+P47+R47+T47+V47</f>
        <v>0</v>
      </c>
      <c r="V48" s="258"/>
      <c r="AU48" s="284"/>
      <c r="AV48" s="252" t="s">
        <v>37</v>
      </c>
      <c r="AW48" s="252"/>
      <c r="AX48" s="253"/>
      <c r="AY48" s="280"/>
      <c r="AZ48" s="281"/>
      <c r="BA48" s="281"/>
      <c r="BB48" s="281"/>
      <c r="BC48" s="281"/>
      <c r="BD48" s="282"/>
      <c r="BE48" s="280"/>
      <c r="BF48" s="281"/>
      <c r="BG48" s="281"/>
      <c r="BH48" s="281"/>
      <c r="BI48" s="281"/>
      <c r="BJ48" s="282"/>
      <c r="BK48" s="254"/>
      <c r="BL48" s="255"/>
      <c r="BM48" s="253"/>
      <c r="BN48" s="256"/>
      <c r="BO48" s="257"/>
      <c r="BP48" s="258"/>
    </row>
    <row r="49" spans="1:68" ht="25.5" customHeight="1" x14ac:dyDescent="0.55000000000000004">
      <c r="A49" s="284"/>
      <c r="B49" s="235" t="s">
        <v>32</v>
      </c>
      <c r="C49" s="235"/>
      <c r="D49" s="236"/>
      <c r="E49" s="10"/>
      <c r="F49" s="68"/>
      <c r="G49" s="11"/>
      <c r="H49" s="68"/>
      <c r="I49" s="11"/>
      <c r="J49" s="69"/>
      <c r="K49" s="10"/>
      <c r="L49" s="68"/>
      <c r="M49" s="11"/>
      <c r="N49" s="68"/>
      <c r="O49" s="11"/>
      <c r="P49" s="69"/>
      <c r="Q49" s="12"/>
      <c r="R49" s="68"/>
      <c r="S49" s="11"/>
      <c r="T49" s="68"/>
      <c r="U49" s="11"/>
      <c r="V49" s="69"/>
      <c r="AU49" s="284"/>
      <c r="AV49" s="235" t="s">
        <v>32</v>
      </c>
      <c r="AW49" s="235"/>
      <c r="AX49" s="236"/>
      <c r="AY49" s="137"/>
      <c r="AZ49" s="68"/>
      <c r="BA49" s="35">
        <v>30</v>
      </c>
      <c r="BB49" s="68"/>
      <c r="BC49" s="35"/>
      <c r="BD49" s="138"/>
      <c r="BE49" s="137"/>
      <c r="BF49" s="68"/>
      <c r="BG49" s="35">
        <v>17</v>
      </c>
      <c r="BH49" s="68"/>
      <c r="BI49" s="35"/>
      <c r="BJ49" s="138"/>
      <c r="BK49" s="36"/>
      <c r="BL49" s="68"/>
      <c r="BM49" s="35"/>
      <c r="BN49" s="68"/>
      <c r="BO49" s="35"/>
      <c r="BP49" s="69"/>
    </row>
    <row r="50" spans="1:68" ht="25.5" customHeight="1" thickBot="1" x14ac:dyDescent="0.6">
      <c r="A50" s="284"/>
      <c r="B50" s="252" t="s">
        <v>38</v>
      </c>
      <c r="C50" s="252"/>
      <c r="D50" s="253"/>
      <c r="E50" s="332"/>
      <c r="F50" s="281"/>
      <c r="G50" s="281"/>
      <c r="H50" s="281"/>
      <c r="I50" s="281"/>
      <c r="J50" s="333"/>
      <c r="K50" s="332"/>
      <c r="L50" s="281"/>
      <c r="M50" s="281"/>
      <c r="N50" s="281"/>
      <c r="O50" s="281"/>
      <c r="P50" s="333"/>
      <c r="Q50" s="296"/>
      <c r="R50" s="255"/>
      <c r="S50" s="253">
        <f>E49+G49+I49+K49+M49+O49+Q49+S49+U49</f>
        <v>0</v>
      </c>
      <c r="T50" s="256"/>
      <c r="U50" s="257">
        <f>F49+H49+J49+L49+N49+P49+R49+T49+V49</f>
        <v>0</v>
      </c>
      <c r="V50" s="258"/>
      <c r="AU50" s="284"/>
      <c r="AV50" s="252" t="s">
        <v>38</v>
      </c>
      <c r="AW50" s="252"/>
      <c r="AX50" s="253"/>
      <c r="AY50" s="280"/>
      <c r="AZ50" s="281"/>
      <c r="BA50" s="281"/>
      <c r="BB50" s="281"/>
      <c r="BC50" s="281"/>
      <c r="BD50" s="282"/>
      <c r="BE50" s="280"/>
      <c r="BF50" s="281"/>
      <c r="BG50" s="281"/>
      <c r="BH50" s="281"/>
      <c r="BI50" s="281"/>
      <c r="BJ50" s="282"/>
      <c r="BK50" s="254"/>
      <c r="BL50" s="255"/>
      <c r="BM50" s="253"/>
      <c r="BN50" s="256"/>
      <c r="BO50" s="257"/>
      <c r="BP50" s="258"/>
    </row>
    <row r="51" spans="1:68" ht="25.5" customHeight="1" x14ac:dyDescent="0.55000000000000004">
      <c r="A51" s="284"/>
      <c r="B51" s="235" t="s">
        <v>33</v>
      </c>
      <c r="C51" s="235"/>
      <c r="D51" s="236"/>
      <c r="E51" s="10"/>
      <c r="F51" s="68"/>
      <c r="G51" s="11"/>
      <c r="H51" s="68"/>
      <c r="I51" s="11"/>
      <c r="J51" s="69"/>
      <c r="K51" s="10"/>
      <c r="L51" s="68"/>
      <c r="M51" s="11"/>
      <c r="N51" s="68"/>
      <c r="O51" s="11"/>
      <c r="P51" s="69"/>
      <c r="Q51" s="12"/>
      <c r="R51" s="68"/>
      <c r="S51" s="11"/>
      <c r="T51" s="68"/>
      <c r="U51" s="11"/>
      <c r="V51" s="69"/>
      <c r="AU51" s="284"/>
      <c r="AV51" s="235" t="s">
        <v>33</v>
      </c>
      <c r="AW51" s="235"/>
      <c r="AX51" s="236"/>
      <c r="AY51" s="137"/>
      <c r="AZ51" s="68"/>
      <c r="BA51" s="35">
        <v>2</v>
      </c>
      <c r="BB51" s="68"/>
      <c r="BC51" s="35"/>
      <c r="BD51" s="138"/>
      <c r="BE51" s="137"/>
      <c r="BF51" s="68"/>
      <c r="BG51" s="35">
        <v>19</v>
      </c>
      <c r="BH51" s="68"/>
      <c r="BI51" s="35"/>
      <c r="BJ51" s="138"/>
      <c r="BK51" s="36"/>
      <c r="BL51" s="68"/>
      <c r="BM51" s="35"/>
      <c r="BN51" s="68"/>
      <c r="BO51" s="35"/>
      <c r="BP51" s="69"/>
    </row>
    <row r="52" spans="1:68" ht="25.5" customHeight="1" thickBot="1" x14ac:dyDescent="0.6">
      <c r="A52" s="284"/>
      <c r="B52" s="252" t="s">
        <v>39</v>
      </c>
      <c r="C52" s="252"/>
      <c r="D52" s="253"/>
      <c r="E52" s="332"/>
      <c r="F52" s="281"/>
      <c r="G52" s="281"/>
      <c r="H52" s="281"/>
      <c r="I52" s="281"/>
      <c r="J52" s="333"/>
      <c r="K52" s="332"/>
      <c r="L52" s="281"/>
      <c r="M52" s="281"/>
      <c r="N52" s="281"/>
      <c r="O52" s="281"/>
      <c r="P52" s="333"/>
      <c r="Q52" s="296"/>
      <c r="R52" s="255"/>
      <c r="S52" s="253">
        <f>E51+G51+I51+K51+M51+O51+Q51+S51+U51</f>
        <v>0</v>
      </c>
      <c r="T52" s="256"/>
      <c r="U52" s="257">
        <f>F51+H51+J51+L51+N51+P51+R51+T51+V51</f>
        <v>0</v>
      </c>
      <c r="V52" s="258"/>
      <c r="AU52" s="284"/>
      <c r="AV52" s="252" t="s">
        <v>39</v>
      </c>
      <c r="AW52" s="252"/>
      <c r="AX52" s="253"/>
      <c r="AY52" s="280"/>
      <c r="AZ52" s="281"/>
      <c r="BA52" s="281"/>
      <c r="BB52" s="281"/>
      <c r="BC52" s="281"/>
      <c r="BD52" s="282"/>
      <c r="BE52" s="280"/>
      <c r="BF52" s="281"/>
      <c r="BG52" s="281"/>
      <c r="BH52" s="281"/>
      <c r="BI52" s="281"/>
      <c r="BJ52" s="282"/>
      <c r="BK52" s="254"/>
      <c r="BL52" s="255"/>
      <c r="BM52" s="253"/>
      <c r="BN52" s="256"/>
      <c r="BO52" s="257"/>
      <c r="BP52" s="258"/>
    </row>
    <row r="53" spans="1:68" ht="25.5" customHeight="1" x14ac:dyDescent="0.55000000000000004">
      <c r="A53" s="284"/>
      <c r="B53" s="235" t="s">
        <v>34</v>
      </c>
      <c r="C53" s="235"/>
      <c r="D53" s="236"/>
      <c r="E53" s="10"/>
      <c r="F53" s="68"/>
      <c r="G53" s="11"/>
      <c r="H53" s="68"/>
      <c r="I53" s="11"/>
      <c r="J53" s="69"/>
      <c r="K53" s="10"/>
      <c r="L53" s="68"/>
      <c r="M53" s="11"/>
      <c r="N53" s="68"/>
      <c r="O53" s="11"/>
      <c r="P53" s="69"/>
      <c r="Q53" s="12"/>
      <c r="R53" s="68"/>
      <c r="S53" s="11"/>
      <c r="T53" s="68"/>
      <c r="U53" s="11"/>
      <c r="V53" s="69"/>
      <c r="AU53" s="284"/>
      <c r="AV53" s="235" t="s">
        <v>34</v>
      </c>
      <c r="AW53" s="235"/>
      <c r="AX53" s="236"/>
      <c r="AY53" s="218" t="s">
        <v>110</v>
      </c>
      <c r="AZ53" s="180"/>
      <c r="BA53" s="180"/>
      <c r="BB53" s="180"/>
      <c r="BC53" s="180"/>
      <c r="BD53" s="219"/>
      <c r="BE53" s="225" t="s">
        <v>112</v>
      </c>
      <c r="BF53" s="180"/>
      <c r="BG53" s="180"/>
      <c r="BH53" s="180"/>
      <c r="BI53" s="180"/>
      <c r="BJ53" s="219"/>
      <c r="BK53" s="36"/>
      <c r="BL53" s="68"/>
      <c r="BM53" s="35"/>
      <c r="BN53" s="68"/>
      <c r="BO53" s="35"/>
      <c r="BP53" s="69"/>
    </row>
    <row r="54" spans="1:68" ht="25.5" customHeight="1" thickBot="1" x14ac:dyDescent="0.6">
      <c r="A54" s="285"/>
      <c r="B54" s="249" t="s">
        <v>40</v>
      </c>
      <c r="C54" s="249"/>
      <c r="D54" s="250"/>
      <c r="E54" s="332"/>
      <c r="F54" s="281"/>
      <c r="G54" s="281"/>
      <c r="H54" s="281"/>
      <c r="I54" s="281"/>
      <c r="J54" s="333"/>
      <c r="K54" s="332"/>
      <c r="L54" s="281"/>
      <c r="M54" s="281"/>
      <c r="N54" s="281"/>
      <c r="O54" s="281"/>
      <c r="P54" s="333"/>
      <c r="Q54" s="296"/>
      <c r="R54" s="255"/>
      <c r="S54" s="253">
        <f>E53+G53+I53+K53+M53+O53+Q53+S53+U53</f>
        <v>0</v>
      </c>
      <c r="T54" s="256"/>
      <c r="U54" s="257">
        <f>F53+H53+J53+L53+N53+P53+R53+T53+V53</f>
        <v>0</v>
      </c>
      <c r="V54" s="258"/>
      <c r="AU54" s="285"/>
      <c r="AV54" s="249" t="s">
        <v>40</v>
      </c>
      <c r="AW54" s="249"/>
      <c r="AX54" s="250"/>
      <c r="AY54" s="220"/>
      <c r="AZ54" s="192"/>
      <c r="BA54" s="192"/>
      <c r="BB54" s="192"/>
      <c r="BC54" s="192"/>
      <c r="BD54" s="221"/>
      <c r="BE54" s="220"/>
      <c r="BF54" s="192"/>
      <c r="BG54" s="192"/>
      <c r="BH54" s="192"/>
      <c r="BI54" s="192"/>
      <c r="BJ54" s="221"/>
      <c r="BK54" s="254"/>
      <c r="BL54" s="255"/>
      <c r="BM54" s="253"/>
      <c r="BN54" s="256"/>
      <c r="BO54" s="257"/>
      <c r="BP54" s="258"/>
    </row>
    <row r="55" spans="1:68" ht="25.5" customHeight="1" thickBot="1" x14ac:dyDescent="0.6">
      <c r="A55" s="278" t="s">
        <v>35</v>
      </c>
      <c r="B55" s="279"/>
      <c r="C55" s="279"/>
      <c r="D55" s="337"/>
      <c r="E55" s="332"/>
      <c r="F55" s="281"/>
      <c r="G55" s="281"/>
      <c r="H55" s="281"/>
      <c r="I55" s="281"/>
      <c r="J55" s="333"/>
      <c r="K55" s="332"/>
      <c r="L55" s="281"/>
      <c r="M55" s="281"/>
      <c r="N55" s="281"/>
      <c r="O55" s="281"/>
      <c r="P55" s="333"/>
      <c r="Q55" s="296"/>
      <c r="R55" s="255"/>
      <c r="S55" s="253">
        <f>S46+S48+S50+S52+S54</f>
        <v>0</v>
      </c>
      <c r="T55" s="256"/>
      <c r="U55" s="257">
        <f>U46+U48+U50+U52+U54</f>
        <v>0</v>
      </c>
      <c r="V55" s="258"/>
      <c r="AU55" s="278" t="s">
        <v>35</v>
      </c>
      <c r="AV55" s="279"/>
      <c r="AW55" s="279"/>
      <c r="AX55" s="240"/>
      <c r="AY55" s="222"/>
      <c r="AZ55" s="223"/>
      <c r="BA55" s="223"/>
      <c r="BB55" s="223"/>
      <c r="BC55" s="223"/>
      <c r="BD55" s="224"/>
      <c r="BE55" s="222"/>
      <c r="BF55" s="223"/>
      <c r="BG55" s="223"/>
      <c r="BH55" s="223"/>
      <c r="BI55" s="223"/>
      <c r="BJ55" s="224"/>
      <c r="BK55" s="254"/>
      <c r="BL55" s="255"/>
      <c r="BM55" s="253"/>
      <c r="BN55" s="256"/>
      <c r="BO55" s="257"/>
      <c r="BP55" s="258"/>
    </row>
    <row r="57" spans="1:68" ht="18" customHeight="1" x14ac:dyDescent="0.55000000000000004">
      <c r="A57" s="27">
        <v>418</v>
      </c>
      <c r="C57" s="331" t="s">
        <v>94</v>
      </c>
      <c r="D57" s="331"/>
      <c r="E57" s="331" t="s">
        <v>95</v>
      </c>
      <c r="F57" s="331"/>
      <c r="G57" s="331" t="s">
        <v>96</v>
      </c>
      <c r="H57" s="331"/>
      <c r="I57" s="331" t="s">
        <v>97</v>
      </c>
      <c r="J57" s="331"/>
      <c r="K57" s="331" t="s">
        <v>97</v>
      </c>
      <c r="L57" s="331"/>
      <c r="M57" s="331" t="s">
        <v>98</v>
      </c>
      <c r="N57" s="331"/>
      <c r="O57" s="331" t="s">
        <v>99</v>
      </c>
      <c r="P57" s="331"/>
      <c r="Q57" s="331" t="s">
        <v>148</v>
      </c>
      <c r="R57" s="331"/>
      <c r="S57" s="331" t="s">
        <v>147</v>
      </c>
      <c r="T57" s="331"/>
      <c r="U57" s="331" t="s">
        <v>149</v>
      </c>
      <c r="V57" s="331"/>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row>
    <row r="58" spans="1:68" ht="36.65" customHeight="1" x14ac:dyDescent="0.55000000000000004">
      <c r="C58" s="331"/>
      <c r="D58" s="331"/>
      <c r="E58" s="331"/>
      <c r="F58" s="331"/>
      <c r="G58" s="331"/>
      <c r="H58" s="331"/>
      <c r="I58" s="331"/>
      <c r="J58" s="331"/>
      <c r="K58" s="331"/>
      <c r="L58" s="331"/>
      <c r="M58" s="331"/>
      <c r="N58" s="331"/>
      <c r="O58" s="331"/>
      <c r="P58" s="331"/>
      <c r="Q58" s="331"/>
      <c r="R58" s="331"/>
      <c r="S58" s="331"/>
      <c r="T58" s="331"/>
      <c r="U58" s="331"/>
      <c r="V58" s="331"/>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row>
    <row r="59" spans="1:68" ht="25.5" customHeight="1" x14ac:dyDescent="0.55000000000000004">
      <c r="A59" s="230" t="s">
        <v>93</v>
      </c>
      <c r="B59" s="230"/>
      <c r="C59" s="230"/>
      <c r="D59" s="230"/>
      <c r="E59" s="230"/>
      <c r="F59" s="230"/>
      <c r="G59" s="230"/>
      <c r="H59" s="230"/>
      <c r="I59" s="230"/>
      <c r="J59" s="230"/>
      <c r="K59" s="230"/>
      <c r="L59" s="230"/>
      <c r="M59" s="230"/>
      <c r="N59" s="230"/>
      <c r="O59" s="230"/>
      <c r="P59" s="231"/>
      <c r="Q59" s="231"/>
      <c r="R59" s="231"/>
      <c r="S59" s="192" t="s">
        <v>5</v>
      </c>
      <c r="T59" s="192"/>
      <c r="U59" s="192"/>
      <c r="V59" s="192"/>
      <c r="AU59" s="230" t="s">
        <v>93</v>
      </c>
      <c r="AV59" s="230"/>
      <c r="AW59" s="230"/>
      <c r="AX59" s="230"/>
      <c r="AY59" s="230"/>
      <c r="AZ59" s="230"/>
      <c r="BA59" s="230"/>
      <c r="BB59" s="230"/>
      <c r="BC59" s="230"/>
      <c r="BD59" s="230"/>
      <c r="BE59" s="230"/>
      <c r="BF59" s="230"/>
      <c r="BG59" s="230"/>
      <c r="BH59" s="230"/>
      <c r="BI59" s="230"/>
      <c r="BJ59" s="231"/>
      <c r="BK59" s="231"/>
      <c r="BL59" s="231"/>
      <c r="BM59" s="192" t="s">
        <v>5</v>
      </c>
      <c r="BN59" s="192"/>
      <c r="BO59" s="192"/>
      <c r="BP59" s="192"/>
    </row>
    <row r="60" spans="1:68" ht="25.5" customHeight="1" thickBot="1" x14ac:dyDescent="0.6">
      <c r="O60" s="192" t="s">
        <v>5</v>
      </c>
      <c r="P60" s="192"/>
      <c r="Q60" s="192"/>
      <c r="R60" s="192"/>
      <c r="S60" s="192"/>
      <c r="T60" s="192"/>
      <c r="U60" s="192"/>
      <c r="V60" s="192"/>
      <c r="BI60" s="192" t="s">
        <v>5</v>
      </c>
      <c r="BJ60" s="192"/>
      <c r="BK60" s="192"/>
      <c r="BL60" s="192"/>
      <c r="BM60" s="192"/>
      <c r="BN60" s="192"/>
      <c r="BO60" s="192"/>
      <c r="BP60" s="192"/>
    </row>
    <row r="61" spans="1:68" ht="25.5" customHeight="1" thickBot="1" x14ac:dyDescent="0.6">
      <c r="A61" s="200" t="s">
        <v>6</v>
      </c>
      <c r="B61" s="201"/>
      <c r="C61" s="201" t="str">
        <f>$C$6&amp;""</f>
        <v/>
      </c>
      <c r="D61" s="201"/>
      <c r="E61" s="201"/>
      <c r="F61" s="201"/>
      <c r="G61" s="201"/>
      <c r="H61" s="201"/>
      <c r="I61" s="201"/>
      <c r="J61" s="201"/>
      <c r="K61" s="201"/>
      <c r="L61" s="201"/>
      <c r="M61" s="201"/>
      <c r="N61" s="232"/>
      <c r="Q61" s="233">
        <f ca="1">TODAY()</f>
        <v>46133</v>
      </c>
      <c r="R61" s="233"/>
      <c r="S61" s="233"/>
      <c r="T61" s="233"/>
      <c r="U61" s="233"/>
      <c r="V61" s="233"/>
      <c r="AU61" s="200" t="s">
        <v>6</v>
      </c>
      <c r="AV61" s="201"/>
      <c r="AW61" s="201" t="s">
        <v>108</v>
      </c>
      <c r="AX61" s="201"/>
      <c r="AY61" s="201"/>
      <c r="AZ61" s="201"/>
      <c r="BA61" s="201"/>
      <c r="BB61" s="201"/>
      <c r="BC61" s="201"/>
      <c r="BD61" s="201"/>
      <c r="BE61" s="201"/>
      <c r="BF61" s="201"/>
      <c r="BG61" s="201"/>
      <c r="BH61" s="232"/>
      <c r="BK61" s="233">
        <f ca="1">TODAY()</f>
        <v>46133</v>
      </c>
      <c r="BL61" s="233"/>
      <c r="BM61" s="233"/>
      <c r="BN61" s="233"/>
      <c r="BO61" s="233"/>
      <c r="BP61" s="233"/>
    </row>
    <row r="62" spans="1:68" ht="4.5" customHeight="1" thickBot="1" x14ac:dyDescent="0.6"/>
    <row r="63" spans="1:68" ht="25.5" customHeight="1" x14ac:dyDescent="0.55000000000000004">
      <c r="A63" s="234" t="s">
        <v>21</v>
      </c>
      <c r="B63" s="235"/>
      <c r="C63" s="235"/>
      <c r="D63" s="236"/>
      <c r="E63" s="31" t="str">
        <f>$E$8&amp;""</f>
        <v/>
      </c>
      <c r="F63" s="32" t="s">
        <v>10</v>
      </c>
      <c r="G63" s="32" t="str">
        <f>$G$8&amp;""</f>
        <v/>
      </c>
      <c r="H63" s="32" t="s">
        <v>12</v>
      </c>
      <c r="I63" s="32" t="str">
        <f>$I$8&amp;""</f>
        <v/>
      </c>
      <c r="J63" s="74" t="s">
        <v>14</v>
      </c>
      <c r="K63" s="31" t="str">
        <f>$K$8&amp;""</f>
        <v/>
      </c>
      <c r="L63" s="32" t="s">
        <v>10</v>
      </c>
      <c r="M63" s="32" t="str">
        <f>$M$8&amp;""</f>
        <v/>
      </c>
      <c r="N63" s="32" t="s">
        <v>12</v>
      </c>
      <c r="O63" s="32" t="str">
        <f>$O$8&amp;""</f>
        <v/>
      </c>
      <c r="P63" s="74" t="s">
        <v>14</v>
      </c>
      <c r="Q63" s="75" t="str">
        <f>$Q$8&amp;""</f>
        <v/>
      </c>
      <c r="R63" s="32" t="s">
        <v>10</v>
      </c>
      <c r="S63" s="32" t="str">
        <f>$S$8&amp;""</f>
        <v/>
      </c>
      <c r="T63" s="32" t="s">
        <v>12</v>
      </c>
      <c r="U63" s="32" t="str">
        <f>$U$8&amp;""</f>
        <v/>
      </c>
      <c r="V63" s="74" t="s">
        <v>14</v>
      </c>
      <c r="AU63" s="234" t="s">
        <v>21</v>
      </c>
      <c r="AV63" s="235"/>
      <c r="AW63" s="235"/>
      <c r="AX63" s="236"/>
      <c r="AY63" s="31">
        <f>$AY$8</f>
        <v>5</v>
      </c>
      <c r="AZ63" s="32" t="s">
        <v>10</v>
      </c>
      <c r="BA63" s="32">
        <f>$BA$8</f>
        <v>1</v>
      </c>
      <c r="BB63" s="32" t="s">
        <v>12</v>
      </c>
      <c r="BC63" s="32" t="str">
        <f>$BC$8</f>
        <v>火</v>
      </c>
      <c r="BD63" s="74" t="s">
        <v>14</v>
      </c>
      <c r="BE63" s="31">
        <f>$BE$8</f>
        <v>5</v>
      </c>
      <c r="BF63" s="32" t="s">
        <v>10</v>
      </c>
      <c r="BG63" s="32">
        <f>$BG$8</f>
        <v>2</v>
      </c>
      <c r="BH63" s="32" t="s">
        <v>12</v>
      </c>
      <c r="BI63" s="32" t="str">
        <f>$BI$8</f>
        <v>水</v>
      </c>
      <c r="BJ63" s="74" t="s">
        <v>14</v>
      </c>
      <c r="BK63" s="75">
        <f>$BK$8</f>
        <v>5</v>
      </c>
      <c r="BL63" s="32" t="s">
        <v>10</v>
      </c>
      <c r="BM63" s="32">
        <f>$BM$8</f>
        <v>3</v>
      </c>
      <c r="BN63" s="32" t="s">
        <v>12</v>
      </c>
      <c r="BO63" s="32" t="str">
        <f>$BO$8</f>
        <v>木</v>
      </c>
      <c r="BP63" s="74" t="s">
        <v>14</v>
      </c>
    </row>
    <row r="64" spans="1:68" ht="25.5" customHeight="1" thickBot="1" x14ac:dyDescent="0.6">
      <c r="A64" s="259" t="s">
        <v>65</v>
      </c>
      <c r="B64" s="260"/>
      <c r="C64" s="260"/>
      <c r="D64" s="266"/>
      <c r="E64" s="259" t="s">
        <v>18</v>
      </c>
      <c r="F64" s="260"/>
      <c r="G64" s="260" t="s">
        <v>19</v>
      </c>
      <c r="H64" s="260"/>
      <c r="I64" s="260" t="s">
        <v>20</v>
      </c>
      <c r="J64" s="264"/>
      <c r="K64" s="259" t="s">
        <v>18</v>
      </c>
      <c r="L64" s="260"/>
      <c r="M64" s="260" t="s">
        <v>19</v>
      </c>
      <c r="N64" s="260"/>
      <c r="O64" s="260" t="s">
        <v>20</v>
      </c>
      <c r="P64" s="264"/>
      <c r="Q64" s="263" t="s">
        <v>18</v>
      </c>
      <c r="R64" s="260"/>
      <c r="S64" s="260" t="s">
        <v>19</v>
      </c>
      <c r="T64" s="260"/>
      <c r="U64" s="260" t="s">
        <v>20</v>
      </c>
      <c r="V64" s="264"/>
      <c r="AU64" s="259" t="s">
        <v>65</v>
      </c>
      <c r="AV64" s="260"/>
      <c r="AW64" s="260"/>
      <c r="AX64" s="266"/>
      <c r="AY64" s="261" t="s">
        <v>18</v>
      </c>
      <c r="AZ64" s="245"/>
      <c r="BA64" s="245" t="s">
        <v>19</v>
      </c>
      <c r="BB64" s="245"/>
      <c r="BC64" s="245" t="s">
        <v>20</v>
      </c>
      <c r="BD64" s="262"/>
      <c r="BE64" s="261" t="s">
        <v>18</v>
      </c>
      <c r="BF64" s="245"/>
      <c r="BG64" s="245" t="s">
        <v>19</v>
      </c>
      <c r="BH64" s="245"/>
      <c r="BI64" s="245" t="s">
        <v>20</v>
      </c>
      <c r="BJ64" s="262"/>
      <c r="BK64" s="263" t="s">
        <v>18</v>
      </c>
      <c r="BL64" s="260"/>
      <c r="BM64" s="260" t="s">
        <v>19</v>
      </c>
      <c r="BN64" s="260"/>
      <c r="BO64" s="260" t="s">
        <v>20</v>
      </c>
      <c r="BP64" s="264"/>
    </row>
    <row r="65" spans="1:68" ht="25.5" customHeight="1" thickTop="1" x14ac:dyDescent="0.55000000000000004">
      <c r="A65" s="242" t="s">
        <v>65</v>
      </c>
      <c r="B65" s="249" t="s">
        <v>63</v>
      </c>
      <c r="C65" s="249"/>
      <c r="D65" s="250"/>
      <c r="E65" s="90"/>
      <c r="F65" s="64"/>
      <c r="G65" s="84"/>
      <c r="H65" s="64"/>
      <c r="I65" s="84"/>
      <c r="J65" s="66"/>
      <c r="K65" s="90"/>
      <c r="L65" s="64"/>
      <c r="M65" s="84"/>
      <c r="N65" s="64"/>
      <c r="O65" s="84"/>
      <c r="P65" s="66"/>
      <c r="Q65" s="91"/>
      <c r="R65" s="64"/>
      <c r="S65" s="84"/>
      <c r="T65" s="64"/>
      <c r="U65" s="84"/>
      <c r="V65" s="66"/>
      <c r="AU65" s="242" t="s">
        <v>65</v>
      </c>
      <c r="AV65" s="249" t="s">
        <v>63</v>
      </c>
      <c r="AW65" s="249"/>
      <c r="AX65" s="250"/>
      <c r="AY65" s="133"/>
      <c r="AZ65" s="134"/>
      <c r="BA65" s="135">
        <v>29</v>
      </c>
      <c r="BB65" s="134"/>
      <c r="BC65" s="135"/>
      <c r="BD65" s="136"/>
      <c r="BE65" s="133"/>
      <c r="BF65" s="134"/>
      <c r="BG65" s="135">
        <v>11</v>
      </c>
      <c r="BH65" s="134"/>
      <c r="BI65" s="135"/>
      <c r="BJ65" s="136"/>
      <c r="BK65" s="67"/>
      <c r="BL65" s="64"/>
      <c r="BM65" s="65"/>
      <c r="BN65" s="64"/>
      <c r="BO65" s="65"/>
      <c r="BP65" s="66"/>
    </row>
    <row r="66" spans="1:68" ht="25.5" customHeight="1" thickBot="1" x14ac:dyDescent="0.6">
      <c r="A66" s="242"/>
      <c r="B66" s="260" t="s">
        <v>64</v>
      </c>
      <c r="C66" s="260"/>
      <c r="D66" s="266"/>
      <c r="E66" s="334"/>
      <c r="F66" s="268"/>
      <c r="G66" s="268"/>
      <c r="H66" s="268"/>
      <c r="I66" s="268"/>
      <c r="J66" s="335"/>
      <c r="K66" s="334"/>
      <c r="L66" s="268"/>
      <c r="M66" s="268"/>
      <c r="N66" s="268"/>
      <c r="O66" s="268"/>
      <c r="P66" s="335"/>
      <c r="Q66" s="336"/>
      <c r="R66" s="271"/>
      <c r="S66" s="266">
        <f>E65+G65+I65+K65+M65+O65+Q65+S65+U65</f>
        <v>0</v>
      </c>
      <c r="T66" s="263"/>
      <c r="U66" s="272">
        <f>F65+H65+J65+L65+N65+P65+R65+T65+V65</f>
        <v>0</v>
      </c>
      <c r="V66" s="273"/>
      <c r="AU66" s="242"/>
      <c r="AV66" s="260" t="s">
        <v>64</v>
      </c>
      <c r="AW66" s="260"/>
      <c r="AX66" s="266"/>
      <c r="AY66" s="267"/>
      <c r="AZ66" s="268"/>
      <c r="BA66" s="268"/>
      <c r="BB66" s="268"/>
      <c r="BC66" s="268"/>
      <c r="BD66" s="269"/>
      <c r="BE66" s="267"/>
      <c r="BF66" s="268"/>
      <c r="BG66" s="268"/>
      <c r="BH66" s="268"/>
      <c r="BI66" s="268"/>
      <c r="BJ66" s="269"/>
      <c r="BK66" s="270"/>
      <c r="BL66" s="271"/>
      <c r="BM66" s="266"/>
      <c r="BN66" s="263"/>
      <c r="BO66" s="272"/>
      <c r="BP66" s="273"/>
    </row>
    <row r="67" spans="1:68" ht="25.5" customHeight="1" x14ac:dyDescent="0.55000000000000004">
      <c r="A67" s="242"/>
      <c r="B67" s="235" t="s">
        <v>66</v>
      </c>
      <c r="C67" s="235"/>
      <c r="D67" s="236"/>
      <c r="E67" s="10"/>
      <c r="F67" s="68"/>
      <c r="G67" s="11"/>
      <c r="H67" s="68"/>
      <c r="I67" s="11"/>
      <c r="J67" s="69"/>
      <c r="K67" s="10"/>
      <c r="L67" s="68"/>
      <c r="M67" s="11"/>
      <c r="N67" s="68"/>
      <c r="O67" s="11"/>
      <c r="P67" s="69"/>
      <c r="Q67" s="12"/>
      <c r="R67" s="68"/>
      <c r="S67" s="11"/>
      <c r="T67" s="68"/>
      <c r="U67" s="11"/>
      <c r="V67" s="69"/>
      <c r="AU67" s="242"/>
      <c r="AV67" s="235" t="s">
        <v>66</v>
      </c>
      <c r="AW67" s="235"/>
      <c r="AX67" s="236"/>
      <c r="AY67" s="137"/>
      <c r="AZ67" s="68"/>
      <c r="BA67" s="35">
        <v>2</v>
      </c>
      <c r="BB67" s="68"/>
      <c r="BC67" s="35"/>
      <c r="BD67" s="138"/>
      <c r="BE67" s="137"/>
      <c r="BF67" s="68"/>
      <c r="BG67" s="35">
        <v>11</v>
      </c>
      <c r="BH67" s="68"/>
      <c r="BI67" s="35"/>
      <c r="BJ67" s="138"/>
      <c r="BK67" s="36"/>
      <c r="BL67" s="68"/>
      <c r="BM67" s="35"/>
      <c r="BN67" s="68"/>
      <c r="BO67" s="35"/>
      <c r="BP67" s="69"/>
    </row>
    <row r="68" spans="1:68" ht="25.5" customHeight="1" thickBot="1" x14ac:dyDescent="0.6">
      <c r="A68" s="242"/>
      <c r="B68" s="260" t="s">
        <v>67</v>
      </c>
      <c r="C68" s="260"/>
      <c r="D68" s="266"/>
      <c r="E68" s="334"/>
      <c r="F68" s="268"/>
      <c r="G68" s="268"/>
      <c r="H68" s="268"/>
      <c r="I68" s="268"/>
      <c r="J68" s="335"/>
      <c r="K68" s="334"/>
      <c r="L68" s="268"/>
      <c r="M68" s="268"/>
      <c r="N68" s="268"/>
      <c r="O68" s="268"/>
      <c r="P68" s="335"/>
      <c r="Q68" s="336"/>
      <c r="R68" s="271"/>
      <c r="S68" s="266">
        <f>E67+G67+I67+K67+M67+O67+Q67+S67+U67</f>
        <v>0</v>
      </c>
      <c r="T68" s="263"/>
      <c r="U68" s="272">
        <f>F67+H67+J67+L67+N67+P67+R67+T67+V67</f>
        <v>0</v>
      </c>
      <c r="V68" s="273"/>
      <c r="AU68" s="242"/>
      <c r="AV68" s="260" t="s">
        <v>67</v>
      </c>
      <c r="AW68" s="260"/>
      <c r="AX68" s="266"/>
      <c r="AY68" s="267"/>
      <c r="AZ68" s="268"/>
      <c r="BA68" s="268"/>
      <c r="BB68" s="268"/>
      <c r="BC68" s="268"/>
      <c r="BD68" s="269"/>
      <c r="BE68" s="267"/>
      <c r="BF68" s="268"/>
      <c r="BG68" s="268"/>
      <c r="BH68" s="268"/>
      <c r="BI68" s="268"/>
      <c r="BJ68" s="269"/>
      <c r="BK68" s="270"/>
      <c r="BL68" s="271"/>
      <c r="BM68" s="266"/>
      <c r="BN68" s="263"/>
      <c r="BO68" s="272"/>
      <c r="BP68" s="273"/>
    </row>
    <row r="69" spans="1:68" ht="25.5" customHeight="1" x14ac:dyDescent="0.55000000000000004">
      <c r="A69" s="242"/>
      <c r="B69" s="235" t="s">
        <v>68</v>
      </c>
      <c r="C69" s="235"/>
      <c r="D69" s="236"/>
      <c r="E69" s="10"/>
      <c r="F69" s="68"/>
      <c r="G69" s="11"/>
      <c r="H69" s="68"/>
      <c r="I69" s="11"/>
      <c r="J69" s="69"/>
      <c r="K69" s="10"/>
      <c r="L69" s="68"/>
      <c r="M69" s="11"/>
      <c r="N69" s="68"/>
      <c r="O69" s="11"/>
      <c r="P69" s="69"/>
      <c r="Q69" s="12"/>
      <c r="R69" s="68"/>
      <c r="S69" s="11"/>
      <c r="T69" s="68"/>
      <c r="U69" s="11"/>
      <c r="V69" s="69"/>
      <c r="AU69" s="242"/>
      <c r="AV69" s="235" t="s">
        <v>68</v>
      </c>
      <c r="AW69" s="235"/>
      <c r="AX69" s="236"/>
      <c r="AY69" s="137"/>
      <c r="AZ69" s="68"/>
      <c r="BA69" s="35"/>
      <c r="BB69" s="68"/>
      <c r="BC69" s="35"/>
      <c r="BD69" s="138"/>
      <c r="BE69" s="137"/>
      <c r="BF69" s="68"/>
      <c r="BG69" s="35">
        <v>5</v>
      </c>
      <c r="BH69" s="68"/>
      <c r="BI69" s="35"/>
      <c r="BJ69" s="138"/>
      <c r="BK69" s="36"/>
      <c r="BL69" s="68"/>
      <c r="BM69" s="35"/>
      <c r="BN69" s="68"/>
      <c r="BO69" s="35"/>
      <c r="BP69" s="69"/>
    </row>
    <row r="70" spans="1:68" ht="25.5" customHeight="1" thickBot="1" x14ac:dyDescent="0.6">
      <c r="A70" s="242"/>
      <c r="B70" s="260" t="s">
        <v>69</v>
      </c>
      <c r="C70" s="260"/>
      <c r="D70" s="266"/>
      <c r="E70" s="334"/>
      <c r="F70" s="268"/>
      <c r="G70" s="268"/>
      <c r="H70" s="268"/>
      <c r="I70" s="268"/>
      <c r="J70" s="335"/>
      <c r="K70" s="334"/>
      <c r="L70" s="268"/>
      <c r="M70" s="268"/>
      <c r="N70" s="268"/>
      <c r="O70" s="268"/>
      <c r="P70" s="335"/>
      <c r="Q70" s="336"/>
      <c r="R70" s="271"/>
      <c r="S70" s="266">
        <f>E69+G69+I69+K69+M69+O69+Q69+S69+U69</f>
        <v>0</v>
      </c>
      <c r="T70" s="263"/>
      <c r="U70" s="272">
        <f>F69+H69+J69+L69+N69+P69+R69+T69+V69</f>
        <v>0</v>
      </c>
      <c r="V70" s="273"/>
      <c r="Z70" s="39"/>
      <c r="AU70" s="242"/>
      <c r="AV70" s="260" t="s">
        <v>69</v>
      </c>
      <c r="AW70" s="260"/>
      <c r="AX70" s="266"/>
      <c r="AY70" s="267"/>
      <c r="AZ70" s="268"/>
      <c r="BA70" s="268"/>
      <c r="BB70" s="268"/>
      <c r="BC70" s="268"/>
      <c r="BD70" s="269"/>
      <c r="BE70" s="267"/>
      <c r="BF70" s="268"/>
      <c r="BG70" s="268"/>
      <c r="BH70" s="268"/>
      <c r="BI70" s="268"/>
      <c r="BJ70" s="269"/>
      <c r="BK70" s="270"/>
      <c r="BL70" s="271"/>
      <c r="BM70" s="266"/>
      <c r="BN70" s="263"/>
      <c r="BO70" s="272"/>
      <c r="BP70" s="273"/>
    </row>
    <row r="71" spans="1:68" ht="25.5" customHeight="1" x14ac:dyDescent="0.55000000000000004">
      <c r="A71" s="242"/>
      <c r="B71" s="235" t="s">
        <v>70</v>
      </c>
      <c r="C71" s="235"/>
      <c r="D71" s="236"/>
      <c r="E71" s="10"/>
      <c r="F71" s="68"/>
      <c r="G71" s="11"/>
      <c r="H71" s="68"/>
      <c r="I71" s="11"/>
      <c r="J71" s="69"/>
      <c r="K71" s="10"/>
      <c r="L71" s="68"/>
      <c r="M71" s="11"/>
      <c r="N71" s="68"/>
      <c r="O71" s="11"/>
      <c r="P71" s="69"/>
      <c r="Q71" s="12"/>
      <c r="R71" s="68"/>
      <c r="S71" s="11"/>
      <c r="T71" s="68"/>
      <c r="U71" s="11"/>
      <c r="V71" s="69"/>
      <c r="AU71" s="242"/>
      <c r="AV71" s="235" t="s">
        <v>70</v>
      </c>
      <c r="AW71" s="235"/>
      <c r="AX71" s="236"/>
      <c r="AY71" s="137"/>
      <c r="AZ71" s="68"/>
      <c r="BA71" s="35"/>
      <c r="BB71" s="68"/>
      <c r="BC71" s="35"/>
      <c r="BD71" s="138"/>
      <c r="BE71" s="137"/>
      <c r="BF71" s="68"/>
      <c r="BG71" s="35">
        <v>4</v>
      </c>
      <c r="BH71" s="68"/>
      <c r="BI71" s="35"/>
      <c r="BJ71" s="138"/>
      <c r="BK71" s="36"/>
      <c r="BL71" s="68"/>
      <c r="BM71" s="35"/>
      <c r="BN71" s="68"/>
      <c r="BO71" s="35"/>
      <c r="BP71" s="69"/>
    </row>
    <row r="72" spans="1:68" ht="25.5" customHeight="1" thickBot="1" x14ac:dyDescent="0.6">
      <c r="A72" s="265"/>
      <c r="B72" s="260" t="s">
        <v>71</v>
      </c>
      <c r="C72" s="260"/>
      <c r="D72" s="266"/>
      <c r="E72" s="336"/>
      <c r="F72" s="270"/>
      <c r="G72" s="270"/>
      <c r="H72" s="270"/>
      <c r="I72" s="270"/>
      <c r="J72" s="277"/>
      <c r="K72" s="336"/>
      <c r="L72" s="270"/>
      <c r="M72" s="270"/>
      <c r="N72" s="270"/>
      <c r="O72" s="270"/>
      <c r="P72" s="277"/>
      <c r="Q72" s="336"/>
      <c r="R72" s="271"/>
      <c r="S72" s="266">
        <f>E71+G71+I71+K71+M71+O71+Q71+S71+U71</f>
        <v>0</v>
      </c>
      <c r="T72" s="263"/>
      <c r="U72" s="276"/>
      <c r="V72" s="277"/>
      <c r="AU72" s="265"/>
      <c r="AV72" s="260" t="s">
        <v>71</v>
      </c>
      <c r="AW72" s="260"/>
      <c r="AX72" s="266"/>
      <c r="AY72" s="274"/>
      <c r="AZ72" s="270"/>
      <c r="BA72" s="270"/>
      <c r="BB72" s="270"/>
      <c r="BC72" s="270"/>
      <c r="BD72" s="275"/>
      <c r="BE72" s="274"/>
      <c r="BF72" s="270"/>
      <c r="BG72" s="270"/>
      <c r="BH72" s="270"/>
      <c r="BI72" s="270"/>
      <c r="BJ72" s="275"/>
      <c r="BK72" s="270"/>
      <c r="BL72" s="271"/>
      <c r="BM72" s="266"/>
      <c r="BN72" s="263"/>
      <c r="BO72" s="276"/>
      <c r="BP72" s="277"/>
    </row>
    <row r="73" spans="1:68" ht="25.5" customHeight="1" thickBot="1" x14ac:dyDescent="0.6">
      <c r="A73" s="200" t="s">
        <v>64</v>
      </c>
      <c r="B73" s="201"/>
      <c r="C73" s="201"/>
      <c r="D73" s="232"/>
      <c r="E73" s="197"/>
      <c r="F73" s="239"/>
      <c r="G73" s="240">
        <f>S66</f>
        <v>0</v>
      </c>
      <c r="H73" s="202"/>
      <c r="I73" s="338"/>
      <c r="J73" s="199"/>
      <c r="K73" s="278" t="s">
        <v>103</v>
      </c>
      <c r="L73" s="279"/>
      <c r="M73" s="279"/>
      <c r="N73" s="279"/>
      <c r="O73" s="279"/>
      <c r="P73" s="337"/>
      <c r="Q73" s="197"/>
      <c r="R73" s="239"/>
      <c r="S73" s="240">
        <f>S68+S70+S72</f>
        <v>0</v>
      </c>
      <c r="T73" s="202"/>
      <c r="U73" s="203">
        <f>F71+H71+J71+L71+N71+P71+R71+T71+V71</f>
        <v>0</v>
      </c>
      <c r="V73" s="205"/>
      <c r="AU73" s="200" t="s">
        <v>64</v>
      </c>
      <c r="AV73" s="201"/>
      <c r="AW73" s="201"/>
      <c r="AX73" s="201"/>
      <c r="AY73" s="218" t="s">
        <v>110</v>
      </c>
      <c r="AZ73" s="180"/>
      <c r="BA73" s="180"/>
      <c r="BB73" s="180"/>
      <c r="BC73" s="180"/>
      <c r="BD73" s="219"/>
      <c r="BE73" s="225" t="s">
        <v>114</v>
      </c>
      <c r="BF73" s="180"/>
      <c r="BG73" s="180"/>
      <c r="BH73" s="180"/>
      <c r="BI73" s="180"/>
      <c r="BJ73" s="219"/>
      <c r="BK73" s="198"/>
      <c r="BL73" s="239"/>
      <c r="BM73" s="240"/>
      <c r="BN73" s="202"/>
      <c r="BO73" s="203"/>
      <c r="BP73" s="205"/>
    </row>
    <row r="74" spans="1:68" ht="25.5" customHeight="1" thickBot="1" x14ac:dyDescent="0.6">
      <c r="A74" s="251" t="s">
        <v>72</v>
      </c>
      <c r="B74" s="252"/>
      <c r="C74" s="252"/>
      <c r="D74" s="253"/>
      <c r="E74" s="332"/>
      <c r="F74" s="281"/>
      <c r="G74" s="281"/>
      <c r="H74" s="281"/>
      <c r="I74" s="281"/>
      <c r="J74" s="333"/>
      <c r="K74" s="332"/>
      <c r="L74" s="281"/>
      <c r="M74" s="281"/>
      <c r="N74" s="281"/>
      <c r="O74" s="281"/>
      <c r="P74" s="333"/>
      <c r="Q74" s="296"/>
      <c r="R74" s="255"/>
      <c r="S74" s="253">
        <f>S66+S68+S70+S72</f>
        <v>0</v>
      </c>
      <c r="T74" s="256"/>
      <c r="U74" s="257">
        <f>U66+U68+U70+U73</f>
        <v>0</v>
      </c>
      <c r="V74" s="258"/>
      <c r="AU74" s="251" t="s">
        <v>72</v>
      </c>
      <c r="AV74" s="252"/>
      <c r="AW74" s="252"/>
      <c r="AX74" s="253"/>
      <c r="AY74" s="222"/>
      <c r="AZ74" s="223"/>
      <c r="BA74" s="223"/>
      <c r="BB74" s="223"/>
      <c r="BC74" s="223"/>
      <c r="BD74" s="224"/>
      <c r="BE74" s="222"/>
      <c r="BF74" s="223"/>
      <c r="BG74" s="223"/>
      <c r="BH74" s="223"/>
      <c r="BI74" s="223"/>
      <c r="BJ74" s="224"/>
      <c r="BK74" s="254"/>
      <c r="BL74" s="255"/>
      <c r="BM74" s="253"/>
      <c r="BN74" s="256"/>
      <c r="BO74" s="257"/>
      <c r="BP74" s="258"/>
    </row>
    <row r="75" spans="1:68" ht="4.5" customHeight="1" thickBot="1" x14ac:dyDescent="0.6"/>
    <row r="76" spans="1:68" ht="25.5" customHeight="1" x14ac:dyDescent="0.55000000000000004">
      <c r="A76" s="234" t="s">
        <v>21</v>
      </c>
      <c r="B76" s="235"/>
      <c r="C76" s="235"/>
      <c r="D76" s="235"/>
      <c r="E76" s="32" t="str">
        <f>$E$8&amp;""</f>
        <v/>
      </c>
      <c r="F76" s="32" t="s">
        <v>10</v>
      </c>
      <c r="G76" s="32" t="str">
        <f>$G$8&amp;""</f>
        <v/>
      </c>
      <c r="H76" s="32" t="s">
        <v>12</v>
      </c>
      <c r="I76" s="32" t="str">
        <f>$I$8&amp;""</f>
        <v/>
      </c>
      <c r="J76" s="33" t="s">
        <v>14</v>
      </c>
      <c r="K76" s="31" t="str">
        <f>$K$8&amp;""</f>
        <v/>
      </c>
      <c r="L76" s="32" t="s">
        <v>10</v>
      </c>
      <c r="M76" s="32" t="str">
        <f>$M$8&amp;""</f>
        <v/>
      </c>
      <c r="N76" s="32" t="s">
        <v>12</v>
      </c>
      <c r="O76" s="32" t="str">
        <f>$O$8&amp;""</f>
        <v/>
      </c>
      <c r="P76" s="74" t="s">
        <v>14</v>
      </c>
      <c r="Q76" s="75" t="str">
        <f>$Q$8&amp;""</f>
        <v/>
      </c>
      <c r="R76" s="32" t="s">
        <v>10</v>
      </c>
      <c r="S76" s="32" t="str">
        <f>$S$8&amp;""</f>
        <v/>
      </c>
      <c r="T76" s="32" t="s">
        <v>12</v>
      </c>
      <c r="U76" s="32" t="str">
        <f>$U$8&amp;""</f>
        <v/>
      </c>
      <c r="V76" s="74" t="s">
        <v>14</v>
      </c>
      <c r="AU76" s="234" t="s">
        <v>21</v>
      </c>
      <c r="AV76" s="235"/>
      <c r="AW76" s="235"/>
      <c r="AX76" s="235"/>
      <c r="AY76" s="32">
        <f>$AY$8</f>
        <v>5</v>
      </c>
      <c r="AZ76" s="32" t="s">
        <v>10</v>
      </c>
      <c r="BA76" s="32">
        <f>$BA$8</f>
        <v>1</v>
      </c>
      <c r="BB76" s="32" t="s">
        <v>12</v>
      </c>
      <c r="BC76" s="32" t="str">
        <f>$BC$8</f>
        <v>火</v>
      </c>
      <c r="BD76" s="33" t="s">
        <v>14</v>
      </c>
      <c r="BE76" s="31">
        <f>$BE$8</f>
        <v>5</v>
      </c>
      <c r="BF76" s="32" t="s">
        <v>10</v>
      </c>
      <c r="BG76" s="32">
        <f>$BG$8</f>
        <v>2</v>
      </c>
      <c r="BH76" s="32" t="s">
        <v>12</v>
      </c>
      <c r="BI76" s="32" t="str">
        <f>$BI$8</f>
        <v>水</v>
      </c>
      <c r="BJ76" s="74" t="s">
        <v>14</v>
      </c>
      <c r="BK76" s="75">
        <f>$BK$8</f>
        <v>5</v>
      </c>
      <c r="BL76" s="32" t="s">
        <v>10</v>
      </c>
      <c r="BM76" s="32">
        <f>$BM$8</f>
        <v>3</v>
      </c>
      <c r="BN76" s="32" t="s">
        <v>12</v>
      </c>
      <c r="BO76" s="32" t="str">
        <f>$BO$8</f>
        <v>木</v>
      </c>
      <c r="BP76" s="74" t="s">
        <v>14</v>
      </c>
    </row>
    <row r="77" spans="1:68" ht="25.5" customHeight="1" thickBot="1" x14ac:dyDescent="0.6">
      <c r="A77" s="259" t="s">
        <v>73</v>
      </c>
      <c r="B77" s="260"/>
      <c r="C77" s="260"/>
      <c r="D77" s="260"/>
      <c r="E77" s="260" t="s">
        <v>18</v>
      </c>
      <c r="F77" s="260"/>
      <c r="G77" s="260" t="s">
        <v>19</v>
      </c>
      <c r="H77" s="260"/>
      <c r="I77" s="260" t="s">
        <v>20</v>
      </c>
      <c r="J77" s="266"/>
      <c r="K77" s="259" t="s">
        <v>18</v>
      </c>
      <c r="L77" s="260"/>
      <c r="M77" s="260" t="s">
        <v>19</v>
      </c>
      <c r="N77" s="260"/>
      <c r="O77" s="260" t="s">
        <v>20</v>
      </c>
      <c r="P77" s="264"/>
      <c r="Q77" s="263" t="s">
        <v>18</v>
      </c>
      <c r="R77" s="260"/>
      <c r="S77" s="260" t="s">
        <v>19</v>
      </c>
      <c r="T77" s="260"/>
      <c r="U77" s="260" t="s">
        <v>20</v>
      </c>
      <c r="V77" s="264"/>
      <c r="AU77" s="259" t="s">
        <v>73</v>
      </c>
      <c r="AV77" s="260"/>
      <c r="AW77" s="260"/>
      <c r="AX77" s="260"/>
      <c r="AY77" s="245" t="s">
        <v>18</v>
      </c>
      <c r="AZ77" s="245"/>
      <c r="BA77" s="245" t="s">
        <v>19</v>
      </c>
      <c r="BB77" s="245"/>
      <c r="BC77" s="245" t="s">
        <v>20</v>
      </c>
      <c r="BD77" s="246"/>
      <c r="BE77" s="261" t="s">
        <v>18</v>
      </c>
      <c r="BF77" s="245"/>
      <c r="BG77" s="245" t="s">
        <v>19</v>
      </c>
      <c r="BH77" s="245"/>
      <c r="BI77" s="245" t="s">
        <v>20</v>
      </c>
      <c r="BJ77" s="262"/>
      <c r="BK77" s="263" t="s">
        <v>18</v>
      </c>
      <c r="BL77" s="260"/>
      <c r="BM77" s="260" t="s">
        <v>19</v>
      </c>
      <c r="BN77" s="260"/>
      <c r="BO77" s="260" t="s">
        <v>20</v>
      </c>
      <c r="BP77" s="264"/>
    </row>
    <row r="78" spans="1:68" ht="25.5" customHeight="1" thickTop="1" x14ac:dyDescent="0.55000000000000004">
      <c r="A78" s="242" t="s">
        <v>82</v>
      </c>
      <c r="B78" s="247" t="s">
        <v>74</v>
      </c>
      <c r="C78" s="247"/>
      <c r="D78" s="247"/>
      <c r="E78" s="22"/>
      <c r="F78" s="54"/>
      <c r="G78" s="22"/>
      <c r="H78" s="54"/>
      <c r="I78" s="22"/>
      <c r="J78" s="44"/>
      <c r="K78" s="23"/>
      <c r="L78" s="54"/>
      <c r="M78" s="22"/>
      <c r="N78" s="54"/>
      <c r="O78" s="22"/>
      <c r="P78" s="43"/>
      <c r="Q78" s="24"/>
      <c r="R78" s="54"/>
      <c r="S78" s="22"/>
      <c r="T78" s="54"/>
      <c r="U78" s="22"/>
      <c r="V78" s="43"/>
      <c r="AU78" s="242" t="s">
        <v>82</v>
      </c>
      <c r="AV78" s="247" t="s">
        <v>74</v>
      </c>
      <c r="AW78" s="247"/>
      <c r="AX78" s="248"/>
      <c r="AY78" s="139"/>
      <c r="AZ78" s="123"/>
      <c r="BA78" s="122"/>
      <c r="BB78" s="123"/>
      <c r="BC78" s="122"/>
      <c r="BD78" s="127"/>
      <c r="BE78" s="139"/>
      <c r="BF78" s="123"/>
      <c r="BG78" s="122"/>
      <c r="BH78" s="123"/>
      <c r="BI78" s="122"/>
      <c r="BJ78" s="127"/>
      <c r="BK78" s="55"/>
      <c r="BL78" s="54"/>
      <c r="BM78" s="42"/>
      <c r="BN78" s="54"/>
      <c r="BO78" s="42"/>
      <c r="BP78" s="43"/>
    </row>
    <row r="79" spans="1:68" ht="25.5" customHeight="1" x14ac:dyDescent="0.55000000000000004">
      <c r="A79" s="242"/>
      <c r="B79" s="243" t="s">
        <v>75</v>
      </c>
      <c r="C79" s="243"/>
      <c r="D79" s="243"/>
      <c r="E79" s="2"/>
      <c r="F79" s="38"/>
      <c r="G79" s="2"/>
      <c r="H79" s="38"/>
      <c r="I79" s="2"/>
      <c r="J79" s="46"/>
      <c r="K79" s="3"/>
      <c r="L79" s="38"/>
      <c r="M79" s="2"/>
      <c r="N79" s="38"/>
      <c r="O79" s="2"/>
      <c r="P79" s="45"/>
      <c r="Q79" s="4"/>
      <c r="R79" s="38"/>
      <c r="S79" s="2"/>
      <c r="T79" s="38"/>
      <c r="U79" s="2"/>
      <c r="V79" s="45"/>
      <c r="AU79" s="242"/>
      <c r="AV79" s="243" t="s">
        <v>75</v>
      </c>
      <c r="AW79" s="243"/>
      <c r="AX79" s="244"/>
      <c r="AY79" s="140"/>
      <c r="AZ79" s="38"/>
      <c r="BA79" s="37">
        <v>2</v>
      </c>
      <c r="BB79" s="38"/>
      <c r="BC79" s="37"/>
      <c r="BD79" s="129"/>
      <c r="BE79" s="140"/>
      <c r="BF79" s="38"/>
      <c r="BG79" s="37">
        <v>5</v>
      </c>
      <c r="BH79" s="38"/>
      <c r="BI79" s="37"/>
      <c r="BJ79" s="129"/>
      <c r="BK79" s="51"/>
      <c r="BL79" s="38"/>
      <c r="BM79" s="37"/>
      <c r="BN79" s="38"/>
      <c r="BO79" s="37"/>
      <c r="BP79" s="45"/>
    </row>
    <row r="80" spans="1:68" ht="25.5" customHeight="1" x14ac:dyDescent="0.55000000000000004">
      <c r="A80" s="242"/>
      <c r="B80" s="243" t="s">
        <v>76</v>
      </c>
      <c r="C80" s="243"/>
      <c r="D80" s="243"/>
      <c r="E80" s="2"/>
      <c r="F80" s="38"/>
      <c r="G80" s="2"/>
      <c r="H80" s="38"/>
      <c r="I80" s="2"/>
      <c r="J80" s="46"/>
      <c r="K80" s="3"/>
      <c r="L80" s="38"/>
      <c r="M80" s="2"/>
      <c r="N80" s="38"/>
      <c r="O80" s="2"/>
      <c r="P80" s="45"/>
      <c r="Q80" s="4"/>
      <c r="R80" s="38"/>
      <c r="S80" s="2"/>
      <c r="T80" s="38"/>
      <c r="U80" s="2"/>
      <c r="V80" s="45"/>
      <c r="AU80" s="242"/>
      <c r="AV80" s="243" t="s">
        <v>76</v>
      </c>
      <c r="AW80" s="243"/>
      <c r="AX80" s="244"/>
      <c r="AY80" s="140"/>
      <c r="AZ80" s="38"/>
      <c r="BA80" s="37"/>
      <c r="BB80" s="38"/>
      <c r="BC80" s="37"/>
      <c r="BD80" s="129"/>
      <c r="BE80" s="140"/>
      <c r="BF80" s="38"/>
      <c r="BG80" s="37">
        <v>4</v>
      </c>
      <c r="BH80" s="38"/>
      <c r="BI80" s="37"/>
      <c r="BJ80" s="129"/>
      <c r="BK80" s="51"/>
      <c r="BL80" s="38"/>
      <c r="BM80" s="37"/>
      <c r="BN80" s="38"/>
      <c r="BO80" s="37"/>
      <c r="BP80" s="45"/>
    </row>
    <row r="81" spans="1:68" ht="25.5" customHeight="1" x14ac:dyDescent="0.55000000000000004">
      <c r="A81" s="242"/>
      <c r="B81" s="243" t="s">
        <v>77</v>
      </c>
      <c r="C81" s="243"/>
      <c r="D81" s="243"/>
      <c r="E81" s="2"/>
      <c r="F81" s="38"/>
      <c r="G81" s="2"/>
      <c r="H81" s="38"/>
      <c r="I81" s="2"/>
      <c r="J81" s="46"/>
      <c r="K81" s="3"/>
      <c r="L81" s="38"/>
      <c r="M81" s="2"/>
      <c r="N81" s="38"/>
      <c r="O81" s="2"/>
      <c r="P81" s="45"/>
      <c r="Q81" s="4"/>
      <c r="R81" s="38"/>
      <c r="S81" s="2"/>
      <c r="T81" s="38"/>
      <c r="U81" s="2"/>
      <c r="V81" s="45"/>
      <c r="AU81" s="242"/>
      <c r="AV81" s="243" t="s">
        <v>77</v>
      </c>
      <c r="AW81" s="243"/>
      <c r="AX81" s="244"/>
      <c r="AY81" s="140"/>
      <c r="AZ81" s="38"/>
      <c r="BA81" s="37">
        <v>28</v>
      </c>
      <c r="BB81" s="38"/>
      <c r="BC81" s="37"/>
      <c r="BD81" s="129"/>
      <c r="BE81" s="140"/>
      <c r="BF81" s="38"/>
      <c r="BG81" s="37">
        <v>1</v>
      </c>
      <c r="BH81" s="38"/>
      <c r="BI81" s="37"/>
      <c r="BJ81" s="129"/>
      <c r="BK81" s="51"/>
      <c r="BL81" s="38"/>
      <c r="BM81" s="37"/>
      <c r="BN81" s="38"/>
      <c r="BO81" s="37"/>
      <c r="BP81" s="45"/>
    </row>
    <row r="82" spans="1:68" ht="25.5" customHeight="1" x14ac:dyDescent="0.55000000000000004">
      <c r="A82" s="242"/>
      <c r="B82" s="243" t="s">
        <v>78</v>
      </c>
      <c r="C82" s="243"/>
      <c r="D82" s="243"/>
      <c r="E82" s="2"/>
      <c r="F82" s="38"/>
      <c r="G82" s="2"/>
      <c r="H82" s="38"/>
      <c r="I82" s="2"/>
      <c r="J82" s="46"/>
      <c r="K82" s="3"/>
      <c r="L82" s="38"/>
      <c r="M82" s="2"/>
      <c r="N82" s="38"/>
      <c r="O82" s="2"/>
      <c r="P82" s="45"/>
      <c r="Q82" s="4"/>
      <c r="R82" s="38"/>
      <c r="S82" s="2"/>
      <c r="T82" s="38"/>
      <c r="U82" s="2"/>
      <c r="V82" s="45"/>
      <c r="AU82" s="242"/>
      <c r="AV82" s="243" t="s">
        <v>78</v>
      </c>
      <c r="AW82" s="243"/>
      <c r="AX82" s="244"/>
      <c r="AY82" s="140"/>
      <c r="AZ82" s="38"/>
      <c r="BA82" s="37"/>
      <c r="BB82" s="38"/>
      <c r="BC82" s="37"/>
      <c r="BD82" s="129"/>
      <c r="BE82" s="140"/>
      <c r="BF82" s="38"/>
      <c r="BG82" s="37">
        <v>20</v>
      </c>
      <c r="BH82" s="38"/>
      <c r="BI82" s="37"/>
      <c r="BJ82" s="129"/>
      <c r="BK82" s="51"/>
      <c r="BL82" s="38"/>
      <c r="BM82" s="37"/>
      <c r="BN82" s="38"/>
      <c r="BO82" s="37"/>
      <c r="BP82" s="45"/>
    </row>
    <row r="83" spans="1:68" ht="25.5" customHeight="1" thickBot="1" x14ac:dyDescent="0.6">
      <c r="A83" s="242"/>
      <c r="B83" s="249" t="s">
        <v>79</v>
      </c>
      <c r="C83" s="249"/>
      <c r="D83" s="249"/>
      <c r="E83" s="84"/>
      <c r="F83" s="64"/>
      <c r="G83" s="84"/>
      <c r="H83" s="64"/>
      <c r="I83" s="84"/>
      <c r="J83" s="70"/>
      <c r="K83" s="90"/>
      <c r="L83" s="64"/>
      <c r="M83" s="84"/>
      <c r="N83" s="64"/>
      <c r="O83" s="84"/>
      <c r="P83" s="66"/>
      <c r="Q83" s="91"/>
      <c r="R83" s="64"/>
      <c r="S83" s="84"/>
      <c r="T83" s="64"/>
      <c r="U83" s="84"/>
      <c r="V83" s="66"/>
      <c r="AU83" s="242"/>
      <c r="AV83" s="249" t="s">
        <v>79</v>
      </c>
      <c r="AW83" s="249"/>
      <c r="AX83" s="250"/>
      <c r="AY83" s="141"/>
      <c r="AZ83" s="64"/>
      <c r="BA83" s="65"/>
      <c r="BB83" s="64"/>
      <c r="BC83" s="65"/>
      <c r="BD83" s="142"/>
      <c r="BE83" s="141"/>
      <c r="BF83" s="64"/>
      <c r="BG83" s="65"/>
      <c r="BH83" s="64"/>
      <c r="BI83" s="65"/>
      <c r="BJ83" s="142"/>
      <c r="BK83" s="67"/>
      <c r="BL83" s="64"/>
      <c r="BM83" s="65"/>
      <c r="BN83" s="64"/>
      <c r="BO83" s="65"/>
      <c r="BP83" s="66"/>
    </row>
    <row r="84" spans="1:68" ht="25.5" customHeight="1" thickBot="1" x14ac:dyDescent="0.6">
      <c r="A84" s="200" t="s">
        <v>104</v>
      </c>
      <c r="B84" s="201"/>
      <c r="C84" s="201"/>
      <c r="D84" s="202"/>
      <c r="E84" s="338"/>
      <c r="F84" s="198"/>
      <c r="G84" s="198"/>
      <c r="H84" s="198"/>
      <c r="I84" s="198"/>
      <c r="J84" s="199"/>
      <c r="K84" s="197"/>
      <c r="L84" s="198"/>
      <c r="M84" s="198"/>
      <c r="N84" s="198"/>
      <c r="O84" s="198"/>
      <c r="P84" s="199"/>
      <c r="Q84" s="197"/>
      <c r="R84" s="239"/>
      <c r="S84" s="240">
        <f>X84+Z84+AB84+AD84+AF84+AH84+AJ84+AL84+AN84</f>
        <v>0</v>
      </c>
      <c r="T84" s="202"/>
      <c r="U84" s="203">
        <f>Z84+AB84+AD84+AF84+AH84+AJ84+AL84+AN84+AP84</f>
        <v>0</v>
      </c>
      <c r="V84" s="205"/>
      <c r="X84" s="72">
        <f>SUM(E78:E83)</f>
        <v>0</v>
      </c>
      <c r="Y84" s="73">
        <f t="shared" ref="Y84:AO84" si="10">SUM(F78:F83)</f>
        <v>0</v>
      </c>
      <c r="Z84" s="72">
        <f t="shared" si="10"/>
        <v>0</v>
      </c>
      <c r="AA84" s="73">
        <f t="shared" si="10"/>
        <v>0</v>
      </c>
      <c r="AB84" s="72">
        <f t="shared" si="10"/>
        <v>0</v>
      </c>
      <c r="AC84" s="73">
        <f t="shared" si="10"/>
        <v>0</v>
      </c>
      <c r="AD84" s="72">
        <f t="shared" si="10"/>
        <v>0</v>
      </c>
      <c r="AE84" s="73">
        <f t="shared" si="10"/>
        <v>0</v>
      </c>
      <c r="AF84" s="72">
        <f t="shared" si="10"/>
        <v>0</v>
      </c>
      <c r="AG84" s="73">
        <f t="shared" si="10"/>
        <v>0</v>
      </c>
      <c r="AH84" s="72">
        <f t="shared" si="10"/>
        <v>0</v>
      </c>
      <c r="AI84" s="73">
        <f t="shared" si="10"/>
        <v>0</v>
      </c>
      <c r="AJ84" s="72">
        <f t="shared" si="10"/>
        <v>0</v>
      </c>
      <c r="AK84" s="73">
        <f t="shared" si="10"/>
        <v>0</v>
      </c>
      <c r="AL84" s="72">
        <f t="shared" si="10"/>
        <v>0</v>
      </c>
      <c r="AM84" s="73">
        <f t="shared" si="10"/>
        <v>0</v>
      </c>
      <c r="AN84" s="72">
        <f t="shared" si="10"/>
        <v>0</v>
      </c>
      <c r="AO84" s="73">
        <f t="shared" si="10"/>
        <v>0</v>
      </c>
      <c r="AU84" s="200" t="s">
        <v>104</v>
      </c>
      <c r="AV84" s="201"/>
      <c r="AW84" s="201"/>
      <c r="AX84" s="201"/>
      <c r="AY84" s="237"/>
      <c r="AZ84" s="198"/>
      <c r="BA84" s="198"/>
      <c r="BB84" s="198"/>
      <c r="BC84" s="198"/>
      <c r="BD84" s="238"/>
      <c r="BE84" s="237"/>
      <c r="BF84" s="198"/>
      <c r="BG84" s="198"/>
      <c r="BH84" s="198"/>
      <c r="BI84" s="198"/>
      <c r="BJ84" s="238"/>
      <c r="BK84" s="198"/>
      <c r="BL84" s="239"/>
      <c r="BM84" s="240">
        <f>BR84+BT84+BV84+BX84+BZ84+CB84+CD84+CF84+CH84</f>
        <v>0</v>
      </c>
      <c r="BN84" s="202"/>
      <c r="BO84" s="203">
        <f>BT84+BV84+BX84+BZ84+CB84+CD84+CF84+CH84+CJ84</f>
        <v>0</v>
      </c>
      <c r="BP84" s="205"/>
    </row>
    <row r="85" spans="1:68" ht="25.5" customHeight="1" x14ac:dyDescent="0.55000000000000004">
      <c r="A85" s="241" t="s">
        <v>102</v>
      </c>
      <c r="B85" s="243" t="s">
        <v>83</v>
      </c>
      <c r="C85" s="243"/>
      <c r="D85" s="243"/>
      <c r="E85" s="2"/>
      <c r="F85" s="38"/>
      <c r="G85" s="2"/>
      <c r="H85" s="38"/>
      <c r="I85" s="2"/>
      <c r="J85" s="46"/>
      <c r="K85" s="3"/>
      <c r="L85" s="38"/>
      <c r="M85" s="2"/>
      <c r="N85" s="38"/>
      <c r="O85" s="2"/>
      <c r="P85" s="45"/>
      <c r="Q85" s="4"/>
      <c r="R85" s="38"/>
      <c r="S85" s="2"/>
      <c r="T85" s="38"/>
      <c r="U85" s="2"/>
      <c r="V85" s="45"/>
      <c r="AU85" s="241" t="s">
        <v>102</v>
      </c>
      <c r="AV85" s="243" t="s">
        <v>83</v>
      </c>
      <c r="AW85" s="243"/>
      <c r="AX85" s="244"/>
      <c r="AY85" s="218" t="s">
        <v>110</v>
      </c>
      <c r="AZ85" s="180"/>
      <c r="BA85" s="180"/>
      <c r="BB85" s="180"/>
      <c r="BC85" s="180"/>
      <c r="BD85" s="219"/>
      <c r="BE85" s="225" t="s">
        <v>115</v>
      </c>
      <c r="BF85" s="180"/>
      <c r="BG85" s="180"/>
      <c r="BH85" s="180"/>
      <c r="BI85" s="180"/>
      <c r="BJ85" s="219"/>
      <c r="BK85" s="51"/>
      <c r="BL85" s="38"/>
      <c r="BM85" s="37"/>
      <c r="BN85" s="38"/>
      <c r="BO85" s="37"/>
      <c r="BP85" s="45"/>
    </row>
    <row r="86" spans="1:68" ht="25.5" customHeight="1" x14ac:dyDescent="0.55000000000000004">
      <c r="A86" s="242"/>
      <c r="B86" s="243" t="s">
        <v>84</v>
      </c>
      <c r="C86" s="243"/>
      <c r="D86" s="243"/>
      <c r="E86" s="2"/>
      <c r="F86" s="38"/>
      <c r="G86" s="2"/>
      <c r="H86" s="38"/>
      <c r="I86" s="2"/>
      <c r="J86" s="46"/>
      <c r="K86" s="3"/>
      <c r="L86" s="38"/>
      <c r="M86" s="2"/>
      <c r="N86" s="38"/>
      <c r="O86" s="2"/>
      <c r="P86" s="45"/>
      <c r="Q86" s="4"/>
      <c r="R86" s="38"/>
      <c r="S86" s="2"/>
      <c r="T86" s="38"/>
      <c r="U86" s="2"/>
      <c r="V86" s="45"/>
      <c r="AU86" s="242"/>
      <c r="AV86" s="243" t="s">
        <v>84</v>
      </c>
      <c r="AW86" s="243"/>
      <c r="AX86" s="244"/>
      <c r="AY86" s="220"/>
      <c r="AZ86" s="192"/>
      <c r="BA86" s="192"/>
      <c r="BB86" s="192"/>
      <c r="BC86" s="192"/>
      <c r="BD86" s="221"/>
      <c r="BE86" s="220"/>
      <c r="BF86" s="192"/>
      <c r="BG86" s="192"/>
      <c r="BH86" s="192"/>
      <c r="BI86" s="192"/>
      <c r="BJ86" s="221"/>
      <c r="BK86" s="51"/>
      <c r="BL86" s="38"/>
      <c r="BM86" s="37"/>
      <c r="BN86" s="38"/>
      <c r="BO86" s="37"/>
      <c r="BP86" s="45"/>
    </row>
    <row r="87" spans="1:68" ht="25.5" customHeight="1" thickBot="1" x14ac:dyDescent="0.6">
      <c r="A87" s="242"/>
      <c r="B87" s="245" t="s">
        <v>85</v>
      </c>
      <c r="C87" s="245"/>
      <c r="D87" s="245"/>
      <c r="E87" s="9"/>
      <c r="F87" s="41"/>
      <c r="G87" s="9"/>
      <c r="H87" s="41"/>
      <c r="I87" s="9"/>
      <c r="J87" s="48"/>
      <c r="K87" s="88"/>
      <c r="L87" s="41"/>
      <c r="M87" s="9"/>
      <c r="N87" s="41"/>
      <c r="O87" s="9"/>
      <c r="P87" s="47"/>
      <c r="Q87" s="89"/>
      <c r="R87" s="41"/>
      <c r="S87" s="9"/>
      <c r="T87" s="41"/>
      <c r="U87" s="9"/>
      <c r="V87" s="47"/>
      <c r="AU87" s="242"/>
      <c r="AV87" s="245" t="s">
        <v>85</v>
      </c>
      <c r="AW87" s="245"/>
      <c r="AX87" s="246"/>
      <c r="AY87" s="220"/>
      <c r="AZ87" s="192"/>
      <c r="BA87" s="192"/>
      <c r="BB87" s="192"/>
      <c r="BC87" s="192"/>
      <c r="BD87" s="221"/>
      <c r="BE87" s="220"/>
      <c r="BF87" s="192"/>
      <c r="BG87" s="192"/>
      <c r="BH87" s="192"/>
      <c r="BI87" s="192"/>
      <c r="BJ87" s="221"/>
      <c r="BK87" s="62"/>
      <c r="BL87" s="41"/>
      <c r="BM87" s="40"/>
      <c r="BN87" s="41"/>
      <c r="BO87" s="40"/>
      <c r="BP87" s="47"/>
    </row>
    <row r="88" spans="1:68" ht="25.5" customHeight="1" thickBot="1" x14ac:dyDescent="0.6">
      <c r="A88" s="200" t="s">
        <v>101</v>
      </c>
      <c r="B88" s="201"/>
      <c r="C88" s="201"/>
      <c r="D88" s="202"/>
      <c r="E88" s="338"/>
      <c r="F88" s="198"/>
      <c r="G88" s="198"/>
      <c r="H88" s="198"/>
      <c r="I88" s="198"/>
      <c r="J88" s="199"/>
      <c r="K88" s="197"/>
      <c r="L88" s="198"/>
      <c r="M88" s="198"/>
      <c r="N88" s="198"/>
      <c r="O88" s="198"/>
      <c r="P88" s="199"/>
      <c r="Q88" s="197"/>
      <c r="R88" s="239"/>
      <c r="S88" s="240">
        <f>X88+Z88+AB88+AD88+AF88+AH88+AJ88+AL88+AN88</f>
        <v>0</v>
      </c>
      <c r="T88" s="202"/>
      <c r="U88" s="203">
        <f>Z88+AB88+AD88+AF88+AH88+AJ88+AL88+AN88+AP88</f>
        <v>0</v>
      </c>
      <c r="V88" s="205"/>
      <c r="X88" s="27">
        <f>SUM(E85:E87)</f>
        <v>0</v>
      </c>
      <c r="Y88" s="71">
        <f t="shared" ref="Y88:AO88" si="11">SUM(F85:F87)</f>
        <v>0</v>
      </c>
      <c r="Z88" s="27">
        <f t="shared" si="11"/>
        <v>0</v>
      </c>
      <c r="AA88" s="71">
        <f t="shared" si="11"/>
        <v>0</v>
      </c>
      <c r="AB88" s="27">
        <f t="shared" si="11"/>
        <v>0</v>
      </c>
      <c r="AC88" s="71">
        <f t="shared" si="11"/>
        <v>0</v>
      </c>
      <c r="AD88" s="27">
        <f t="shared" si="11"/>
        <v>0</v>
      </c>
      <c r="AE88" s="71">
        <f t="shared" si="11"/>
        <v>0</v>
      </c>
      <c r="AF88" s="27">
        <f t="shared" si="11"/>
        <v>0</v>
      </c>
      <c r="AG88" s="71">
        <f t="shared" si="11"/>
        <v>0</v>
      </c>
      <c r="AH88" s="27">
        <f t="shared" si="11"/>
        <v>0</v>
      </c>
      <c r="AI88" s="71">
        <f t="shared" si="11"/>
        <v>0</v>
      </c>
      <c r="AJ88" s="27">
        <f t="shared" si="11"/>
        <v>0</v>
      </c>
      <c r="AK88" s="71">
        <f t="shared" si="11"/>
        <v>0</v>
      </c>
      <c r="AL88" s="27">
        <f t="shared" si="11"/>
        <v>0</v>
      </c>
      <c r="AM88" s="71">
        <f t="shared" si="11"/>
        <v>0</v>
      </c>
      <c r="AN88" s="27">
        <f t="shared" si="11"/>
        <v>0</v>
      </c>
      <c r="AO88" s="71">
        <f t="shared" si="11"/>
        <v>0</v>
      </c>
      <c r="AU88" s="200" t="s">
        <v>101</v>
      </c>
      <c r="AV88" s="201"/>
      <c r="AW88" s="201"/>
      <c r="AX88" s="201"/>
      <c r="AY88" s="222"/>
      <c r="AZ88" s="223"/>
      <c r="BA88" s="223"/>
      <c r="BB88" s="223"/>
      <c r="BC88" s="223"/>
      <c r="BD88" s="224"/>
      <c r="BE88" s="222"/>
      <c r="BF88" s="223"/>
      <c r="BG88" s="223"/>
      <c r="BH88" s="223"/>
      <c r="BI88" s="223"/>
      <c r="BJ88" s="224"/>
      <c r="BK88" s="198"/>
      <c r="BL88" s="239"/>
      <c r="BM88" s="240">
        <f>BR88+BT88+BV88+BX88+BZ88+CB88+CD88+CF88+CH88</f>
        <v>0</v>
      </c>
      <c r="BN88" s="202"/>
      <c r="BO88" s="203">
        <f>BT88+BV88+BX88+BZ88+CB88+CD88+CF88+CH88+CJ88</f>
        <v>0</v>
      </c>
      <c r="BP88" s="205"/>
    </row>
    <row r="90" spans="1:68" ht="18" customHeight="1" x14ac:dyDescent="0.55000000000000004">
      <c r="A90" s="27">
        <v>418</v>
      </c>
      <c r="C90" s="331" t="s">
        <v>94</v>
      </c>
      <c r="D90" s="331"/>
      <c r="E90" s="331" t="s">
        <v>95</v>
      </c>
      <c r="F90" s="331"/>
      <c r="G90" s="331" t="s">
        <v>96</v>
      </c>
      <c r="H90" s="331"/>
      <c r="I90" s="331" t="s">
        <v>97</v>
      </c>
      <c r="J90" s="331"/>
      <c r="K90" s="331" t="s">
        <v>97</v>
      </c>
      <c r="L90" s="331"/>
      <c r="M90" s="331" t="s">
        <v>98</v>
      </c>
      <c r="N90" s="331"/>
      <c r="O90" s="331" t="s">
        <v>99</v>
      </c>
      <c r="P90" s="331"/>
      <c r="Q90" s="331" t="s">
        <v>148</v>
      </c>
      <c r="R90" s="331"/>
      <c r="S90" s="331" t="s">
        <v>147</v>
      </c>
      <c r="T90" s="331"/>
      <c r="U90" s="331" t="s">
        <v>149</v>
      </c>
      <c r="V90" s="331"/>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row>
    <row r="91" spans="1:68" ht="36.65" customHeight="1" x14ac:dyDescent="0.55000000000000004">
      <c r="C91" s="331"/>
      <c r="D91" s="331"/>
      <c r="E91" s="331"/>
      <c r="F91" s="331"/>
      <c r="G91" s="331"/>
      <c r="H91" s="331"/>
      <c r="I91" s="331"/>
      <c r="J91" s="331"/>
      <c r="K91" s="331"/>
      <c r="L91" s="331"/>
      <c r="M91" s="331"/>
      <c r="N91" s="331"/>
      <c r="O91" s="331"/>
      <c r="P91" s="331"/>
      <c r="Q91" s="331"/>
      <c r="R91" s="331"/>
      <c r="S91" s="331"/>
      <c r="T91" s="331"/>
      <c r="U91" s="331"/>
      <c r="V91" s="331"/>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row>
    <row r="92" spans="1:68" ht="25.5" customHeight="1" thickBot="1" x14ac:dyDescent="0.6">
      <c r="A92" s="230" t="s">
        <v>92</v>
      </c>
      <c r="B92" s="230"/>
      <c r="C92" s="230"/>
      <c r="D92" s="230"/>
      <c r="E92" s="230"/>
      <c r="F92" s="230"/>
      <c r="G92" s="230"/>
      <c r="H92" s="230"/>
      <c r="I92" s="230"/>
      <c r="J92" s="230"/>
      <c r="K92" s="230"/>
      <c r="L92" s="230"/>
      <c r="M92" s="230"/>
      <c r="N92" s="230"/>
      <c r="O92" s="230"/>
      <c r="P92" s="231"/>
      <c r="Q92" s="231"/>
      <c r="R92" s="231"/>
      <c r="S92" s="192" t="s">
        <v>5</v>
      </c>
      <c r="T92" s="192"/>
      <c r="U92" s="192"/>
      <c r="V92" s="192"/>
      <c r="AU92" s="230" t="s">
        <v>92</v>
      </c>
      <c r="AV92" s="230"/>
      <c r="AW92" s="230"/>
      <c r="AX92" s="230"/>
      <c r="AY92" s="230"/>
      <c r="AZ92" s="230"/>
      <c r="BA92" s="230"/>
      <c r="BB92" s="230"/>
      <c r="BC92" s="230"/>
      <c r="BD92" s="230"/>
      <c r="BE92" s="230"/>
      <c r="BF92" s="230"/>
      <c r="BG92" s="230"/>
      <c r="BH92" s="230"/>
      <c r="BI92" s="230"/>
      <c r="BJ92" s="231"/>
      <c r="BK92" s="231"/>
      <c r="BL92" s="231"/>
      <c r="BM92" s="192" t="s">
        <v>5</v>
      </c>
      <c r="BN92" s="192"/>
      <c r="BO92" s="192"/>
      <c r="BP92" s="192"/>
    </row>
    <row r="93" spans="1:68" ht="25.5" customHeight="1" thickBot="1" x14ac:dyDescent="0.6">
      <c r="A93" s="200" t="s">
        <v>6</v>
      </c>
      <c r="B93" s="201"/>
      <c r="C93" s="201" t="str">
        <f>$C$6&amp;""</f>
        <v/>
      </c>
      <c r="D93" s="201"/>
      <c r="E93" s="201"/>
      <c r="F93" s="201"/>
      <c r="G93" s="201"/>
      <c r="H93" s="201"/>
      <c r="I93" s="201"/>
      <c r="J93" s="201"/>
      <c r="K93" s="201"/>
      <c r="L93" s="201"/>
      <c r="M93" s="201"/>
      <c r="N93" s="232"/>
      <c r="Q93" s="233">
        <f ca="1">TODAY()</f>
        <v>46133</v>
      </c>
      <c r="R93" s="233"/>
      <c r="S93" s="233"/>
      <c r="T93" s="233"/>
      <c r="U93" s="233"/>
      <c r="V93" s="233"/>
      <c r="AU93" s="200" t="s">
        <v>6</v>
      </c>
      <c r="AV93" s="201"/>
      <c r="AW93" s="201" t="str">
        <f>$C$6&amp;""</f>
        <v/>
      </c>
      <c r="AX93" s="201"/>
      <c r="AY93" s="201"/>
      <c r="AZ93" s="201"/>
      <c r="BA93" s="201"/>
      <c r="BB93" s="201"/>
      <c r="BC93" s="201"/>
      <c r="BD93" s="201"/>
      <c r="BE93" s="201"/>
      <c r="BF93" s="201"/>
      <c r="BG93" s="201"/>
      <c r="BH93" s="232"/>
      <c r="BK93" s="233">
        <f ca="1">TODAY()</f>
        <v>46133</v>
      </c>
      <c r="BL93" s="233"/>
      <c r="BM93" s="233"/>
      <c r="BN93" s="233"/>
      <c r="BO93" s="233"/>
      <c r="BP93" s="233"/>
    </row>
    <row r="94" spans="1:68" ht="4.5" customHeight="1" thickBot="1" x14ac:dyDescent="0.6"/>
    <row r="95" spans="1:68" ht="25.5" customHeight="1" x14ac:dyDescent="0.55000000000000004">
      <c r="A95" s="234" t="s">
        <v>21</v>
      </c>
      <c r="B95" s="235"/>
      <c r="C95" s="235"/>
      <c r="D95" s="236"/>
      <c r="E95" s="31" t="str">
        <f>$E$8&amp;""</f>
        <v/>
      </c>
      <c r="F95" s="32" t="s">
        <v>10</v>
      </c>
      <c r="G95" s="32" t="str">
        <f>$G$8&amp;""</f>
        <v/>
      </c>
      <c r="H95" s="32" t="s">
        <v>12</v>
      </c>
      <c r="I95" s="32" t="str">
        <f>$I$8&amp;""</f>
        <v/>
      </c>
      <c r="J95" s="74" t="s">
        <v>14</v>
      </c>
      <c r="K95" s="75" t="str">
        <f>$K$8&amp;""</f>
        <v/>
      </c>
      <c r="L95" s="32" t="s">
        <v>10</v>
      </c>
      <c r="M95" s="32" t="str">
        <f>$M$8&amp;""</f>
        <v/>
      </c>
      <c r="N95" s="32" t="s">
        <v>12</v>
      </c>
      <c r="O95" s="32" t="str">
        <f>$O$8&amp;""</f>
        <v/>
      </c>
      <c r="P95" s="33" t="s">
        <v>14</v>
      </c>
      <c r="Q95" s="31" t="str">
        <f>$Q$8&amp;""</f>
        <v/>
      </c>
      <c r="R95" s="32" t="s">
        <v>10</v>
      </c>
      <c r="S95" s="32" t="str">
        <f>$S$8&amp;""</f>
        <v/>
      </c>
      <c r="T95" s="32" t="s">
        <v>12</v>
      </c>
      <c r="U95" s="32" t="str">
        <f>$U$8&amp;""</f>
        <v/>
      </c>
      <c r="V95" s="74" t="s">
        <v>14</v>
      </c>
      <c r="AU95" s="234" t="s">
        <v>21</v>
      </c>
      <c r="AV95" s="235"/>
      <c r="AW95" s="235"/>
      <c r="AX95" s="236"/>
      <c r="AY95" s="31">
        <f>AY76</f>
        <v>5</v>
      </c>
      <c r="AZ95" s="32" t="s">
        <v>10</v>
      </c>
      <c r="BA95" s="32">
        <f>BA76</f>
        <v>1</v>
      </c>
      <c r="BB95" s="32" t="s">
        <v>12</v>
      </c>
      <c r="BC95" s="32" t="str">
        <f>BC76</f>
        <v>火</v>
      </c>
      <c r="BD95" s="74" t="s">
        <v>14</v>
      </c>
      <c r="BE95" s="75">
        <f>BE76</f>
        <v>5</v>
      </c>
      <c r="BF95" s="32" t="s">
        <v>10</v>
      </c>
      <c r="BG95" s="32">
        <f>BG76</f>
        <v>2</v>
      </c>
      <c r="BH95" s="32" t="s">
        <v>12</v>
      </c>
      <c r="BI95" s="32" t="str">
        <f>BI76</f>
        <v>水</v>
      </c>
      <c r="BJ95" s="33" t="s">
        <v>14</v>
      </c>
      <c r="BK95" s="31">
        <f>BK76</f>
        <v>5</v>
      </c>
      <c r="BL95" s="32" t="s">
        <v>10</v>
      </c>
      <c r="BM95" s="32">
        <f>BM76</f>
        <v>3</v>
      </c>
      <c r="BN95" s="32" t="s">
        <v>12</v>
      </c>
      <c r="BO95" s="32" t="str">
        <f>BO76</f>
        <v>木</v>
      </c>
      <c r="BP95" s="74" t="s">
        <v>14</v>
      </c>
    </row>
    <row r="96" spans="1:68" ht="17.5" customHeight="1" thickBot="1" x14ac:dyDescent="0.6">
      <c r="A96" s="194"/>
      <c r="B96" s="195"/>
      <c r="C96" s="195"/>
      <c r="D96" s="196"/>
      <c r="E96" s="105" t="s">
        <v>54</v>
      </c>
      <c r="F96" s="106" t="s">
        <v>50</v>
      </c>
      <c r="G96" s="106" t="s">
        <v>55</v>
      </c>
      <c r="H96" s="103" t="s">
        <v>54</v>
      </c>
      <c r="I96" s="106" t="s">
        <v>49</v>
      </c>
      <c r="J96" s="107" t="s">
        <v>55</v>
      </c>
      <c r="K96" s="105" t="s">
        <v>54</v>
      </c>
      <c r="L96" s="106" t="s">
        <v>49</v>
      </c>
      <c r="M96" s="106" t="s">
        <v>55</v>
      </c>
      <c r="N96" s="103" t="s">
        <v>54</v>
      </c>
      <c r="O96" s="106" t="s">
        <v>49</v>
      </c>
      <c r="P96" s="107" t="s">
        <v>55</v>
      </c>
      <c r="Q96" s="105" t="s">
        <v>54</v>
      </c>
      <c r="R96" s="106" t="s">
        <v>49</v>
      </c>
      <c r="S96" s="106" t="s">
        <v>55</v>
      </c>
      <c r="T96" s="103" t="s">
        <v>54</v>
      </c>
      <c r="U96" s="106" t="s">
        <v>49</v>
      </c>
      <c r="V96" s="107" t="s">
        <v>55</v>
      </c>
      <c r="AU96" s="194"/>
      <c r="AV96" s="195"/>
      <c r="AW96" s="195"/>
      <c r="AX96" s="196"/>
      <c r="AY96" s="105" t="s">
        <v>54</v>
      </c>
      <c r="AZ96" s="106" t="s">
        <v>50</v>
      </c>
      <c r="BA96" s="106" t="s">
        <v>55</v>
      </c>
      <c r="BB96" s="103" t="s">
        <v>54</v>
      </c>
      <c r="BC96" s="106" t="s">
        <v>49</v>
      </c>
      <c r="BD96" s="107" t="s">
        <v>55</v>
      </c>
      <c r="BE96" s="105" t="s">
        <v>54</v>
      </c>
      <c r="BF96" s="106" t="s">
        <v>49</v>
      </c>
      <c r="BG96" s="106" t="s">
        <v>55</v>
      </c>
      <c r="BH96" s="103" t="s">
        <v>54</v>
      </c>
      <c r="BI96" s="106" t="s">
        <v>49</v>
      </c>
      <c r="BJ96" s="107" t="s">
        <v>55</v>
      </c>
      <c r="BK96" s="105" t="s">
        <v>54</v>
      </c>
      <c r="BL96" s="106" t="s">
        <v>49</v>
      </c>
      <c r="BM96" s="106" t="s">
        <v>55</v>
      </c>
      <c r="BN96" s="103" t="s">
        <v>54</v>
      </c>
      <c r="BO96" s="106" t="s">
        <v>49</v>
      </c>
      <c r="BP96" s="107" t="s">
        <v>55</v>
      </c>
    </row>
    <row r="97" spans="1:71" ht="17.5" customHeight="1" x14ac:dyDescent="0.55000000000000004">
      <c r="A97" s="191" t="s">
        <v>52</v>
      </c>
      <c r="B97" s="192"/>
      <c r="C97" s="192"/>
      <c r="D97" s="193"/>
      <c r="E97" s="188"/>
      <c r="F97" s="189"/>
      <c r="G97" s="189"/>
      <c r="H97" s="189"/>
      <c r="I97" s="189"/>
      <c r="J97" s="190"/>
      <c r="K97" s="188"/>
      <c r="L97" s="189"/>
      <c r="M97" s="189"/>
      <c r="N97" s="189"/>
      <c r="O97" s="189"/>
      <c r="P97" s="190"/>
      <c r="Q97" s="188"/>
      <c r="R97" s="189"/>
      <c r="S97" s="189"/>
      <c r="T97" s="189"/>
      <c r="U97" s="189"/>
      <c r="V97" s="190"/>
      <c r="AU97" s="191" t="s">
        <v>52</v>
      </c>
      <c r="AV97" s="192"/>
      <c r="AW97" s="192"/>
      <c r="AX97" s="193"/>
      <c r="AY97" s="176" t="s">
        <v>48</v>
      </c>
      <c r="AZ97" s="177"/>
      <c r="BA97" s="177"/>
      <c r="BB97" s="177"/>
      <c r="BC97" s="177"/>
      <c r="BD97" s="178"/>
      <c r="BE97" s="179"/>
      <c r="BF97" s="180"/>
      <c r="BG97" s="180"/>
      <c r="BH97" s="180"/>
      <c r="BI97" s="180"/>
      <c r="BJ97" s="181"/>
      <c r="BK97" s="176" t="s">
        <v>48</v>
      </c>
      <c r="BL97" s="177"/>
      <c r="BM97" s="177"/>
      <c r="BN97" s="177"/>
      <c r="BO97" s="177"/>
      <c r="BP97" s="178"/>
    </row>
    <row r="98" spans="1:71" ht="23" customHeight="1" x14ac:dyDescent="0.55000000000000004">
      <c r="A98" s="191"/>
      <c r="B98" s="192"/>
      <c r="C98" s="192"/>
      <c r="D98" s="193"/>
      <c r="E98" s="26"/>
      <c r="F98" s="52" t="s">
        <v>50</v>
      </c>
      <c r="G98" s="25"/>
      <c r="H98" s="108"/>
      <c r="I98" s="52" t="s">
        <v>49</v>
      </c>
      <c r="J98" s="110"/>
      <c r="K98" s="26"/>
      <c r="L98" s="52" t="s">
        <v>50</v>
      </c>
      <c r="M98" s="25"/>
      <c r="N98" s="108"/>
      <c r="O98" s="52" t="s">
        <v>49</v>
      </c>
      <c r="P98" s="110"/>
      <c r="Q98" s="26"/>
      <c r="R98" s="52" t="s">
        <v>50</v>
      </c>
      <c r="S98" s="25"/>
      <c r="T98" s="108"/>
      <c r="U98" s="52" t="s">
        <v>49</v>
      </c>
      <c r="V98" s="110"/>
      <c r="AU98" s="191"/>
      <c r="AV98" s="192"/>
      <c r="AW98" s="192"/>
      <c r="AX98" s="193"/>
      <c r="AY98" s="113">
        <v>6</v>
      </c>
      <c r="AZ98" s="52" t="s">
        <v>50</v>
      </c>
      <c r="BA98" s="52">
        <v>4</v>
      </c>
      <c r="BB98" s="108"/>
      <c r="BC98" s="52" t="s">
        <v>49</v>
      </c>
      <c r="BD98" s="110"/>
      <c r="BE98" s="191"/>
      <c r="BF98" s="192"/>
      <c r="BG98" s="192"/>
      <c r="BH98" s="192"/>
      <c r="BI98" s="192"/>
      <c r="BJ98" s="193"/>
      <c r="BK98" s="113"/>
      <c r="BL98" s="52" t="s">
        <v>50</v>
      </c>
      <c r="BM98" s="52"/>
      <c r="BN98" s="108"/>
      <c r="BO98" s="52" t="s">
        <v>49</v>
      </c>
      <c r="BP98" s="110"/>
    </row>
    <row r="99" spans="1:71" ht="23" customHeight="1" x14ac:dyDescent="0.55000000000000004">
      <c r="A99" s="191"/>
      <c r="B99" s="192"/>
      <c r="C99" s="192"/>
      <c r="D99" s="193"/>
      <c r="E99" s="5"/>
      <c r="F99" s="49" t="s">
        <v>50</v>
      </c>
      <c r="G99" s="7"/>
      <c r="H99" s="108"/>
      <c r="I99" s="49" t="s">
        <v>49</v>
      </c>
      <c r="J99" s="110"/>
      <c r="K99" s="5"/>
      <c r="L99" s="49" t="s">
        <v>50</v>
      </c>
      <c r="M99" s="7"/>
      <c r="N99" s="108"/>
      <c r="O99" s="49" t="s">
        <v>49</v>
      </c>
      <c r="P99" s="110"/>
      <c r="Q99" s="5"/>
      <c r="R99" s="49" t="s">
        <v>50</v>
      </c>
      <c r="S99" s="7"/>
      <c r="T99" s="108"/>
      <c r="U99" s="49" t="s">
        <v>49</v>
      </c>
      <c r="V99" s="110"/>
      <c r="AU99" s="191"/>
      <c r="AV99" s="192"/>
      <c r="AW99" s="192"/>
      <c r="AX99" s="193"/>
      <c r="AY99" s="114">
        <v>7</v>
      </c>
      <c r="AZ99" s="49" t="s">
        <v>50</v>
      </c>
      <c r="BA99" s="49">
        <v>1</v>
      </c>
      <c r="BB99" s="108"/>
      <c r="BC99" s="49" t="s">
        <v>49</v>
      </c>
      <c r="BD99" s="110"/>
      <c r="BE99" s="191"/>
      <c r="BF99" s="192"/>
      <c r="BG99" s="192"/>
      <c r="BH99" s="192"/>
      <c r="BI99" s="192"/>
      <c r="BJ99" s="193"/>
      <c r="BK99" s="114"/>
      <c r="BL99" s="49" t="s">
        <v>50</v>
      </c>
      <c r="BM99" s="49"/>
      <c r="BN99" s="108"/>
      <c r="BO99" s="49" t="s">
        <v>49</v>
      </c>
      <c r="BP99" s="110"/>
    </row>
    <row r="100" spans="1:71" ht="23" customHeight="1" thickBot="1" x14ac:dyDescent="0.6">
      <c r="A100" s="191"/>
      <c r="B100" s="192"/>
      <c r="C100" s="192"/>
      <c r="D100" s="193"/>
      <c r="E100" s="6"/>
      <c r="F100" s="57" t="s">
        <v>50</v>
      </c>
      <c r="G100" s="8"/>
      <c r="H100" s="109"/>
      <c r="I100" s="57" t="s">
        <v>49</v>
      </c>
      <c r="J100" s="111"/>
      <c r="K100" s="6"/>
      <c r="L100" s="57" t="s">
        <v>50</v>
      </c>
      <c r="M100" s="8"/>
      <c r="N100" s="109"/>
      <c r="O100" s="57" t="s">
        <v>49</v>
      </c>
      <c r="P100" s="111"/>
      <c r="Q100" s="6"/>
      <c r="R100" s="57" t="s">
        <v>50</v>
      </c>
      <c r="S100" s="8"/>
      <c r="T100" s="109"/>
      <c r="U100" s="57" t="s">
        <v>49</v>
      </c>
      <c r="V100" s="111"/>
      <c r="AU100" s="191"/>
      <c r="AV100" s="192"/>
      <c r="AW100" s="192"/>
      <c r="AX100" s="193"/>
      <c r="AY100" s="115"/>
      <c r="AZ100" s="57" t="s">
        <v>50</v>
      </c>
      <c r="BA100" s="57"/>
      <c r="BB100" s="109"/>
      <c r="BC100" s="57" t="s">
        <v>49</v>
      </c>
      <c r="BD100" s="111"/>
      <c r="BE100" s="191"/>
      <c r="BF100" s="192"/>
      <c r="BG100" s="192"/>
      <c r="BH100" s="192"/>
      <c r="BI100" s="192"/>
      <c r="BJ100" s="193"/>
      <c r="BK100" s="115"/>
      <c r="BL100" s="57" t="s">
        <v>50</v>
      </c>
      <c r="BM100" s="57"/>
      <c r="BN100" s="109"/>
      <c r="BO100" s="57" t="s">
        <v>49</v>
      </c>
      <c r="BP100" s="111"/>
    </row>
    <row r="101" spans="1:71" ht="25.5" customHeight="1" thickBot="1" x14ac:dyDescent="0.6">
      <c r="A101" s="194"/>
      <c r="B101" s="195"/>
      <c r="C101" s="195"/>
      <c r="D101" s="196"/>
      <c r="E101" s="28" t="s">
        <v>51</v>
      </c>
      <c r="F101" s="29">
        <f>E98*G98+E99*G99+E100*G100</f>
        <v>0</v>
      </c>
      <c r="G101" s="29" t="s">
        <v>54</v>
      </c>
      <c r="H101" s="56" t="s">
        <v>51</v>
      </c>
      <c r="I101" s="112">
        <f>H98*J98+H99*J99+H100*J100</f>
        <v>0</v>
      </c>
      <c r="J101" s="30" t="s">
        <v>54</v>
      </c>
      <c r="K101" s="28" t="s">
        <v>51</v>
      </c>
      <c r="L101" s="29">
        <f>K98*M98+K99*M99+K100*M100</f>
        <v>0</v>
      </c>
      <c r="M101" s="29" t="s">
        <v>54</v>
      </c>
      <c r="N101" s="56" t="s">
        <v>51</v>
      </c>
      <c r="O101" s="112">
        <f>N98*P98+N99*P99+N100*P100</f>
        <v>0</v>
      </c>
      <c r="P101" s="30" t="s">
        <v>54</v>
      </c>
      <c r="Q101" s="28" t="s">
        <v>51</v>
      </c>
      <c r="R101" s="29">
        <f>Q98*S98+Q99*S99+Q100*S100</f>
        <v>0</v>
      </c>
      <c r="S101" s="29" t="s">
        <v>54</v>
      </c>
      <c r="T101" s="56" t="s">
        <v>51</v>
      </c>
      <c r="U101" s="112">
        <f>T98*V98+T99*V99+T100*V100</f>
        <v>0</v>
      </c>
      <c r="V101" s="30" t="s">
        <v>54</v>
      </c>
      <c r="X101" s="27">
        <f>F101+L101+R101</f>
        <v>0</v>
      </c>
      <c r="Y101" s="27">
        <f>I101+O101+U101</f>
        <v>0</v>
      </c>
      <c r="AU101" s="194"/>
      <c r="AV101" s="195"/>
      <c r="AW101" s="195"/>
      <c r="AX101" s="196"/>
      <c r="AY101" s="28" t="s">
        <v>51</v>
      </c>
      <c r="AZ101" s="29">
        <f>AY98*BA98+AY99*BA99+AY100*BA100</f>
        <v>31</v>
      </c>
      <c r="BA101" s="29" t="s">
        <v>54</v>
      </c>
      <c r="BB101" s="56" t="s">
        <v>51</v>
      </c>
      <c r="BC101" s="112">
        <f>BB98*BD98+BB99*BD99+BB100*BD100</f>
        <v>0</v>
      </c>
      <c r="BD101" s="30" t="s">
        <v>54</v>
      </c>
      <c r="BE101" s="194"/>
      <c r="BF101" s="195"/>
      <c r="BG101" s="195"/>
      <c r="BH101" s="195"/>
      <c r="BI101" s="195"/>
      <c r="BJ101" s="196"/>
      <c r="BK101" s="28" t="s">
        <v>51</v>
      </c>
      <c r="BL101" s="29">
        <f>BK98*BM98+BK99*BM99+BK100*BM100</f>
        <v>0</v>
      </c>
      <c r="BM101" s="29" t="s">
        <v>54</v>
      </c>
      <c r="BN101" s="56" t="s">
        <v>51</v>
      </c>
      <c r="BO101" s="112">
        <f>BN98*BP98+BN99*BP99+BN100*BP100</f>
        <v>0</v>
      </c>
      <c r="BP101" s="30" t="s">
        <v>54</v>
      </c>
      <c r="BR101" s="27">
        <f>AZ101+BF101+BL101</f>
        <v>31</v>
      </c>
      <c r="BS101" s="27">
        <f>BC101+BI101+BO101</f>
        <v>0</v>
      </c>
    </row>
    <row r="102" spans="1:71" ht="17.5" customHeight="1" x14ac:dyDescent="0.55000000000000004">
      <c r="A102" s="191" t="s">
        <v>53</v>
      </c>
      <c r="B102" s="192"/>
      <c r="C102" s="192"/>
      <c r="D102" s="193"/>
      <c r="E102" s="188"/>
      <c r="F102" s="189"/>
      <c r="G102" s="189"/>
      <c r="H102" s="189"/>
      <c r="I102" s="189"/>
      <c r="J102" s="190"/>
      <c r="K102" s="188"/>
      <c r="L102" s="189"/>
      <c r="M102" s="189"/>
      <c r="N102" s="189"/>
      <c r="O102" s="189"/>
      <c r="P102" s="190"/>
      <c r="Q102" s="188"/>
      <c r="R102" s="189"/>
      <c r="S102" s="189"/>
      <c r="T102" s="189"/>
      <c r="U102" s="189"/>
      <c r="V102" s="190"/>
      <c r="AU102" s="191" t="s">
        <v>53</v>
      </c>
      <c r="AV102" s="192"/>
      <c r="AW102" s="192"/>
      <c r="AX102" s="193"/>
      <c r="AY102" s="176" t="s">
        <v>48</v>
      </c>
      <c r="AZ102" s="177"/>
      <c r="BA102" s="177"/>
      <c r="BB102" s="177"/>
      <c r="BC102" s="177"/>
      <c r="BD102" s="178"/>
      <c r="BE102" s="176" t="s">
        <v>48</v>
      </c>
      <c r="BF102" s="177"/>
      <c r="BG102" s="177"/>
      <c r="BH102" s="177"/>
      <c r="BI102" s="177"/>
      <c r="BJ102" s="178"/>
      <c r="BK102" s="176" t="s">
        <v>48</v>
      </c>
      <c r="BL102" s="177"/>
      <c r="BM102" s="177"/>
      <c r="BN102" s="177"/>
      <c r="BO102" s="177"/>
      <c r="BP102" s="178"/>
    </row>
    <row r="103" spans="1:71" ht="23" customHeight="1" x14ac:dyDescent="0.55000000000000004">
      <c r="A103" s="191"/>
      <c r="B103" s="192"/>
      <c r="C103" s="192"/>
      <c r="D103" s="193"/>
      <c r="E103" s="26"/>
      <c r="F103" s="52" t="s">
        <v>50</v>
      </c>
      <c r="G103" s="25"/>
      <c r="H103" s="108"/>
      <c r="I103" s="52" t="s">
        <v>49</v>
      </c>
      <c r="J103" s="110"/>
      <c r="K103" s="26"/>
      <c r="L103" s="52" t="s">
        <v>50</v>
      </c>
      <c r="M103" s="25"/>
      <c r="N103" s="108"/>
      <c r="O103" s="52" t="s">
        <v>49</v>
      </c>
      <c r="P103" s="110"/>
      <c r="Q103" s="26"/>
      <c r="R103" s="52" t="s">
        <v>50</v>
      </c>
      <c r="S103" s="25"/>
      <c r="T103" s="108"/>
      <c r="U103" s="52" t="s">
        <v>49</v>
      </c>
      <c r="V103" s="110"/>
      <c r="AU103" s="191"/>
      <c r="AV103" s="192"/>
      <c r="AW103" s="192"/>
      <c r="AX103" s="193"/>
      <c r="AY103" s="113"/>
      <c r="AZ103" s="52" t="s">
        <v>50</v>
      </c>
      <c r="BA103" s="52"/>
      <c r="BB103" s="108"/>
      <c r="BC103" s="52" t="s">
        <v>49</v>
      </c>
      <c r="BD103" s="110"/>
      <c r="BE103" s="113"/>
      <c r="BF103" s="52" t="s">
        <v>50</v>
      </c>
      <c r="BG103" s="52"/>
      <c r="BH103" s="108"/>
      <c r="BI103" s="52" t="s">
        <v>49</v>
      </c>
      <c r="BJ103" s="110"/>
      <c r="BK103" s="113"/>
      <c r="BL103" s="52" t="s">
        <v>50</v>
      </c>
      <c r="BM103" s="52"/>
      <c r="BN103" s="108"/>
      <c r="BO103" s="52" t="s">
        <v>49</v>
      </c>
      <c r="BP103" s="110"/>
    </row>
    <row r="104" spans="1:71" ht="23" customHeight="1" x14ac:dyDescent="0.55000000000000004">
      <c r="A104" s="191"/>
      <c r="B104" s="192"/>
      <c r="C104" s="192"/>
      <c r="D104" s="193"/>
      <c r="E104" s="5"/>
      <c r="F104" s="49" t="s">
        <v>50</v>
      </c>
      <c r="G104" s="7"/>
      <c r="H104" s="108"/>
      <c r="I104" s="49" t="s">
        <v>49</v>
      </c>
      <c r="J104" s="110"/>
      <c r="K104" s="5"/>
      <c r="L104" s="49" t="s">
        <v>50</v>
      </c>
      <c r="M104" s="7"/>
      <c r="N104" s="108"/>
      <c r="O104" s="49" t="s">
        <v>49</v>
      </c>
      <c r="P104" s="110"/>
      <c r="Q104" s="5"/>
      <c r="R104" s="49" t="s">
        <v>50</v>
      </c>
      <c r="S104" s="7"/>
      <c r="T104" s="108"/>
      <c r="U104" s="49" t="s">
        <v>49</v>
      </c>
      <c r="V104" s="110"/>
      <c r="AU104" s="191"/>
      <c r="AV104" s="192"/>
      <c r="AW104" s="192"/>
      <c r="AX104" s="193"/>
      <c r="AY104" s="114"/>
      <c r="AZ104" s="49" t="s">
        <v>50</v>
      </c>
      <c r="BA104" s="49"/>
      <c r="BB104" s="108"/>
      <c r="BC104" s="49" t="s">
        <v>49</v>
      </c>
      <c r="BD104" s="110"/>
      <c r="BE104" s="114"/>
      <c r="BF104" s="49" t="s">
        <v>50</v>
      </c>
      <c r="BG104" s="49"/>
      <c r="BH104" s="108"/>
      <c r="BI104" s="49" t="s">
        <v>49</v>
      </c>
      <c r="BJ104" s="110"/>
      <c r="BK104" s="114"/>
      <c r="BL104" s="49" t="s">
        <v>50</v>
      </c>
      <c r="BM104" s="49"/>
      <c r="BN104" s="108"/>
      <c r="BO104" s="49" t="s">
        <v>49</v>
      </c>
      <c r="BP104" s="110"/>
    </row>
    <row r="105" spans="1:71" ht="23" customHeight="1" thickBot="1" x14ac:dyDescent="0.6">
      <c r="A105" s="191"/>
      <c r="B105" s="192"/>
      <c r="C105" s="192"/>
      <c r="D105" s="193"/>
      <c r="E105" s="6"/>
      <c r="F105" s="57" t="s">
        <v>50</v>
      </c>
      <c r="G105" s="8"/>
      <c r="H105" s="109"/>
      <c r="I105" s="57" t="s">
        <v>49</v>
      </c>
      <c r="J105" s="111"/>
      <c r="K105" s="6"/>
      <c r="L105" s="57" t="s">
        <v>50</v>
      </c>
      <c r="M105" s="8"/>
      <c r="N105" s="109"/>
      <c r="O105" s="57" t="s">
        <v>49</v>
      </c>
      <c r="P105" s="111"/>
      <c r="Q105" s="6"/>
      <c r="R105" s="57" t="s">
        <v>50</v>
      </c>
      <c r="S105" s="8"/>
      <c r="T105" s="109"/>
      <c r="U105" s="57" t="s">
        <v>49</v>
      </c>
      <c r="V105" s="111"/>
      <c r="AU105" s="191"/>
      <c r="AV105" s="192"/>
      <c r="AW105" s="192"/>
      <c r="AX105" s="193"/>
      <c r="AY105" s="115"/>
      <c r="AZ105" s="57" t="s">
        <v>50</v>
      </c>
      <c r="BA105" s="57"/>
      <c r="BB105" s="109"/>
      <c r="BC105" s="57" t="s">
        <v>49</v>
      </c>
      <c r="BD105" s="111"/>
      <c r="BE105" s="115"/>
      <c r="BF105" s="57" t="s">
        <v>50</v>
      </c>
      <c r="BG105" s="57"/>
      <c r="BH105" s="109"/>
      <c r="BI105" s="57" t="s">
        <v>49</v>
      </c>
      <c r="BJ105" s="111"/>
      <c r="BK105" s="115"/>
      <c r="BL105" s="57" t="s">
        <v>50</v>
      </c>
      <c r="BM105" s="57"/>
      <c r="BN105" s="109"/>
      <c r="BO105" s="57" t="s">
        <v>49</v>
      </c>
      <c r="BP105" s="111"/>
    </row>
    <row r="106" spans="1:71" ht="25.5" customHeight="1" thickBot="1" x14ac:dyDescent="0.6">
      <c r="A106" s="194"/>
      <c r="B106" s="195"/>
      <c r="C106" s="195"/>
      <c r="D106" s="196"/>
      <c r="E106" s="28" t="s">
        <v>51</v>
      </c>
      <c r="F106" s="29">
        <f>E103*G103+E104*G104+E105*G105</f>
        <v>0</v>
      </c>
      <c r="G106" s="29" t="s">
        <v>54</v>
      </c>
      <c r="H106" s="56" t="s">
        <v>51</v>
      </c>
      <c r="I106" s="112">
        <f>H103*J103+H104*J104+H105*J105</f>
        <v>0</v>
      </c>
      <c r="J106" s="30" t="s">
        <v>54</v>
      </c>
      <c r="K106" s="28" t="s">
        <v>51</v>
      </c>
      <c r="L106" s="29">
        <f>K103*M103+K104*M104+K105*M105</f>
        <v>0</v>
      </c>
      <c r="M106" s="29" t="s">
        <v>54</v>
      </c>
      <c r="N106" s="56" t="s">
        <v>51</v>
      </c>
      <c r="O106" s="112">
        <f>N103*P103+N104*P104+N105*P105</f>
        <v>0</v>
      </c>
      <c r="P106" s="30" t="s">
        <v>54</v>
      </c>
      <c r="Q106" s="28" t="s">
        <v>51</v>
      </c>
      <c r="R106" s="29">
        <f>Q103*S103+Q104*S104+Q105*S105</f>
        <v>0</v>
      </c>
      <c r="S106" s="29" t="s">
        <v>54</v>
      </c>
      <c r="T106" s="56" t="s">
        <v>51</v>
      </c>
      <c r="U106" s="112">
        <f>T103*V103+T104*V104+T105*V105</f>
        <v>0</v>
      </c>
      <c r="V106" s="30" t="s">
        <v>54</v>
      </c>
      <c r="X106" s="27">
        <f>F106+L106+R106</f>
        <v>0</v>
      </c>
      <c r="Y106" s="27">
        <f>I106+O106+U106</f>
        <v>0</v>
      </c>
      <c r="AU106" s="194"/>
      <c r="AV106" s="195"/>
      <c r="AW106" s="195"/>
      <c r="AX106" s="196"/>
      <c r="AY106" s="28" t="s">
        <v>51</v>
      </c>
      <c r="AZ106" s="29">
        <f>AY103*BA103+AY104*BA104+AY105*BA105</f>
        <v>0</v>
      </c>
      <c r="BA106" s="29" t="s">
        <v>54</v>
      </c>
      <c r="BB106" s="56" t="s">
        <v>51</v>
      </c>
      <c r="BC106" s="112">
        <f>BB103*BD103+BB104*BD104+BB105*BD105</f>
        <v>0</v>
      </c>
      <c r="BD106" s="30" t="s">
        <v>54</v>
      </c>
      <c r="BE106" s="28" t="s">
        <v>51</v>
      </c>
      <c r="BF106" s="29">
        <f>BE103*BG103+BE104*BG104+BE105*BG105</f>
        <v>0</v>
      </c>
      <c r="BG106" s="29" t="s">
        <v>54</v>
      </c>
      <c r="BH106" s="56" t="s">
        <v>51</v>
      </c>
      <c r="BI106" s="112">
        <f>BH103*BJ103+BH104*BJ104+BH105*BJ105</f>
        <v>0</v>
      </c>
      <c r="BJ106" s="30" t="s">
        <v>54</v>
      </c>
      <c r="BK106" s="28" t="s">
        <v>51</v>
      </c>
      <c r="BL106" s="29">
        <f>BK103*BM103+BK104*BM104+BK105*BM105</f>
        <v>0</v>
      </c>
      <c r="BM106" s="29" t="s">
        <v>54</v>
      </c>
      <c r="BN106" s="56" t="s">
        <v>51</v>
      </c>
      <c r="BO106" s="112">
        <f>BN103*BP103+BN104*BP104+BN105*BP105</f>
        <v>0</v>
      </c>
      <c r="BP106" s="30" t="s">
        <v>54</v>
      </c>
      <c r="BR106" s="27">
        <f>AZ106+BF106+BL106</f>
        <v>0</v>
      </c>
      <c r="BS106" s="27">
        <f>BC106+BI106+BO106</f>
        <v>0</v>
      </c>
    </row>
    <row r="107" spans="1:71" ht="17.5" customHeight="1" x14ac:dyDescent="0.55000000000000004">
      <c r="A107" s="179" t="s">
        <v>57</v>
      </c>
      <c r="B107" s="180"/>
      <c r="C107" s="180"/>
      <c r="D107" s="181"/>
      <c r="E107" s="188"/>
      <c r="F107" s="189"/>
      <c r="G107" s="189"/>
      <c r="H107" s="189"/>
      <c r="I107" s="189"/>
      <c r="J107" s="190"/>
      <c r="K107" s="188"/>
      <c r="L107" s="189"/>
      <c r="M107" s="189"/>
      <c r="N107" s="189"/>
      <c r="O107" s="189"/>
      <c r="P107" s="190"/>
      <c r="Q107" s="188"/>
      <c r="R107" s="189"/>
      <c r="S107" s="189"/>
      <c r="T107" s="189"/>
      <c r="U107" s="189"/>
      <c r="V107" s="190"/>
      <c r="AU107" s="179" t="s">
        <v>57</v>
      </c>
      <c r="AV107" s="180"/>
      <c r="AW107" s="180"/>
      <c r="AX107" s="181"/>
      <c r="AY107" s="176" t="s">
        <v>48</v>
      </c>
      <c r="AZ107" s="177"/>
      <c r="BA107" s="177"/>
      <c r="BB107" s="177"/>
      <c r="BC107" s="177"/>
      <c r="BD107" s="178"/>
      <c r="BE107" s="176" t="s">
        <v>48</v>
      </c>
      <c r="BF107" s="177"/>
      <c r="BG107" s="177"/>
      <c r="BH107" s="177"/>
      <c r="BI107" s="177"/>
      <c r="BJ107" s="178"/>
      <c r="BK107" s="176" t="s">
        <v>48</v>
      </c>
      <c r="BL107" s="177"/>
      <c r="BM107" s="177"/>
      <c r="BN107" s="177"/>
      <c r="BO107" s="177"/>
      <c r="BP107" s="178"/>
    </row>
    <row r="108" spans="1:71" ht="23" customHeight="1" x14ac:dyDescent="0.55000000000000004">
      <c r="A108" s="182" t="s">
        <v>56</v>
      </c>
      <c r="B108" s="183"/>
      <c r="C108" s="183"/>
      <c r="D108" s="184"/>
      <c r="E108" s="26"/>
      <c r="F108" s="52" t="s">
        <v>50</v>
      </c>
      <c r="G108" s="25"/>
      <c r="H108" s="108"/>
      <c r="I108" s="52" t="s">
        <v>49</v>
      </c>
      <c r="J108" s="110"/>
      <c r="K108" s="26"/>
      <c r="L108" s="52" t="s">
        <v>50</v>
      </c>
      <c r="M108" s="25"/>
      <c r="N108" s="108"/>
      <c r="O108" s="52" t="s">
        <v>49</v>
      </c>
      <c r="P108" s="110"/>
      <c r="Q108" s="26"/>
      <c r="R108" s="52" t="s">
        <v>50</v>
      </c>
      <c r="S108" s="25"/>
      <c r="T108" s="108"/>
      <c r="U108" s="52" t="s">
        <v>49</v>
      </c>
      <c r="V108" s="110"/>
      <c r="AU108" s="182" t="s">
        <v>56</v>
      </c>
      <c r="AV108" s="183"/>
      <c r="AW108" s="183"/>
      <c r="AX108" s="184"/>
      <c r="AY108" s="113"/>
      <c r="AZ108" s="52" t="s">
        <v>50</v>
      </c>
      <c r="BA108" s="52"/>
      <c r="BB108" s="108"/>
      <c r="BC108" s="52" t="s">
        <v>49</v>
      </c>
      <c r="BD108" s="110"/>
      <c r="BE108" s="113"/>
      <c r="BF108" s="52" t="s">
        <v>50</v>
      </c>
      <c r="BG108" s="52"/>
      <c r="BH108" s="108"/>
      <c r="BI108" s="52" t="s">
        <v>49</v>
      </c>
      <c r="BJ108" s="110"/>
      <c r="BK108" s="113"/>
      <c r="BL108" s="52" t="s">
        <v>50</v>
      </c>
      <c r="BM108" s="52"/>
      <c r="BN108" s="108"/>
      <c r="BO108" s="52" t="s">
        <v>49</v>
      </c>
      <c r="BP108" s="110"/>
    </row>
    <row r="109" spans="1:71" ht="23" customHeight="1" x14ac:dyDescent="0.55000000000000004">
      <c r="A109" s="182"/>
      <c r="B109" s="183"/>
      <c r="C109" s="183"/>
      <c r="D109" s="184"/>
      <c r="E109" s="5"/>
      <c r="F109" s="49" t="s">
        <v>50</v>
      </c>
      <c r="G109" s="7"/>
      <c r="H109" s="108"/>
      <c r="I109" s="49" t="s">
        <v>49</v>
      </c>
      <c r="J109" s="110"/>
      <c r="K109" s="5"/>
      <c r="L109" s="49" t="s">
        <v>50</v>
      </c>
      <c r="M109" s="7"/>
      <c r="N109" s="108"/>
      <c r="O109" s="49" t="s">
        <v>49</v>
      </c>
      <c r="P109" s="110"/>
      <c r="Q109" s="5"/>
      <c r="R109" s="49" t="s">
        <v>50</v>
      </c>
      <c r="S109" s="7"/>
      <c r="T109" s="108"/>
      <c r="U109" s="49" t="s">
        <v>49</v>
      </c>
      <c r="V109" s="110"/>
      <c r="AU109" s="182"/>
      <c r="AV109" s="183"/>
      <c r="AW109" s="183"/>
      <c r="AX109" s="184"/>
      <c r="AY109" s="114"/>
      <c r="AZ109" s="49" t="s">
        <v>50</v>
      </c>
      <c r="BA109" s="49"/>
      <c r="BB109" s="108"/>
      <c r="BC109" s="49" t="s">
        <v>49</v>
      </c>
      <c r="BD109" s="110"/>
      <c r="BE109" s="114"/>
      <c r="BF109" s="49" t="s">
        <v>50</v>
      </c>
      <c r="BG109" s="49"/>
      <c r="BH109" s="108"/>
      <c r="BI109" s="49" t="s">
        <v>49</v>
      </c>
      <c r="BJ109" s="110"/>
      <c r="BK109" s="114"/>
      <c r="BL109" s="49" t="s">
        <v>50</v>
      </c>
      <c r="BM109" s="49"/>
      <c r="BN109" s="108"/>
      <c r="BO109" s="49" t="s">
        <v>49</v>
      </c>
      <c r="BP109" s="110"/>
    </row>
    <row r="110" spans="1:71" ht="23" customHeight="1" thickBot="1" x14ac:dyDescent="0.6">
      <c r="A110" s="182"/>
      <c r="B110" s="183"/>
      <c r="C110" s="183"/>
      <c r="D110" s="184"/>
      <c r="E110" s="6"/>
      <c r="F110" s="57" t="s">
        <v>50</v>
      </c>
      <c r="G110" s="8"/>
      <c r="H110" s="109"/>
      <c r="I110" s="57" t="s">
        <v>49</v>
      </c>
      <c r="J110" s="111"/>
      <c r="K110" s="6"/>
      <c r="L110" s="57" t="s">
        <v>50</v>
      </c>
      <c r="M110" s="8"/>
      <c r="N110" s="109"/>
      <c r="O110" s="57" t="s">
        <v>49</v>
      </c>
      <c r="P110" s="111"/>
      <c r="Q110" s="6"/>
      <c r="R110" s="57" t="s">
        <v>50</v>
      </c>
      <c r="S110" s="8"/>
      <c r="T110" s="109"/>
      <c r="U110" s="57" t="s">
        <v>49</v>
      </c>
      <c r="V110" s="111"/>
      <c r="AU110" s="182"/>
      <c r="AV110" s="183"/>
      <c r="AW110" s="183"/>
      <c r="AX110" s="184"/>
      <c r="AY110" s="115"/>
      <c r="AZ110" s="57" t="s">
        <v>50</v>
      </c>
      <c r="BA110" s="57"/>
      <c r="BB110" s="109"/>
      <c r="BC110" s="57" t="s">
        <v>49</v>
      </c>
      <c r="BD110" s="111"/>
      <c r="BE110" s="115"/>
      <c r="BF110" s="57" t="s">
        <v>50</v>
      </c>
      <c r="BG110" s="57"/>
      <c r="BH110" s="109"/>
      <c r="BI110" s="57" t="s">
        <v>49</v>
      </c>
      <c r="BJ110" s="111"/>
      <c r="BK110" s="115"/>
      <c r="BL110" s="57" t="s">
        <v>50</v>
      </c>
      <c r="BM110" s="57"/>
      <c r="BN110" s="109"/>
      <c r="BO110" s="57" t="s">
        <v>49</v>
      </c>
      <c r="BP110" s="111"/>
    </row>
    <row r="111" spans="1:71" ht="25.5" customHeight="1" thickBot="1" x14ac:dyDescent="0.6">
      <c r="A111" s="185"/>
      <c r="B111" s="186"/>
      <c r="C111" s="186"/>
      <c r="D111" s="187"/>
      <c r="E111" s="28" t="s">
        <v>51</v>
      </c>
      <c r="F111" s="29">
        <f>E108*G108+E109*G109+E110*G110</f>
        <v>0</v>
      </c>
      <c r="G111" s="29" t="s">
        <v>54</v>
      </c>
      <c r="H111" s="56" t="s">
        <v>51</v>
      </c>
      <c r="I111" s="112">
        <f>H108*J108+H109*J109+H110*J110</f>
        <v>0</v>
      </c>
      <c r="J111" s="30" t="s">
        <v>54</v>
      </c>
      <c r="K111" s="28" t="s">
        <v>51</v>
      </c>
      <c r="L111" s="29">
        <f>K108*M108+K109*M109+K110*M110</f>
        <v>0</v>
      </c>
      <c r="M111" s="29" t="s">
        <v>54</v>
      </c>
      <c r="N111" s="56" t="s">
        <v>51</v>
      </c>
      <c r="O111" s="112">
        <f>N108*P108+N109*P109+N110*P110</f>
        <v>0</v>
      </c>
      <c r="P111" s="30" t="s">
        <v>54</v>
      </c>
      <c r="Q111" s="28" t="s">
        <v>51</v>
      </c>
      <c r="R111" s="29">
        <f>Q108*S108+Q109*S109+Q110*S110</f>
        <v>0</v>
      </c>
      <c r="S111" s="29" t="s">
        <v>54</v>
      </c>
      <c r="T111" s="56" t="s">
        <v>51</v>
      </c>
      <c r="U111" s="112">
        <f>T108*V108+T109*V109+T110*V110</f>
        <v>0</v>
      </c>
      <c r="V111" s="30" t="s">
        <v>54</v>
      </c>
      <c r="X111" s="27">
        <f>F111+L111+R111</f>
        <v>0</v>
      </c>
      <c r="Y111" s="27">
        <f>I111+O111+U111</f>
        <v>0</v>
      </c>
      <c r="AU111" s="185"/>
      <c r="AV111" s="186"/>
      <c r="AW111" s="186"/>
      <c r="AX111" s="187"/>
      <c r="AY111" s="28" t="s">
        <v>51</v>
      </c>
      <c r="AZ111" s="29">
        <f>AY108*BA108+AY109*BA109+AY110*BA110</f>
        <v>0</v>
      </c>
      <c r="BA111" s="29" t="s">
        <v>54</v>
      </c>
      <c r="BB111" s="56" t="s">
        <v>51</v>
      </c>
      <c r="BC111" s="112">
        <f>BB108*BD108+BB109*BD109+BB110*BD110</f>
        <v>0</v>
      </c>
      <c r="BD111" s="30" t="s">
        <v>54</v>
      </c>
      <c r="BE111" s="28" t="s">
        <v>51</v>
      </c>
      <c r="BF111" s="29">
        <f>BE108*BG108+BE109*BG109+BE110*BG110</f>
        <v>0</v>
      </c>
      <c r="BG111" s="29" t="s">
        <v>54</v>
      </c>
      <c r="BH111" s="56" t="s">
        <v>51</v>
      </c>
      <c r="BI111" s="112">
        <f>BH108*BJ108+BH109*BJ109+BH110*BJ110</f>
        <v>0</v>
      </c>
      <c r="BJ111" s="30" t="s">
        <v>54</v>
      </c>
      <c r="BK111" s="28" t="s">
        <v>51</v>
      </c>
      <c r="BL111" s="29">
        <f>BK108*BM108+BK109*BM109+BK110*BM110</f>
        <v>0</v>
      </c>
      <c r="BM111" s="29" t="s">
        <v>54</v>
      </c>
      <c r="BN111" s="56" t="s">
        <v>51</v>
      </c>
      <c r="BO111" s="112">
        <f>BN108*BP108+BN109*BP109+BN110*BP110</f>
        <v>0</v>
      </c>
      <c r="BP111" s="30" t="s">
        <v>54</v>
      </c>
      <c r="BR111" s="27">
        <f>AZ111+BF111+BL111</f>
        <v>0</v>
      </c>
      <c r="BS111" s="27">
        <f>BC111+BI111+BO111</f>
        <v>0</v>
      </c>
    </row>
    <row r="112" spans="1:71" ht="17.5" customHeight="1" x14ac:dyDescent="0.55000000000000004">
      <c r="A112" s="179" t="s">
        <v>59</v>
      </c>
      <c r="B112" s="180"/>
      <c r="C112" s="180"/>
      <c r="D112" s="181"/>
      <c r="E112" s="188"/>
      <c r="F112" s="189"/>
      <c r="G112" s="189"/>
      <c r="H112" s="189"/>
      <c r="I112" s="189"/>
      <c r="J112" s="190"/>
      <c r="K112" s="188"/>
      <c r="L112" s="189"/>
      <c r="M112" s="189"/>
      <c r="N112" s="189"/>
      <c r="O112" s="189"/>
      <c r="P112" s="190"/>
      <c r="Q112" s="188"/>
      <c r="R112" s="189"/>
      <c r="S112" s="189"/>
      <c r="T112" s="189"/>
      <c r="U112" s="189"/>
      <c r="V112" s="190"/>
      <c r="AU112" s="179" t="s">
        <v>59</v>
      </c>
      <c r="AV112" s="180"/>
      <c r="AW112" s="180"/>
      <c r="AX112" s="181"/>
      <c r="AY112" s="176" t="s">
        <v>48</v>
      </c>
      <c r="AZ112" s="177"/>
      <c r="BA112" s="177"/>
      <c r="BB112" s="177"/>
      <c r="BC112" s="177"/>
      <c r="BD112" s="178"/>
      <c r="BE112" s="176" t="s">
        <v>48</v>
      </c>
      <c r="BF112" s="177"/>
      <c r="BG112" s="177"/>
      <c r="BH112" s="177"/>
      <c r="BI112" s="177"/>
      <c r="BJ112" s="178"/>
      <c r="BK112" s="176" t="s">
        <v>48</v>
      </c>
      <c r="BL112" s="177"/>
      <c r="BM112" s="177"/>
      <c r="BN112" s="177"/>
      <c r="BO112" s="177"/>
      <c r="BP112" s="178"/>
    </row>
    <row r="113" spans="1:71" ht="23" customHeight="1" x14ac:dyDescent="0.55000000000000004">
      <c r="A113" s="182" t="s">
        <v>56</v>
      </c>
      <c r="B113" s="183"/>
      <c r="C113" s="183"/>
      <c r="D113" s="184"/>
      <c r="E113" s="26"/>
      <c r="F113" s="52" t="s">
        <v>50</v>
      </c>
      <c r="G113" s="25"/>
      <c r="H113" s="108"/>
      <c r="I113" s="52" t="s">
        <v>49</v>
      </c>
      <c r="J113" s="110"/>
      <c r="K113" s="26"/>
      <c r="L113" s="52" t="s">
        <v>50</v>
      </c>
      <c r="M113" s="25"/>
      <c r="N113" s="108"/>
      <c r="O113" s="52" t="s">
        <v>49</v>
      </c>
      <c r="P113" s="110"/>
      <c r="Q113" s="26"/>
      <c r="R113" s="52" t="s">
        <v>50</v>
      </c>
      <c r="S113" s="25"/>
      <c r="T113" s="108"/>
      <c r="U113" s="52" t="s">
        <v>49</v>
      </c>
      <c r="V113" s="110"/>
      <c r="AU113" s="182" t="s">
        <v>56</v>
      </c>
      <c r="AV113" s="183"/>
      <c r="AW113" s="183"/>
      <c r="AX113" s="184"/>
      <c r="AY113" s="113"/>
      <c r="AZ113" s="52" t="s">
        <v>50</v>
      </c>
      <c r="BA113" s="52"/>
      <c r="BB113" s="108"/>
      <c r="BC113" s="52" t="s">
        <v>49</v>
      </c>
      <c r="BD113" s="110"/>
      <c r="BE113" s="113"/>
      <c r="BF113" s="52" t="s">
        <v>50</v>
      </c>
      <c r="BG113" s="52"/>
      <c r="BH113" s="108"/>
      <c r="BI113" s="52" t="s">
        <v>49</v>
      </c>
      <c r="BJ113" s="110"/>
      <c r="BK113" s="113"/>
      <c r="BL113" s="52" t="s">
        <v>50</v>
      </c>
      <c r="BM113" s="52"/>
      <c r="BN113" s="108"/>
      <c r="BO113" s="52" t="s">
        <v>49</v>
      </c>
      <c r="BP113" s="110"/>
    </row>
    <row r="114" spans="1:71" ht="23" customHeight="1" x14ac:dyDescent="0.55000000000000004">
      <c r="A114" s="182"/>
      <c r="B114" s="183"/>
      <c r="C114" s="183"/>
      <c r="D114" s="184"/>
      <c r="E114" s="5"/>
      <c r="F114" s="49" t="s">
        <v>50</v>
      </c>
      <c r="G114" s="7"/>
      <c r="H114" s="108"/>
      <c r="I114" s="49" t="s">
        <v>49</v>
      </c>
      <c r="J114" s="110"/>
      <c r="K114" s="5"/>
      <c r="L114" s="49" t="s">
        <v>50</v>
      </c>
      <c r="M114" s="7"/>
      <c r="N114" s="108"/>
      <c r="O114" s="49" t="s">
        <v>49</v>
      </c>
      <c r="P114" s="110"/>
      <c r="Q114" s="5"/>
      <c r="R114" s="49" t="s">
        <v>50</v>
      </c>
      <c r="S114" s="7"/>
      <c r="T114" s="108"/>
      <c r="U114" s="49" t="s">
        <v>49</v>
      </c>
      <c r="V114" s="110"/>
      <c r="AU114" s="182"/>
      <c r="AV114" s="183"/>
      <c r="AW114" s="183"/>
      <c r="AX114" s="184"/>
      <c r="AY114" s="114"/>
      <c r="AZ114" s="49" t="s">
        <v>50</v>
      </c>
      <c r="BA114" s="49"/>
      <c r="BB114" s="108"/>
      <c r="BC114" s="49" t="s">
        <v>49</v>
      </c>
      <c r="BD114" s="110"/>
      <c r="BE114" s="114"/>
      <c r="BF114" s="49" t="s">
        <v>50</v>
      </c>
      <c r="BG114" s="49"/>
      <c r="BH114" s="108"/>
      <c r="BI114" s="49" t="s">
        <v>49</v>
      </c>
      <c r="BJ114" s="110"/>
      <c r="BK114" s="114"/>
      <c r="BL114" s="49" t="s">
        <v>50</v>
      </c>
      <c r="BM114" s="49"/>
      <c r="BN114" s="108"/>
      <c r="BO114" s="49" t="s">
        <v>49</v>
      </c>
      <c r="BP114" s="110"/>
    </row>
    <row r="115" spans="1:71" ht="23" customHeight="1" thickBot="1" x14ac:dyDescent="0.6">
      <c r="A115" s="182"/>
      <c r="B115" s="183"/>
      <c r="C115" s="183"/>
      <c r="D115" s="184"/>
      <c r="E115" s="6"/>
      <c r="F115" s="57" t="s">
        <v>50</v>
      </c>
      <c r="G115" s="8"/>
      <c r="H115" s="109"/>
      <c r="I115" s="57" t="s">
        <v>49</v>
      </c>
      <c r="J115" s="111"/>
      <c r="K115" s="6"/>
      <c r="L115" s="57" t="s">
        <v>50</v>
      </c>
      <c r="M115" s="8"/>
      <c r="N115" s="109"/>
      <c r="O115" s="57" t="s">
        <v>49</v>
      </c>
      <c r="P115" s="111"/>
      <c r="Q115" s="6"/>
      <c r="R115" s="57" t="s">
        <v>50</v>
      </c>
      <c r="S115" s="8"/>
      <c r="T115" s="109"/>
      <c r="U115" s="57" t="s">
        <v>49</v>
      </c>
      <c r="V115" s="111"/>
      <c r="AU115" s="182"/>
      <c r="AV115" s="183"/>
      <c r="AW115" s="183"/>
      <c r="AX115" s="184"/>
      <c r="AY115" s="115"/>
      <c r="AZ115" s="57" t="s">
        <v>50</v>
      </c>
      <c r="BA115" s="57"/>
      <c r="BB115" s="109"/>
      <c r="BC115" s="57" t="s">
        <v>49</v>
      </c>
      <c r="BD115" s="111"/>
      <c r="BE115" s="115"/>
      <c r="BF115" s="57" t="s">
        <v>50</v>
      </c>
      <c r="BG115" s="57"/>
      <c r="BH115" s="109"/>
      <c r="BI115" s="57" t="s">
        <v>49</v>
      </c>
      <c r="BJ115" s="111"/>
      <c r="BK115" s="115"/>
      <c r="BL115" s="57" t="s">
        <v>50</v>
      </c>
      <c r="BM115" s="57"/>
      <c r="BN115" s="109"/>
      <c r="BO115" s="57" t="s">
        <v>49</v>
      </c>
      <c r="BP115" s="111"/>
    </row>
    <row r="116" spans="1:71" ht="25.5" customHeight="1" thickBot="1" x14ac:dyDescent="0.6">
      <c r="A116" s="185"/>
      <c r="B116" s="186"/>
      <c r="C116" s="186"/>
      <c r="D116" s="187"/>
      <c r="E116" s="28" t="s">
        <v>51</v>
      </c>
      <c r="F116" s="29">
        <f>E113*G113+E114*G114+E115*G115</f>
        <v>0</v>
      </c>
      <c r="G116" s="29" t="s">
        <v>54</v>
      </c>
      <c r="H116" s="56" t="s">
        <v>51</v>
      </c>
      <c r="I116" s="112">
        <f>H113*J113+H114*J114+H115*J115</f>
        <v>0</v>
      </c>
      <c r="J116" s="30" t="s">
        <v>54</v>
      </c>
      <c r="K116" s="28" t="s">
        <v>51</v>
      </c>
      <c r="L116" s="29">
        <f>K113*M113+K114*M114+K115*M115</f>
        <v>0</v>
      </c>
      <c r="M116" s="29" t="s">
        <v>54</v>
      </c>
      <c r="N116" s="56" t="s">
        <v>51</v>
      </c>
      <c r="O116" s="112">
        <f>N113*P113+N114*P114+N115*P115</f>
        <v>0</v>
      </c>
      <c r="P116" s="30" t="s">
        <v>54</v>
      </c>
      <c r="Q116" s="28" t="s">
        <v>51</v>
      </c>
      <c r="R116" s="29">
        <f>Q113*S113+Q114*S114+Q115*S115</f>
        <v>0</v>
      </c>
      <c r="S116" s="29" t="s">
        <v>54</v>
      </c>
      <c r="T116" s="56" t="s">
        <v>51</v>
      </c>
      <c r="U116" s="112">
        <f>T113*V113+T114*V114+T115*V115</f>
        <v>0</v>
      </c>
      <c r="V116" s="30" t="s">
        <v>54</v>
      </c>
      <c r="X116" s="27">
        <f>F116+L116+R116</f>
        <v>0</v>
      </c>
      <c r="Y116" s="27">
        <f>I116+O116+U116</f>
        <v>0</v>
      </c>
      <c r="AU116" s="185"/>
      <c r="AV116" s="186"/>
      <c r="AW116" s="186"/>
      <c r="AX116" s="187"/>
      <c r="AY116" s="28" t="s">
        <v>51</v>
      </c>
      <c r="AZ116" s="29">
        <f>AY113*BA113+AY114*BA114+AY115*BA115</f>
        <v>0</v>
      </c>
      <c r="BA116" s="29" t="s">
        <v>54</v>
      </c>
      <c r="BB116" s="56" t="s">
        <v>51</v>
      </c>
      <c r="BC116" s="112">
        <f>BB113*BD113+BB114*BD114+BB115*BD115</f>
        <v>0</v>
      </c>
      <c r="BD116" s="30" t="s">
        <v>54</v>
      </c>
      <c r="BE116" s="28" t="s">
        <v>51</v>
      </c>
      <c r="BF116" s="29">
        <f>BE113*BG113+BE114*BG114+BE115*BG115</f>
        <v>0</v>
      </c>
      <c r="BG116" s="29" t="s">
        <v>54</v>
      </c>
      <c r="BH116" s="56" t="s">
        <v>51</v>
      </c>
      <c r="BI116" s="112">
        <f>BH113*BJ113+BH114*BJ114+BH115*BJ115</f>
        <v>0</v>
      </c>
      <c r="BJ116" s="30" t="s">
        <v>54</v>
      </c>
      <c r="BK116" s="28" t="s">
        <v>51</v>
      </c>
      <c r="BL116" s="29">
        <f>BK113*BM113+BK114*BM114+BK115*BM115</f>
        <v>0</v>
      </c>
      <c r="BM116" s="29" t="s">
        <v>54</v>
      </c>
      <c r="BN116" s="56" t="s">
        <v>51</v>
      </c>
      <c r="BO116" s="112">
        <f>BN113*BP113+BN114*BP114+BN115*BP115</f>
        <v>0</v>
      </c>
      <c r="BP116" s="30" t="s">
        <v>54</v>
      </c>
      <c r="BR116" s="27">
        <f>AZ116+BF116+BL116</f>
        <v>0</v>
      </c>
      <c r="BS116" s="27">
        <f>BC116+BI116+BO116</f>
        <v>0</v>
      </c>
    </row>
    <row r="117" spans="1:71" ht="17.5" customHeight="1" x14ac:dyDescent="0.55000000000000004">
      <c r="A117" s="179" t="s">
        <v>58</v>
      </c>
      <c r="B117" s="180"/>
      <c r="C117" s="180"/>
      <c r="D117" s="181"/>
      <c r="E117" s="188"/>
      <c r="F117" s="189"/>
      <c r="G117" s="189"/>
      <c r="H117" s="189"/>
      <c r="I117" s="189"/>
      <c r="J117" s="190"/>
      <c r="K117" s="188"/>
      <c r="L117" s="189"/>
      <c r="M117" s="189"/>
      <c r="N117" s="189"/>
      <c r="O117" s="189"/>
      <c r="P117" s="190"/>
      <c r="Q117" s="188"/>
      <c r="R117" s="189"/>
      <c r="S117" s="189"/>
      <c r="T117" s="189"/>
      <c r="U117" s="189"/>
      <c r="V117" s="190"/>
      <c r="AU117" s="179" t="s">
        <v>58</v>
      </c>
      <c r="AV117" s="180"/>
      <c r="AW117" s="180"/>
      <c r="AX117" s="181"/>
      <c r="AY117" s="176" t="s">
        <v>48</v>
      </c>
      <c r="AZ117" s="177"/>
      <c r="BA117" s="177"/>
      <c r="BB117" s="177"/>
      <c r="BC117" s="177"/>
      <c r="BD117" s="178"/>
      <c r="BE117" s="176" t="s">
        <v>48</v>
      </c>
      <c r="BF117" s="177"/>
      <c r="BG117" s="177"/>
      <c r="BH117" s="177"/>
      <c r="BI117" s="177"/>
      <c r="BJ117" s="178"/>
      <c r="BK117" s="176" t="s">
        <v>48</v>
      </c>
      <c r="BL117" s="177"/>
      <c r="BM117" s="177"/>
      <c r="BN117" s="177"/>
      <c r="BO117" s="177"/>
      <c r="BP117" s="178"/>
    </row>
    <row r="118" spans="1:71" ht="23" customHeight="1" x14ac:dyDescent="0.55000000000000004">
      <c r="A118" s="182" t="s">
        <v>56</v>
      </c>
      <c r="B118" s="183"/>
      <c r="C118" s="183"/>
      <c r="D118" s="184"/>
      <c r="E118" s="26"/>
      <c r="F118" s="52" t="s">
        <v>50</v>
      </c>
      <c r="G118" s="25"/>
      <c r="H118" s="108"/>
      <c r="I118" s="52" t="s">
        <v>49</v>
      </c>
      <c r="J118" s="110"/>
      <c r="K118" s="26"/>
      <c r="L118" s="52" t="s">
        <v>50</v>
      </c>
      <c r="M118" s="25"/>
      <c r="N118" s="108"/>
      <c r="O118" s="52" t="s">
        <v>49</v>
      </c>
      <c r="P118" s="110"/>
      <c r="Q118" s="26"/>
      <c r="R118" s="52" t="s">
        <v>50</v>
      </c>
      <c r="S118" s="25"/>
      <c r="T118" s="108"/>
      <c r="U118" s="52" t="s">
        <v>49</v>
      </c>
      <c r="V118" s="110"/>
      <c r="AU118" s="182" t="s">
        <v>56</v>
      </c>
      <c r="AV118" s="183"/>
      <c r="AW118" s="183"/>
      <c r="AX118" s="184"/>
      <c r="AY118" s="113"/>
      <c r="AZ118" s="52" t="s">
        <v>50</v>
      </c>
      <c r="BA118" s="52"/>
      <c r="BB118" s="108"/>
      <c r="BC118" s="52" t="s">
        <v>49</v>
      </c>
      <c r="BD118" s="110"/>
      <c r="BE118" s="113"/>
      <c r="BF118" s="52" t="s">
        <v>50</v>
      </c>
      <c r="BG118" s="52"/>
      <c r="BH118" s="108"/>
      <c r="BI118" s="52" t="s">
        <v>49</v>
      </c>
      <c r="BJ118" s="110"/>
      <c r="BK118" s="113"/>
      <c r="BL118" s="52" t="s">
        <v>50</v>
      </c>
      <c r="BM118" s="52"/>
      <c r="BN118" s="108"/>
      <c r="BO118" s="52" t="s">
        <v>49</v>
      </c>
      <c r="BP118" s="110"/>
    </row>
    <row r="119" spans="1:71" ht="23" customHeight="1" x14ac:dyDescent="0.55000000000000004">
      <c r="A119" s="182"/>
      <c r="B119" s="183"/>
      <c r="C119" s="183"/>
      <c r="D119" s="184"/>
      <c r="E119" s="5"/>
      <c r="F119" s="49" t="s">
        <v>50</v>
      </c>
      <c r="G119" s="7"/>
      <c r="H119" s="108"/>
      <c r="I119" s="49" t="s">
        <v>49</v>
      </c>
      <c r="J119" s="110"/>
      <c r="K119" s="5"/>
      <c r="L119" s="49" t="s">
        <v>50</v>
      </c>
      <c r="M119" s="7"/>
      <c r="N119" s="108"/>
      <c r="O119" s="49" t="s">
        <v>49</v>
      </c>
      <c r="P119" s="110"/>
      <c r="Q119" s="5"/>
      <c r="R119" s="49" t="s">
        <v>50</v>
      </c>
      <c r="S119" s="7"/>
      <c r="T119" s="108"/>
      <c r="U119" s="49" t="s">
        <v>49</v>
      </c>
      <c r="V119" s="110"/>
      <c r="AU119" s="182"/>
      <c r="AV119" s="183"/>
      <c r="AW119" s="183"/>
      <c r="AX119" s="184"/>
      <c r="AY119" s="114"/>
      <c r="AZ119" s="49" t="s">
        <v>50</v>
      </c>
      <c r="BA119" s="49"/>
      <c r="BB119" s="108"/>
      <c r="BC119" s="49" t="s">
        <v>49</v>
      </c>
      <c r="BD119" s="110"/>
      <c r="BE119" s="114"/>
      <c r="BF119" s="49" t="s">
        <v>50</v>
      </c>
      <c r="BG119" s="49"/>
      <c r="BH119" s="108"/>
      <c r="BI119" s="49" t="s">
        <v>49</v>
      </c>
      <c r="BJ119" s="110"/>
      <c r="BK119" s="114"/>
      <c r="BL119" s="49" t="s">
        <v>50</v>
      </c>
      <c r="BM119" s="49"/>
      <c r="BN119" s="108"/>
      <c r="BO119" s="49" t="s">
        <v>49</v>
      </c>
      <c r="BP119" s="110"/>
    </row>
    <row r="120" spans="1:71" ht="23" customHeight="1" thickBot="1" x14ac:dyDescent="0.6">
      <c r="A120" s="182"/>
      <c r="B120" s="183"/>
      <c r="C120" s="183"/>
      <c r="D120" s="184"/>
      <c r="E120" s="6"/>
      <c r="F120" s="57" t="s">
        <v>50</v>
      </c>
      <c r="G120" s="8"/>
      <c r="H120" s="109"/>
      <c r="I120" s="57" t="s">
        <v>49</v>
      </c>
      <c r="J120" s="111"/>
      <c r="K120" s="6"/>
      <c r="L120" s="57" t="s">
        <v>50</v>
      </c>
      <c r="M120" s="8"/>
      <c r="N120" s="109"/>
      <c r="O120" s="57" t="s">
        <v>49</v>
      </c>
      <c r="P120" s="111"/>
      <c r="Q120" s="6"/>
      <c r="R120" s="57" t="s">
        <v>50</v>
      </c>
      <c r="S120" s="8"/>
      <c r="T120" s="109"/>
      <c r="U120" s="57" t="s">
        <v>49</v>
      </c>
      <c r="V120" s="111"/>
      <c r="AU120" s="182"/>
      <c r="AV120" s="183"/>
      <c r="AW120" s="183"/>
      <c r="AX120" s="184"/>
      <c r="AY120" s="115"/>
      <c r="AZ120" s="57" t="s">
        <v>50</v>
      </c>
      <c r="BA120" s="57"/>
      <c r="BB120" s="109"/>
      <c r="BC120" s="57" t="s">
        <v>49</v>
      </c>
      <c r="BD120" s="111"/>
      <c r="BE120" s="115"/>
      <c r="BF120" s="57" t="s">
        <v>50</v>
      </c>
      <c r="BG120" s="57"/>
      <c r="BH120" s="109"/>
      <c r="BI120" s="57" t="s">
        <v>49</v>
      </c>
      <c r="BJ120" s="111"/>
      <c r="BK120" s="115"/>
      <c r="BL120" s="57" t="s">
        <v>50</v>
      </c>
      <c r="BM120" s="57"/>
      <c r="BN120" s="109"/>
      <c r="BO120" s="57" t="s">
        <v>49</v>
      </c>
      <c r="BP120" s="111"/>
    </row>
    <row r="121" spans="1:71" ht="25.5" customHeight="1" thickBot="1" x14ac:dyDescent="0.6">
      <c r="A121" s="185"/>
      <c r="B121" s="186"/>
      <c r="C121" s="186"/>
      <c r="D121" s="187"/>
      <c r="E121" s="28" t="s">
        <v>51</v>
      </c>
      <c r="F121" s="29">
        <f>E118*G118+E119*G119+E120*G120</f>
        <v>0</v>
      </c>
      <c r="G121" s="29" t="s">
        <v>54</v>
      </c>
      <c r="H121" s="56" t="s">
        <v>51</v>
      </c>
      <c r="I121" s="112">
        <f>H118*J118+H119*J119+H120*J120</f>
        <v>0</v>
      </c>
      <c r="J121" s="30" t="s">
        <v>54</v>
      </c>
      <c r="K121" s="28" t="s">
        <v>51</v>
      </c>
      <c r="L121" s="29">
        <f>K118*M118+K119*M119+K120*M120</f>
        <v>0</v>
      </c>
      <c r="M121" s="29" t="s">
        <v>54</v>
      </c>
      <c r="N121" s="56" t="s">
        <v>51</v>
      </c>
      <c r="O121" s="112">
        <f>N118*P118+N119*P119+N120*P120</f>
        <v>0</v>
      </c>
      <c r="P121" s="30" t="s">
        <v>54</v>
      </c>
      <c r="Q121" s="28" t="s">
        <v>51</v>
      </c>
      <c r="R121" s="29">
        <f>Q118*S118+Q119*S119+Q120*S120</f>
        <v>0</v>
      </c>
      <c r="S121" s="29" t="s">
        <v>54</v>
      </c>
      <c r="T121" s="56" t="s">
        <v>51</v>
      </c>
      <c r="U121" s="112">
        <f>T118*V118+T119*V119+T120*V120</f>
        <v>0</v>
      </c>
      <c r="V121" s="30" t="s">
        <v>54</v>
      </c>
      <c r="X121" s="27">
        <f>F121+L121+R121</f>
        <v>0</v>
      </c>
      <c r="Y121" s="27">
        <f>I121+O121+U121</f>
        <v>0</v>
      </c>
      <c r="AU121" s="185"/>
      <c r="AV121" s="186"/>
      <c r="AW121" s="186"/>
      <c r="AX121" s="187"/>
      <c r="AY121" s="28" t="s">
        <v>51</v>
      </c>
      <c r="AZ121" s="29">
        <f>AY118*BA118+AY119*BA119+AY120*BA120</f>
        <v>0</v>
      </c>
      <c r="BA121" s="29" t="s">
        <v>54</v>
      </c>
      <c r="BB121" s="56" t="s">
        <v>51</v>
      </c>
      <c r="BC121" s="112">
        <f>BB118*BD118+BB119*BD119+BB120*BD120</f>
        <v>0</v>
      </c>
      <c r="BD121" s="30" t="s">
        <v>54</v>
      </c>
      <c r="BE121" s="28" t="s">
        <v>51</v>
      </c>
      <c r="BF121" s="29">
        <f>BE118*BG118+BE119*BG119+BE120*BG120</f>
        <v>0</v>
      </c>
      <c r="BG121" s="29" t="s">
        <v>54</v>
      </c>
      <c r="BH121" s="56" t="s">
        <v>51</v>
      </c>
      <c r="BI121" s="112">
        <f>BH118*BJ118+BH119*BJ119+BH120*BJ120</f>
        <v>0</v>
      </c>
      <c r="BJ121" s="30" t="s">
        <v>54</v>
      </c>
      <c r="BK121" s="28" t="s">
        <v>51</v>
      </c>
      <c r="BL121" s="29">
        <f>BK118*BM118+BK119*BM119+BK120*BM120</f>
        <v>0</v>
      </c>
      <c r="BM121" s="29" t="s">
        <v>54</v>
      </c>
      <c r="BN121" s="56" t="s">
        <v>51</v>
      </c>
      <c r="BO121" s="112">
        <f>BN118*BP118+BN119*BP119+BN120*BP120</f>
        <v>0</v>
      </c>
      <c r="BP121" s="30" t="s">
        <v>54</v>
      </c>
      <c r="BR121" s="27">
        <f>AZ121+BF121+BL121</f>
        <v>0</v>
      </c>
      <c r="BS121" s="27">
        <f>BC121+BI121+BO121</f>
        <v>0</v>
      </c>
    </row>
    <row r="122" spans="1:71" ht="17.5" customHeight="1" x14ac:dyDescent="0.55000000000000004">
      <c r="A122" s="179" t="s">
        <v>130</v>
      </c>
      <c r="B122" s="180"/>
      <c r="C122" s="180"/>
      <c r="D122" s="181"/>
      <c r="E122" s="188"/>
      <c r="F122" s="189"/>
      <c r="G122" s="189"/>
      <c r="H122" s="189"/>
      <c r="I122" s="189"/>
      <c r="J122" s="190"/>
      <c r="K122" s="188"/>
      <c r="L122" s="189"/>
      <c r="M122" s="189"/>
      <c r="N122" s="189"/>
      <c r="O122" s="189"/>
      <c r="P122" s="190"/>
      <c r="Q122" s="188"/>
      <c r="R122" s="189"/>
      <c r="S122" s="189"/>
      <c r="T122" s="189"/>
      <c r="U122" s="189"/>
      <c r="V122" s="190"/>
      <c r="AU122" s="179" t="s">
        <v>130</v>
      </c>
      <c r="AV122" s="180"/>
      <c r="AW122" s="180"/>
      <c r="AX122" s="181"/>
      <c r="AY122" s="176" t="s">
        <v>48</v>
      </c>
      <c r="AZ122" s="177"/>
      <c r="BA122" s="177"/>
      <c r="BB122" s="177"/>
      <c r="BC122" s="177"/>
      <c r="BD122" s="178"/>
      <c r="BE122" s="176" t="s">
        <v>48</v>
      </c>
      <c r="BF122" s="177"/>
      <c r="BG122" s="177"/>
      <c r="BH122" s="177"/>
      <c r="BI122" s="177"/>
      <c r="BJ122" s="178"/>
      <c r="BK122" s="176" t="s">
        <v>48</v>
      </c>
      <c r="BL122" s="177"/>
      <c r="BM122" s="177"/>
      <c r="BN122" s="177"/>
      <c r="BO122" s="177"/>
      <c r="BP122" s="178"/>
    </row>
    <row r="123" spans="1:71" ht="23" customHeight="1" x14ac:dyDescent="0.55000000000000004">
      <c r="A123" s="182" t="s">
        <v>56</v>
      </c>
      <c r="B123" s="183"/>
      <c r="C123" s="183"/>
      <c r="D123" s="184"/>
      <c r="E123" s="26"/>
      <c r="F123" s="52" t="s">
        <v>50</v>
      </c>
      <c r="G123" s="25"/>
      <c r="H123" s="108"/>
      <c r="I123" s="52" t="s">
        <v>49</v>
      </c>
      <c r="J123" s="110"/>
      <c r="K123" s="26"/>
      <c r="L123" s="52" t="s">
        <v>50</v>
      </c>
      <c r="M123" s="25"/>
      <c r="N123" s="108"/>
      <c r="O123" s="52" t="s">
        <v>49</v>
      </c>
      <c r="P123" s="110"/>
      <c r="Q123" s="26"/>
      <c r="R123" s="52" t="s">
        <v>50</v>
      </c>
      <c r="S123" s="25"/>
      <c r="T123" s="108"/>
      <c r="U123" s="52" t="s">
        <v>49</v>
      </c>
      <c r="V123" s="110"/>
      <c r="AU123" s="182" t="s">
        <v>56</v>
      </c>
      <c r="AV123" s="183"/>
      <c r="AW123" s="183"/>
      <c r="AX123" s="184"/>
      <c r="AY123" s="113"/>
      <c r="AZ123" s="52" t="s">
        <v>50</v>
      </c>
      <c r="BA123" s="52"/>
      <c r="BB123" s="108"/>
      <c r="BC123" s="52" t="s">
        <v>49</v>
      </c>
      <c r="BD123" s="110"/>
      <c r="BE123" s="113"/>
      <c r="BF123" s="52" t="s">
        <v>50</v>
      </c>
      <c r="BG123" s="52"/>
      <c r="BH123" s="108"/>
      <c r="BI123" s="52" t="s">
        <v>49</v>
      </c>
      <c r="BJ123" s="110"/>
      <c r="BK123" s="113"/>
      <c r="BL123" s="52" t="s">
        <v>50</v>
      </c>
      <c r="BM123" s="52"/>
      <c r="BN123" s="108"/>
      <c r="BO123" s="52" t="s">
        <v>49</v>
      </c>
      <c r="BP123" s="110"/>
    </row>
    <row r="124" spans="1:71" ht="23" customHeight="1" x14ac:dyDescent="0.55000000000000004">
      <c r="A124" s="182"/>
      <c r="B124" s="183"/>
      <c r="C124" s="183"/>
      <c r="D124" s="184"/>
      <c r="E124" s="5"/>
      <c r="F124" s="49" t="s">
        <v>50</v>
      </c>
      <c r="G124" s="7"/>
      <c r="H124" s="108"/>
      <c r="I124" s="49" t="s">
        <v>49</v>
      </c>
      <c r="J124" s="110"/>
      <c r="K124" s="5"/>
      <c r="L124" s="49" t="s">
        <v>50</v>
      </c>
      <c r="M124" s="7"/>
      <c r="N124" s="108"/>
      <c r="O124" s="49" t="s">
        <v>49</v>
      </c>
      <c r="P124" s="110"/>
      <c r="Q124" s="5"/>
      <c r="R124" s="49" t="s">
        <v>50</v>
      </c>
      <c r="S124" s="7"/>
      <c r="T124" s="108"/>
      <c r="U124" s="49" t="s">
        <v>49</v>
      </c>
      <c r="V124" s="110"/>
      <c r="AU124" s="182"/>
      <c r="AV124" s="183"/>
      <c r="AW124" s="183"/>
      <c r="AX124" s="184"/>
      <c r="AY124" s="114"/>
      <c r="AZ124" s="49" t="s">
        <v>50</v>
      </c>
      <c r="BA124" s="49"/>
      <c r="BB124" s="108"/>
      <c r="BC124" s="49" t="s">
        <v>49</v>
      </c>
      <c r="BD124" s="110"/>
      <c r="BE124" s="114"/>
      <c r="BF124" s="49" t="s">
        <v>50</v>
      </c>
      <c r="BG124" s="49"/>
      <c r="BH124" s="108"/>
      <c r="BI124" s="49" t="s">
        <v>49</v>
      </c>
      <c r="BJ124" s="110"/>
      <c r="BK124" s="114"/>
      <c r="BL124" s="49" t="s">
        <v>50</v>
      </c>
      <c r="BM124" s="49"/>
      <c r="BN124" s="108"/>
      <c r="BO124" s="49" t="s">
        <v>49</v>
      </c>
      <c r="BP124" s="110"/>
    </row>
    <row r="125" spans="1:71" ht="23" customHeight="1" thickBot="1" x14ac:dyDescent="0.6">
      <c r="A125" s="182"/>
      <c r="B125" s="183"/>
      <c r="C125" s="183"/>
      <c r="D125" s="184"/>
      <c r="E125" s="6"/>
      <c r="F125" s="57" t="s">
        <v>50</v>
      </c>
      <c r="G125" s="8"/>
      <c r="H125" s="109"/>
      <c r="I125" s="57" t="s">
        <v>49</v>
      </c>
      <c r="J125" s="111"/>
      <c r="K125" s="6"/>
      <c r="L125" s="57" t="s">
        <v>50</v>
      </c>
      <c r="M125" s="8"/>
      <c r="N125" s="109"/>
      <c r="O125" s="57" t="s">
        <v>49</v>
      </c>
      <c r="P125" s="111"/>
      <c r="Q125" s="6"/>
      <c r="R125" s="57" t="s">
        <v>50</v>
      </c>
      <c r="S125" s="8"/>
      <c r="T125" s="109"/>
      <c r="U125" s="57" t="s">
        <v>49</v>
      </c>
      <c r="V125" s="111"/>
      <c r="AU125" s="182"/>
      <c r="AV125" s="183"/>
      <c r="AW125" s="183"/>
      <c r="AX125" s="184"/>
      <c r="AY125" s="115"/>
      <c r="AZ125" s="57" t="s">
        <v>50</v>
      </c>
      <c r="BA125" s="57"/>
      <c r="BB125" s="109"/>
      <c r="BC125" s="57" t="s">
        <v>49</v>
      </c>
      <c r="BD125" s="111"/>
      <c r="BE125" s="115"/>
      <c r="BF125" s="57" t="s">
        <v>50</v>
      </c>
      <c r="BG125" s="57"/>
      <c r="BH125" s="109"/>
      <c r="BI125" s="57" t="s">
        <v>49</v>
      </c>
      <c r="BJ125" s="111"/>
      <c r="BK125" s="115"/>
      <c r="BL125" s="57" t="s">
        <v>50</v>
      </c>
      <c r="BM125" s="57"/>
      <c r="BN125" s="109"/>
      <c r="BO125" s="57" t="s">
        <v>49</v>
      </c>
      <c r="BP125" s="111"/>
    </row>
    <row r="126" spans="1:71" ht="25.5" customHeight="1" thickBot="1" x14ac:dyDescent="0.6">
      <c r="A126" s="185"/>
      <c r="B126" s="186"/>
      <c r="C126" s="186"/>
      <c r="D126" s="187"/>
      <c r="E126" s="28" t="s">
        <v>51</v>
      </c>
      <c r="F126" s="29">
        <f>E123*G123+E124*G124+E125*G125</f>
        <v>0</v>
      </c>
      <c r="G126" s="29" t="s">
        <v>54</v>
      </c>
      <c r="H126" s="56" t="s">
        <v>51</v>
      </c>
      <c r="I126" s="112">
        <f>H123*J123+H124*J124+H125*J125</f>
        <v>0</v>
      </c>
      <c r="J126" s="30" t="s">
        <v>54</v>
      </c>
      <c r="K126" s="28" t="s">
        <v>51</v>
      </c>
      <c r="L126" s="29">
        <f>K123*M123+K124*M124+K125*M125</f>
        <v>0</v>
      </c>
      <c r="M126" s="29" t="s">
        <v>54</v>
      </c>
      <c r="N126" s="56" t="s">
        <v>51</v>
      </c>
      <c r="O126" s="112">
        <f>N123*P123+N124*P124+N125*P125</f>
        <v>0</v>
      </c>
      <c r="P126" s="30" t="s">
        <v>54</v>
      </c>
      <c r="Q126" s="28" t="s">
        <v>51</v>
      </c>
      <c r="R126" s="29">
        <f>Q123*S123+Q124*S124+Q125*S125</f>
        <v>0</v>
      </c>
      <c r="S126" s="29" t="s">
        <v>54</v>
      </c>
      <c r="T126" s="56" t="s">
        <v>51</v>
      </c>
      <c r="U126" s="112">
        <f>T123*V123+T124*V124+T125*V125</f>
        <v>0</v>
      </c>
      <c r="V126" s="30" t="s">
        <v>54</v>
      </c>
      <c r="X126" s="27">
        <f>F126+L126+R126</f>
        <v>0</v>
      </c>
      <c r="Y126" s="27">
        <f>I126+O126+U126</f>
        <v>0</v>
      </c>
      <c r="AU126" s="185"/>
      <c r="AV126" s="186"/>
      <c r="AW126" s="186"/>
      <c r="AX126" s="187"/>
      <c r="AY126" s="28" t="s">
        <v>51</v>
      </c>
      <c r="AZ126" s="29">
        <f>AY123*BA123+AY124*BA124+AY125*BA125</f>
        <v>0</v>
      </c>
      <c r="BA126" s="29" t="s">
        <v>54</v>
      </c>
      <c r="BB126" s="56" t="s">
        <v>51</v>
      </c>
      <c r="BC126" s="112">
        <f>BB123*BD123+BB124*BD124+BB125*BD125</f>
        <v>0</v>
      </c>
      <c r="BD126" s="30" t="s">
        <v>54</v>
      </c>
      <c r="BE126" s="28" t="s">
        <v>51</v>
      </c>
      <c r="BF126" s="29">
        <f>BE123*BG123+BE124*BG124+BE125*BG125</f>
        <v>0</v>
      </c>
      <c r="BG126" s="29" t="s">
        <v>54</v>
      </c>
      <c r="BH126" s="56" t="s">
        <v>51</v>
      </c>
      <c r="BI126" s="112">
        <f>BH123*BJ123+BH124*BJ124+BH125*BJ125</f>
        <v>0</v>
      </c>
      <c r="BJ126" s="30" t="s">
        <v>54</v>
      </c>
      <c r="BK126" s="28" t="s">
        <v>51</v>
      </c>
      <c r="BL126" s="29">
        <f>BK123*BM123+BK124*BM124+BK125*BM125</f>
        <v>0</v>
      </c>
      <c r="BM126" s="29" t="s">
        <v>54</v>
      </c>
      <c r="BN126" s="56" t="s">
        <v>51</v>
      </c>
      <c r="BO126" s="112">
        <f>BN123*BP123+BN124*BP124+BN125*BP125</f>
        <v>0</v>
      </c>
      <c r="BP126" s="30" t="s">
        <v>54</v>
      </c>
      <c r="BR126" s="27">
        <f>AZ126+BF126+BL126</f>
        <v>0</v>
      </c>
      <c r="BS126" s="27">
        <f>BC126+BI126+BO126</f>
        <v>0</v>
      </c>
    </row>
    <row r="127" spans="1:71" ht="25.5" customHeight="1" thickBot="1" x14ac:dyDescent="0.6">
      <c r="A127" s="227" t="s">
        <v>105</v>
      </c>
      <c r="B127" s="228"/>
      <c r="C127" s="228"/>
      <c r="D127" s="229"/>
      <c r="E127" s="197"/>
      <c r="F127" s="198"/>
      <c r="G127" s="198"/>
      <c r="H127" s="198"/>
      <c r="I127" s="198"/>
      <c r="J127" s="199"/>
      <c r="K127" s="197"/>
      <c r="L127" s="198"/>
      <c r="M127" s="198"/>
      <c r="N127" s="198"/>
      <c r="O127" s="198"/>
      <c r="P127" s="199"/>
      <c r="Q127" s="200">
        <f>X101+X106+X111+X116+X121+X126</f>
        <v>0</v>
      </c>
      <c r="R127" s="201"/>
      <c r="S127" s="202"/>
      <c r="T127" s="203">
        <f>Y101+Y106+Y111+Y116+Y121+Y126</f>
        <v>0</v>
      </c>
      <c r="U127" s="204"/>
      <c r="V127" s="205"/>
      <c r="AU127" s="227" t="s">
        <v>105</v>
      </c>
      <c r="AV127" s="228"/>
      <c r="AW127" s="228"/>
      <c r="AX127" s="229"/>
      <c r="AY127" s="197"/>
      <c r="AZ127" s="198"/>
      <c r="BA127" s="198"/>
      <c r="BB127" s="198"/>
      <c r="BC127" s="198"/>
      <c r="BD127" s="199"/>
      <c r="BE127" s="197"/>
      <c r="BF127" s="198"/>
      <c r="BG127" s="198"/>
      <c r="BH127" s="198"/>
      <c r="BI127" s="198"/>
      <c r="BJ127" s="199"/>
      <c r="BK127" s="200">
        <f>BR101+BR106+BR111+BR116+BR121+BR126</f>
        <v>31</v>
      </c>
      <c r="BL127" s="201"/>
      <c r="BM127" s="202"/>
      <c r="BN127" s="203">
        <f>BS101+BS106+BS111+BS116+BS121+BS126</f>
        <v>0</v>
      </c>
      <c r="BO127" s="204"/>
      <c r="BP127" s="205"/>
    </row>
  </sheetData>
  <sheetProtection algorithmName="SHA-512" hashValue="pcoQGb92c/kIHpsHGtzh28RRbimicwTWJFnApQcOCRmQzT32IYPqxrZQ/SYCsQoGYoQiWalpsZH4wpXNIGtlZA==" saltValue="sVIJz6k/xqf/Wc122lhIWA==" spinCount="100000" sheet="1" selectLockedCells="1"/>
  <mergeCells count="654">
    <mergeCell ref="C91:D91"/>
    <mergeCell ref="E91:F91"/>
    <mergeCell ref="G91:H91"/>
    <mergeCell ref="I91:J91"/>
    <mergeCell ref="K91:L91"/>
    <mergeCell ref="M91:N91"/>
    <mergeCell ref="O91:P91"/>
    <mergeCell ref="Q91:R91"/>
    <mergeCell ref="S91:T91"/>
    <mergeCell ref="U57:V57"/>
    <mergeCell ref="C58:D58"/>
    <mergeCell ref="E58:F58"/>
    <mergeCell ref="G58:H58"/>
    <mergeCell ref="I58:J58"/>
    <mergeCell ref="K58:L58"/>
    <mergeCell ref="M58:N58"/>
    <mergeCell ref="O58:P58"/>
    <mergeCell ref="Q58:R58"/>
    <mergeCell ref="S58:T58"/>
    <mergeCell ref="U58:V58"/>
    <mergeCell ref="C57:D57"/>
    <mergeCell ref="E57:F57"/>
    <mergeCell ref="G57:H57"/>
    <mergeCell ref="I57:J57"/>
    <mergeCell ref="K57:L57"/>
    <mergeCell ref="M57:N57"/>
    <mergeCell ref="O57:P57"/>
    <mergeCell ref="Q57:R57"/>
    <mergeCell ref="S57:T57"/>
    <mergeCell ref="I38:J38"/>
    <mergeCell ref="K38:L38"/>
    <mergeCell ref="M38:N38"/>
    <mergeCell ref="O38:P38"/>
    <mergeCell ref="Q38:R38"/>
    <mergeCell ref="S38:T38"/>
    <mergeCell ref="U38:V38"/>
    <mergeCell ref="C39:D39"/>
    <mergeCell ref="E39:F39"/>
    <mergeCell ref="G39:H39"/>
    <mergeCell ref="I39:J39"/>
    <mergeCell ref="K39:L39"/>
    <mergeCell ref="M39:N39"/>
    <mergeCell ref="O39:P39"/>
    <mergeCell ref="Q39:R39"/>
    <mergeCell ref="S39:T39"/>
    <mergeCell ref="U39:V39"/>
    <mergeCell ref="U21:V21"/>
    <mergeCell ref="C22:D22"/>
    <mergeCell ref="E22:F22"/>
    <mergeCell ref="G22:H22"/>
    <mergeCell ref="I22:J22"/>
    <mergeCell ref="K22:L22"/>
    <mergeCell ref="M22:N22"/>
    <mergeCell ref="O22:P22"/>
    <mergeCell ref="Q22:R22"/>
    <mergeCell ref="S22:T22"/>
    <mergeCell ref="U22:V22"/>
    <mergeCell ref="C21:D21"/>
    <mergeCell ref="E21:F21"/>
    <mergeCell ref="G21:H21"/>
    <mergeCell ref="I21:J21"/>
    <mergeCell ref="K21:L21"/>
    <mergeCell ref="M21:N21"/>
    <mergeCell ref="O21:P21"/>
    <mergeCell ref="Q21:R21"/>
    <mergeCell ref="S21:T21"/>
    <mergeCell ref="E127:J127"/>
    <mergeCell ref="K127:P127"/>
    <mergeCell ref="A127:D127"/>
    <mergeCell ref="E10:F14"/>
    <mergeCell ref="E15:F19"/>
    <mergeCell ref="K10:L14"/>
    <mergeCell ref="K15:L19"/>
    <mergeCell ref="Q10:R14"/>
    <mergeCell ref="Q15:R19"/>
    <mergeCell ref="A73:D73"/>
    <mergeCell ref="B10:D10"/>
    <mergeCell ref="B11:D11"/>
    <mergeCell ref="B12:D12"/>
    <mergeCell ref="B13:D13"/>
    <mergeCell ref="B15:D15"/>
    <mergeCell ref="B16:D16"/>
    <mergeCell ref="B17:D17"/>
    <mergeCell ref="A24:B24"/>
    <mergeCell ref="C24:N24"/>
    <mergeCell ref="Q24:V24"/>
    <mergeCell ref="A26:D26"/>
    <mergeCell ref="S15:T19"/>
    <mergeCell ref="B18:D18"/>
    <mergeCell ref="U27:V27"/>
    <mergeCell ref="A6:B6"/>
    <mergeCell ref="C6:N6"/>
    <mergeCell ref="Q6:V6"/>
    <mergeCell ref="G15:H19"/>
    <mergeCell ref="M15:N19"/>
    <mergeCell ref="M9:N9"/>
    <mergeCell ref="O9:P9"/>
    <mergeCell ref="Q9:R9"/>
    <mergeCell ref="S9:T9"/>
    <mergeCell ref="U9:V9"/>
    <mergeCell ref="A9:D9"/>
    <mergeCell ref="A8:D8"/>
    <mergeCell ref="E9:F9"/>
    <mergeCell ref="G9:H9"/>
    <mergeCell ref="I9:J9"/>
    <mergeCell ref="K9:L9"/>
    <mergeCell ref="A10:A13"/>
    <mergeCell ref="A14:D14"/>
    <mergeCell ref="A19:D19"/>
    <mergeCell ref="A15:A18"/>
    <mergeCell ref="B35:D35"/>
    <mergeCell ref="M44:N44"/>
    <mergeCell ref="A41:B41"/>
    <mergeCell ref="C41:N41"/>
    <mergeCell ref="Q41:V41"/>
    <mergeCell ref="U32:V32"/>
    <mergeCell ref="E33:H35"/>
    <mergeCell ref="E28:H31"/>
    <mergeCell ref="S33:T35"/>
    <mergeCell ref="S28:T31"/>
    <mergeCell ref="M33:N35"/>
    <mergeCell ref="M28:N31"/>
    <mergeCell ref="Q32:R32"/>
    <mergeCell ref="S32:T32"/>
    <mergeCell ref="A36:D36"/>
    <mergeCell ref="B28:D28"/>
    <mergeCell ref="E32:J32"/>
    <mergeCell ref="K32:P32"/>
    <mergeCell ref="E36:J36"/>
    <mergeCell ref="K36:P36"/>
    <mergeCell ref="Q36:R36"/>
    <mergeCell ref="C38:D38"/>
    <mergeCell ref="E38:F38"/>
    <mergeCell ref="G38:H38"/>
    <mergeCell ref="B51:D51"/>
    <mergeCell ref="B46:D46"/>
    <mergeCell ref="B48:D48"/>
    <mergeCell ref="E48:J48"/>
    <mergeCell ref="K48:P48"/>
    <mergeCell ref="O44:P44"/>
    <mergeCell ref="Q44:R44"/>
    <mergeCell ref="S44:T44"/>
    <mergeCell ref="M27:N27"/>
    <mergeCell ref="O27:P27"/>
    <mergeCell ref="Q27:R27"/>
    <mergeCell ref="S27:T27"/>
    <mergeCell ref="K27:L27"/>
    <mergeCell ref="A32:D32"/>
    <mergeCell ref="B29:D29"/>
    <mergeCell ref="B30:D30"/>
    <mergeCell ref="B31:D31"/>
    <mergeCell ref="A27:D27"/>
    <mergeCell ref="E27:F27"/>
    <mergeCell ref="G27:H27"/>
    <mergeCell ref="I27:J27"/>
    <mergeCell ref="A28:A31"/>
    <mergeCell ref="A33:A35"/>
    <mergeCell ref="B33:D33"/>
    <mergeCell ref="U46:V46"/>
    <mergeCell ref="E52:J52"/>
    <mergeCell ref="K52:P52"/>
    <mergeCell ref="E54:J54"/>
    <mergeCell ref="K54:P54"/>
    <mergeCell ref="E50:J50"/>
    <mergeCell ref="A55:D55"/>
    <mergeCell ref="B45:D45"/>
    <mergeCell ref="A43:D43"/>
    <mergeCell ref="A44:D44"/>
    <mergeCell ref="E44:F44"/>
    <mergeCell ref="G44:H44"/>
    <mergeCell ref="I44:J44"/>
    <mergeCell ref="K44:L44"/>
    <mergeCell ref="K50:P50"/>
    <mergeCell ref="A45:A54"/>
    <mergeCell ref="K46:P46"/>
    <mergeCell ref="E46:J46"/>
    <mergeCell ref="B53:D53"/>
    <mergeCell ref="B54:D54"/>
    <mergeCell ref="B50:D50"/>
    <mergeCell ref="B52:D52"/>
    <mergeCell ref="B47:D47"/>
    <mergeCell ref="B49:D49"/>
    <mergeCell ref="S46:T46"/>
    <mergeCell ref="S55:T55"/>
    <mergeCell ref="S54:T54"/>
    <mergeCell ref="S52:T52"/>
    <mergeCell ref="S50:T50"/>
    <mergeCell ref="S48:T48"/>
    <mergeCell ref="Q46:R46"/>
    <mergeCell ref="Q48:R48"/>
    <mergeCell ref="Q50:R50"/>
    <mergeCell ref="Q52:R52"/>
    <mergeCell ref="Q54:R54"/>
    <mergeCell ref="A96:D96"/>
    <mergeCell ref="G77:H77"/>
    <mergeCell ref="I77:J77"/>
    <mergeCell ref="K77:L77"/>
    <mergeCell ref="M77:N77"/>
    <mergeCell ref="B85:D85"/>
    <mergeCell ref="B87:D87"/>
    <mergeCell ref="A92:O92"/>
    <mergeCell ref="P92:R92"/>
    <mergeCell ref="B82:D82"/>
    <mergeCell ref="B83:D83"/>
    <mergeCell ref="B80:D80"/>
    <mergeCell ref="B81:D81"/>
    <mergeCell ref="A84:D84"/>
    <mergeCell ref="E84:J84"/>
    <mergeCell ref="K84:P84"/>
    <mergeCell ref="E88:J88"/>
    <mergeCell ref="K88:P88"/>
    <mergeCell ref="A78:A83"/>
    <mergeCell ref="A85:A87"/>
    <mergeCell ref="C90:D90"/>
    <mergeCell ref="E90:F90"/>
    <mergeCell ref="G90:H90"/>
    <mergeCell ref="I90:J90"/>
    <mergeCell ref="A76:D76"/>
    <mergeCell ref="E72:J72"/>
    <mergeCell ref="E77:F77"/>
    <mergeCell ref="A93:B93"/>
    <mergeCell ref="C93:N93"/>
    <mergeCell ref="Q93:V93"/>
    <mergeCell ref="A95:D95"/>
    <mergeCell ref="U55:V55"/>
    <mergeCell ref="A65:A72"/>
    <mergeCell ref="A61:B61"/>
    <mergeCell ref="C61:N61"/>
    <mergeCell ref="Q61:V61"/>
    <mergeCell ref="S59:V59"/>
    <mergeCell ref="Q55:R55"/>
    <mergeCell ref="S72:T72"/>
    <mergeCell ref="U88:V88"/>
    <mergeCell ref="Q88:R88"/>
    <mergeCell ref="S88:T88"/>
    <mergeCell ref="E55:J55"/>
    <mergeCell ref="K55:P55"/>
    <mergeCell ref="K72:P72"/>
    <mergeCell ref="B86:D86"/>
    <mergeCell ref="A88:D88"/>
    <mergeCell ref="A63:D63"/>
    <mergeCell ref="A64:D64"/>
    <mergeCell ref="E64:F64"/>
    <mergeCell ref="G64:H64"/>
    <mergeCell ref="I64:J64"/>
    <mergeCell ref="K64:L64"/>
    <mergeCell ref="G73:H73"/>
    <mergeCell ref="I73:J73"/>
    <mergeCell ref="A59:O59"/>
    <mergeCell ref="B65:D65"/>
    <mergeCell ref="B66:D66"/>
    <mergeCell ref="B67:D67"/>
    <mergeCell ref="B68:D68"/>
    <mergeCell ref="B69:D69"/>
    <mergeCell ref="B70:D70"/>
    <mergeCell ref="B71:D71"/>
    <mergeCell ref="B72:D72"/>
    <mergeCell ref="P59:R59"/>
    <mergeCell ref="K73:P73"/>
    <mergeCell ref="Q73:R73"/>
    <mergeCell ref="S73:T73"/>
    <mergeCell ref="U73:V73"/>
    <mergeCell ref="S92:V92"/>
    <mergeCell ref="O77:P77"/>
    <mergeCell ref="Q77:R77"/>
    <mergeCell ref="S77:T77"/>
    <mergeCell ref="U77:V77"/>
    <mergeCell ref="U64:V64"/>
    <mergeCell ref="U66:V66"/>
    <mergeCell ref="U68:V68"/>
    <mergeCell ref="U84:V84"/>
    <mergeCell ref="Q84:R84"/>
    <mergeCell ref="S84:T84"/>
    <mergeCell ref="Q72:R72"/>
    <mergeCell ref="K90:L90"/>
    <mergeCell ref="M90:N90"/>
    <mergeCell ref="O90:P90"/>
    <mergeCell ref="Q90:R90"/>
    <mergeCell ref="S90:T90"/>
    <mergeCell ref="U90:V90"/>
    <mergeCell ref="U91:V91"/>
    <mergeCell ref="E74:J74"/>
    <mergeCell ref="K74:P74"/>
    <mergeCell ref="Q74:R74"/>
    <mergeCell ref="S74:T74"/>
    <mergeCell ref="U74:V74"/>
    <mergeCell ref="O64:P64"/>
    <mergeCell ref="Q64:R64"/>
    <mergeCell ref="S64:T64"/>
    <mergeCell ref="E66:J66"/>
    <mergeCell ref="K66:P66"/>
    <mergeCell ref="E70:J70"/>
    <mergeCell ref="K70:P70"/>
    <mergeCell ref="Q70:R70"/>
    <mergeCell ref="S70:T70"/>
    <mergeCell ref="Q66:R66"/>
    <mergeCell ref="S66:T66"/>
    <mergeCell ref="E68:J68"/>
    <mergeCell ref="K68:P68"/>
    <mergeCell ref="Q68:R68"/>
    <mergeCell ref="S68:T68"/>
    <mergeCell ref="U70:V70"/>
    <mergeCell ref="E73:F73"/>
    <mergeCell ref="U2:V2"/>
    <mergeCell ref="C2:D2"/>
    <mergeCell ref="E2:F2"/>
    <mergeCell ref="G2:H2"/>
    <mergeCell ref="I2:J2"/>
    <mergeCell ref="K2:L2"/>
    <mergeCell ref="M2:N2"/>
    <mergeCell ref="O2:P2"/>
    <mergeCell ref="Q2:R2"/>
    <mergeCell ref="S2:T2"/>
    <mergeCell ref="A5:O5"/>
    <mergeCell ref="A23:O23"/>
    <mergeCell ref="P23:R23"/>
    <mergeCell ref="S23:V23"/>
    <mergeCell ref="A40:O40"/>
    <mergeCell ref="P40:R40"/>
    <mergeCell ref="O3:P3"/>
    <mergeCell ref="Q3:R3"/>
    <mergeCell ref="S3:T3"/>
    <mergeCell ref="U3:V3"/>
    <mergeCell ref="P5:R5"/>
    <mergeCell ref="C3:D3"/>
    <mergeCell ref="E3:F3"/>
    <mergeCell ref="G3:H3"/>
    <mergeCell ref="I3:J3"/>
    <mergeCell ref="K3:L3"/>
    <mergeCell ref="M3:N3"/>
    <mergeCell ref="I10:J14"/>
    <mergeCell ref="O10:P14"/>
    <mergeCell ref="U10:V14"/>
    <mergeCell ref="U36:V36"/>
    <mergeCell ref="S40:V40"/>
    <mergeCell ref="B34:D34"/>
    <mergeCell ref="S36:T36"/>
    <mergeCell ref="U54:V54"/>
    <mergeCell ref="B78:D78"/>
    <mergeCell ref="B79:D79"/>
    <mergeCell ref="A77:D77"/>
    <mergeCell ref="M64:N64"/>
    <mergeCell ref="A74:D74"/>
    <mergeCell ref="Q127:S127"/>
    <mergeCell ref="T127:V127"/>
    <mergeCell ref="AU5:BI5"/>
    <mergeCell ref="AU10:AU13"/>
    <mergeCell ref="AV10:AX10"/>
    <mergeCell ref="AY10:AZ14"/>
    <mergeCell ref="BC10:BD14"/>
    <mergeCell ref="BE10:BF14"/>
    <mergeCell ref="AU23:BI23"/>
    <mergeCell ref="AU28:AU31"/>
    <mergeCell ref="AV28:AX28"/>
    <mergeCell ref="AY28:BB31"/>
    <mergeCell ref="BG28:BH31"/>
    <mergeCell ref="AU40:BI40"/>
    <mergeCell ref="S5:V5"/>
    <mergeCell ref="O60:V60"/>
    <mergeCell ref="U44:V44"/>
    <mergeCell ref="U52:V52"/>
    <mergeCell ref="U50:V50"/>
    <mergeCell ref="U48:V48"/>
    <mergeCell ref="U72:V72"/>
    <mergeCell ref="AV29:AX29"/>
    <mergeCell ref="AV30:AX30"/>
    <mergeCell ref="AV31:AX31"/>
    <mergeCell ref="BJ5:BL5"/>
    <mergeCell ref="BM5:BP5"/>
    <mergeCell ref="AU6:AV6"/>
    <mergeCell ref="AW6:BH6"/>
    <mergeCell ref="BK6:BP6"/>
    <mergeCell ref="AU8:AX8"/>
    <mergeCell ref="AU9:AX9"/>
    <mergeCell ref="AY9:AZ9"/>
    <mergeCell ref="BA9:BB9"/>
    <mergeCell ref="BC9:BD9"/>
    <mergeCell ref="BE9:BF9"/>
    <mergeCell ref="BG9:BH9"/>
    <mergeCell ref="BI9:BJ9"/>
    <mergeCell ref="BK9:BL9"/>
    <mergeCell ref="BM9:BN9"/>
    <mergeCell ref="BO9:BP9"/>
    <mergeCell ref="BO10:BP14"/>
    <mergeCell ref="AV11:AX11"/>
    <mergeCell ref="AV12:AX12"/>
    <mergeCell ref="AV13:AX13"/>
    <mergeCell ref="AU14:AX14"/>
    <mergeCell ref="AU15:AU18"/>
    <mergeCell ref="AV15:AX15"/>
    <mergeCell ref="AY15:AZ19"/>
    <mergeCell ref="BA15:BB19"/>
    <mergeCell ref="BE15:BF19"/>
    <mergeCell ref="BG15:BH19"/>
    <mergeCell ref="BK15:BL19"/>
    <mergeCell ref="BM15:BN19"/>
    <mergeCell ref="AV16:AX16"/>
    <mergeCell ref="AV17:AX17"/>
    <mergeCell ref="AV18:AX18"/>
    <mergeCell ref="AU19:AX19"/>
    <mergeCell ref="AU32:AX32"/>
    <mergeCell ref="AY32:BD32"/>
    <mergeCell ref="BE32:BJ32"/>
    <mergeCell ref="BK32:BL32"/>
    <mergeCell ref="BM32:BN32"/>
    <mergeCell ref="BM23:BP23"/>
    <mergeCell ref="AU24:AV24"/>
    <mergeCell ref="AW24:BH24"/>
    <mergeCell ref="BK24:BP24"/>
    <mergeCell ref="AU26:AX26"/>
    <mergeCell ref="AU27:AX27"/>
    <mergeCell ref="AY27:AZ27"/>
    <mergeCell ref="BA27:BB27"/>
    <mergeCell ref="BC27:BD27"/>
    <mergeCell ref="BE27:BF27"/>
    <mergeCell ref="BG27:BH27"/>
    <mergeCell ref="BI27:BJ27"/>
    <mergeCell ref="BK27:BL27"/>
    <mergeCell ref="BM27:BN27"/>
    <mergeCell ref="BO27:BP27"/>
    <mergeCell ref="BJ23:BL23"/>
    <mergeCell ref="BO32:BP32"/>
    <mergeCell ref="AU33:AU35"/>
    <mergeCell ref="AV33:AX33"/>
    <mergeCell ref="AY33:BB35"/>
    <mergeCell ref="BG33:BH35"/>
    <mergeCell ref="BM33:BN35"/>
    <mergeCell ref="AV34:AX34"/>
    <mergeCell ref="AV35:AX35"/>
    <mergeCell ref="AU36:AX36"/>
    <mergeCell ref="AY36:BD36"/>
    <mergeCell ref="BE36:BJ36"/>
    <mergeCell ref="BK36:BL36"/>
    <mergeCell ref="BM36:BN36"/>
    <mergeCell ref="BO36:BP36"/>
    <mergeCell ref="AV50:AX50"/>
    <mergeCell ref="AY50:BD50"/>
    <mergeCell ref="BE50:BJ50"/>
    <mergeCell ref="BK50:BL50"/>
    <mergeCell ref="BM50:BN50"/>
    <mergeCell ref="BO50:BP50"/>
    <mergeCell ref="BM48:BN48"/>
    <mergeCell ref="BO48:BP48"/>
    <mergeCell ref="BM46:BN46"/>
    <mergeCell ref="AV49:AX49"/>
    <mergeCell ref="AV52:AX52"/>
    <mergeCell ref="BM40:BP40"/>
    <mergeCell ref="AU41:AV41"/>
    <mergeCell ref="AW41:BH41"/>
    <mergeCell ref="BK41:BP41"/>
    <mergeCell ref="AU43:AX43"/>
    <mergeCell ref="AU44:AX44"/>
    <mergeCell ref="AY44:AZ44"/>
    <mergeCell ref="BA44:BB44"/>
    <mergeCell ref="BC44:BD44"/>
    <mergeCell ref="BE44:BF44"/>
    <mergeCell ref="BG44:BH44"/>
    <mergeCell ref="BI44:BJ44"/>
    <mergeCell ref="BK44:BL44"/>
    <mergeCell ref="BM44:BN44"/>
    <mergeCell ref="BO44:BP44"/>
    <mergeCell ref="BJ40:BL40"/>
    <mergeCell ref="BO46:BP46"/>
    <mergeCell ref="AV47:AX47"/>
    <mergeCell ref="AV48:AX48"/>
    <mergeCell ref="AY48:BD48"/>
    <mergeCell ref="BE48:BJ48"/>
    <mergeCell ref="BK48:BL48"/>
    <mergeCell ref="AU55:AX55"/>
    <mergeCell ref="BK55:BL55"/>
    <mergeCell ref="BM55:BN55"/>
    <mergeCell ref="BO55:BP55"/>
    <mergeCell ref="AU59:BI59"/>
    <mergeCell ref="BJ59:BL59"/>
    <mergeCell ref="BM59:BP59"/>
    <mergeCell ref="AY52:BD52"/>
    <mergeCell ref="BE52:BJ52"/>
    <mergeCell ref="BK52:BL52"/>
    <mergeCell ref="BM52:BN52"/>
    <mergeCell ref="BO52:BP52"/>
    <mergeCell ref="AV53:AX53"/>
    <mergeCell ref="AV54:AX54"/>
    <mergeCell ref="BK54:BL54"/>
    <mergeCell ref="BM54:BN54"/>
    <mergeCell ref="BO54:BP54"/>
    <mergeCell ref="AU45:AU54"/>
    <mergeCell ref="AV45:AX45"/>
    <mergeCell ref="AV46:AX46"/>
    <mergeCell ref="AY46:BD46"/>
    <mergeCell ref="BE46:BJ46"/>
    <mergeCell ref="BK46:BL46"/>
    <mergeCell ref="AV51:AX51"/>
    <mergeCell ref="BI60:BP60"/>
    <mergeCell ref="AU61:AV61"/>
    <mergeCell ref="AW61:BH61"/>
    <mergeCell ref="BK61:BP61"/>
    <mergeCell ref="AU63:AX63"/>
    <mergeCell ref="AU64:AX64"/>
    <mergeCell ref="AY64:AZ64"/>
    <mergeCell ref="BA64:BB64"/>
    <mergeCell ref="BC64:BD64"/>
    <mergeCell ref="BE64:BF64"/>
    <mergeCell ref="BG64:BH64"/>
    <mergeCell ref="BI64:BJ64"/>
    <mergeCell ref="BK64:BL64"/>
    <mergeCell ref="BM64:BN64"/>
    <mergeCell ref="BO64:BP64"/>
    <mergeCell ref="BM70:BN70"/>
    <mergeCell ref="BO70:BP70"/>
    <mergeCell ref="AV71:AX71"/>
    <mergeCell ref="AV72:AX72"/>
    <mergeCell ref="AY72:BD72"/>
    <mergeCell ref="BE72:BJ72"/>
    <mergeCell ref="BK72:BL72"/>
    <mergeCell ref="BM72:BN72"/>
    <mergeCell ref="BO72:BP72"/>
    <mergeCell ref="AU73:AX73"/>
    <mergeCell ref="BK73:BL73"/>
    <mergeCell ref="BM73:BN73"/>
    <mergeCell ref="BO73:BP73"/>
    <mergeCell ref="AU65:AU72"/>
    <mergeCell ref="AV65:AX65"/>
    <mergeCell ref="AV66:AX66"/>
    <mergeCell ref="AY66:BD66"/>
    <mergeCell ref="BE66:BJ66"/>
    <mergeCell ref="BK66:BL66"/>
    <mergeCell ref="BM66:BN66"/>
    <mergeCell ref="BO66:BP66"/>
    <mergeCell ref="AV67:AX67"/>
    <mergeCell ref="AV68:AX68"/>
    <mergeCell ref="AY68:BD68"/>
    <mergeCell ref="BE68:BJ68"/>
    <mergeCell ref="BK68:BL68"/>
    <mergeCell ref="BM68:BN68"/>
    <mergeCell ref="BO68:BP68"/>
    <mergeCell ref="AV69:AX69"/>
    <mergeCell ref="AV70:AX70"/>
    <mergeCell ref="AY70:BD70"/>
    <mergeCell ref="BE70:BJ70"/>
    <mergeCell ref="BK70:BL70"/>
    <mergeCell ref="AU74:AX74"/>
    <mergeCell ref="BK74:BL74"/>
    <mergeCell ref="BM74:BN74"/>
    <mergeCell ref="BO74:BP74"/>
    <mergeCell ref="AU76:AX76"/>
    <mergeCell ref="AU77:AX77"/>
    <mergeCell ref="AY77:AZ77"/>
    <mergeCell ref="BA77:BB77"/>
    <mergeCell ref="BC77:BD77"/>
    <mergeCell ref="BE77:BF77"/>
    <mergeCell ref="BG77:BH77"/>
    <mergeCell ref="BI77:BJ77"/>
    <mergeCell ref="BK77:BL77"/>
    <mergeCell ref="BM77:BN77"/>
    <mergeCell ref="BO77:BP77"/>
    <mergeCell ref="AU78:AU83"/>
    <mergeCell ref="AV78:AX78"/>
    <mergeCell ref="AV79:AX79"/>
    <mergeCell ref="AV80:AX80"/>
    <mergeCell ref="AV81:AX81"/>
    <mergeCell ref="AV82:AX82"/>
    <mergeCell ref="AV83:AX83"/>
    <mergeCell ref="AU84:AX84"/>
    <mergeCell ref="AY84:BD84"/>
    <mergeCell ref="BK84:BL84"/>
    <mergeCell ref="BM84:BN84"/>
    <mergeCell ref="BO84:BP84"/>
    <mergeCell ref="AU85:AU87"/>
    <mergeCell ref="AV85:AX85"/>
    <mergeCell ref="AV86:AX86"/>
    <mergeCell ref="AV87:AX87"/>
    <mergeCell ref="AU88:AX88"/>
    <mergeCell ref="BK88:BL88"/>
    <mergeCell ref="BM88:BN88"/>
    <mergeCell ref="BO88:BP88"/>
    <mergeCell ref="AY127:BD127"/>
    <mergeCell ref="BE127:BJ127"/>
    <mergeCell ref="BK127:BM127"/>
    <mergeCell ref="BN127:BP127"/>
    <mergeCell ref="BI10:BL14"/>
    <mergeCell ref="BK28:BN31"/>
    <mergeCell ref="AY53:BD55"/>
    <mergeCell ref="BE53:BJ55"/>
    <mergeCell ref="AU2:BP3"/>
    <mergeCell ref="AY73:BD74"/>
    <mergeCell ref="BE73:BJ74"/>
    <mergeCell ref="AY85:BD88"/>
    <mergeCell ref="BE85:BJ88"/>
    <mergeCell ref="AU113:AX116"/>
    <mergeCell ref="AU127:AX127"/>
    <mergeCell ref="AU92:BI92"/>
    <mergeCell ref="BJ92:BL92"/>
    <mergeCell ref="BM92:BP92"/>
    <mergeCell ref="AU93:AV93"/>
    <mergeCell ref="AW93:BH93"/>
    <mergeCell ref="BK93:BP93"/>
    <mergeCell ref="AU95:AX95"/>
    <mergeCell ref="AU96:AX96"/>
    <mergeCell ref="BE84:BJ84"/>
    <mergeCell ref="BE107:BJ107"/>
    <mergeCell ref="BK107:BP107"/>
    <mergeCell ref="A97:D101"/>
    <mergeCell ref="A102:D106"/>
    <mergeCell ref="AY97:BD97"/>
    <mergeCell ref="BK97:BP97"/>
    <mergeCell ref="AY102:BD102"/>
    <mergeCell ref="BE102:BJ102"/>
    <mergeCell ref="BK102:BP102"/>
    <mergeCell ref="BE97:BJ101"/>
    <mergeCell ref="A118:D121"/>
    <mergeCell ref="AU118:AX121"/>
    <mergeCell ref="A122:D122"/>
    <mergeCell ref="A117:D117"/>
    <mergeCell ref="AU108:AX111"/>
    <mergeCell ref="A107:D107"/>
    <mergeCell ref="A108:D111"/>
    <mergeCell ref="A112:D112"/>
    <mergeCell ref="AY107:BD107"/>
    <mergeCell ref="A113:D116"/>
    <mergeCell ref="AY112:BD112"/>
    <mergeCell ref="A123:D126"/>
    <mergeCell ref="AU123:AX126"/>
    <mergeCell ref="E97:J97"/>
    <mergeCell ref="K97:P97"/>
    <mergeCell ref="Q97:V97"/>
    <mergeCell ref="E102:J102"/>
    <mergeCell ref="K102:P102"/>
    <mergeCell ref="Q102:V102"/>
    <mergeCell ref="E107:J107"/>
    <mergeCell ref="K107:P107"/>
    <mergeCell ref="Q107:V107"/>
    <mergeCell ref="E112:J112"/>
    <mergeCell ref="K112:P112"/>
    <mergeCell ref="Q112:V112"/>
    <mergeCell ref="E117:J117"/>
    <mergeCell ref="K117:P117"/>
    <mergeCell ref="Q117:V117"/>
    <mergeCell ref="E122:J122"/>
    <mergeCell ref="K122:P122"/>
    <mergeCell ref="Q122:V122"/>
    <mergeCell ref="AU97:AX101"/>
    <mergeCell ref="AU102:AX106"/>
    <mergeCell ref="AU107:AX107"/>
    <mergeCell ref="AU112:AX112"/>
    <mergeCell ref="BE112:BJ112"/>
    <mergeCell ref="BK112:BP112"/>
    <mergeCell ref="AU117:AX117"/>
    <mergeCell ref="AY117:BD117"/>
    <mergeCell ref="BE117:BJ117"/>
    <mergeCell ref="BK117:BP117"/>
    <mergeCell ref="AU122:AX122"/>
    <mergeCell ref="AY122:BD122"/>
    <mergeCell ref="BE122:BJ122"/>
    <mergeCell ref="BK122:BP122"/>
  </mergeCells>
  <phoneticPr fontId="1"/>
  <conditionalFormatting sqref="C6:N6 E8 G8 I8 K8 M8 O8 Q8 S8 U8 G10:G13 M10:M13 S10:S13 I15:I18 O15:O18 U15:U18 I28:I31 K28:K31 O28:O31 Q28:Q31 U28:U31 I33:I35 K33:K35 O33:O35 Q33:Q35 U33:U35 E45 G45 I45 K45 M45 O45 Q45 S45 U45 E47 G47 I47 K47 M47 O47 Q47 S47 U47 E49 G49 I49 K49 M49 O49 Q49 S49 U49 E51 G51 I51 K51 M51 O51 Q51 S51 U51 E53 G53 I53 K53 M53 O53 Q53 S53 U53 E65 G65 I65 K65 M65 O65 Q65 S65 U65 E67 G67 I67 K67 M67 O67 Q67 S67 U67 E69 G69 I69 K69 M69 O69 Q69 S69 U69 E71 G71 I71 K71 M71 O71 Q71 S71 U71 E78:E83 G78:G83 I78:I83 K78:K83 M78:M83 O78:O83 Q78:Q83 S78:S83 U78:U83 E85:E87 G85:G87 I85:I87 K85:K87 M85:M87 O85:O87 Q85:Q87 U85:U87 S85:S88 E98:E100 G98:G100 K98:K100 M98:M100 Q98:Q100 S98:S100">
    <cfRule type="containsBlanks" dxfId="30" priority="27">
      <formula>LEN(TRIM(C6))=0</formula>
    </cfRule>
  </conditionalFormatting>
  <conditionalFormatting sqref="E103:E105 G103:G105 K103:K105 M103:M105 Q103:Q105 S103:S105">
    <cfRule type="containsBlanks" dxfId="29" priority="13">
      <formula>LEN(TRIM(E103))=0</formula>
    </cfRule>
  </conditionalFormatting>
  <conditionalFormatting sqref="E108:E110 G108:G110 K108:K110 M108:M110 Q108:Q110 S108:S110">
    <cfRule type="containsBlanks" dxfId="28" priority="12">
      <formula>LEN(TRIM(E108))=0</formula>
    </cfRule>
  </conditionalFormatting>
  <conditionalFormatting sqref="E113:E115 G113:G115 K113:K115 M113:M115 Q113:Q115 S113:S115">
    <cfRule type="containsBlanks" dxfId="27" priority="11">
      <formula>LEN(TRIM(E113))=0</formula>
    </cfRule>
  </conditionalFormatting>
  <conditionalFormatting sqref="E118:E120 G118:G120 K118:K120 M118:M120 Q118:Q120 S118:S120">
    <cfRule type="containsBlanks" dxfId="26" priority="10">
      <formula>LEN(TRIM(E118))=0</formula>
    </cfRule>
  </conditionalFormatting>
  <conditionalFormatting sqref="E123:E125 G123:G125 K123:K125 M123:M125 Q123:Q125 S123:S125">
    <cfRule type="containsBlanks" dxfId="25" priority="9">
      <formula>LEN(TRIM(E123))=0</formula>
    </cfRule>
  </conditionalFormatting>
  <conditionalFormatting sqref="E97:V97 E102:V102 E107:V107 E112:V112 E117:V117 E122:V122">
    <cfRule type="containsBlanks" dxfId="24" priority="28">
      <formula>LEN(TRIM(E97))=0</formula>
    </cfRule>
  </conditionalFormatting>
  <conditionalFormatting sqref="AW6:BH6 AY8 BA8 BC8 BE8 BG8 BI8 BK8 BM8 BO8 BA10:BA13 BG10:BG13 BM10:BM13 BC15:BC18 BI15:BI18 BO15:BO18 BK28 BC28:BC31 BE28:BE31 BI28:BI31 BO28:BO31 BC33:BC35 BE33:BE35 BI33:BI35 BK33:BK35 BO33:BO35 AY45 BA45 BC45 BE45 BG45 BI45 BK45 BM45 BO45 AY47 BA47 BC47 BE47 BG47 BI47 BK47 BM47 BO47 AY49 BA49 BC49 BE49 BG49 BI49 BK49 BM49 BO49 AY51 BA51 BC51 BE51 BG51 BI51 BK51 BM51 BO51 AY53 BE53 BK53 BM53 BO53 AY65 BA65 BC65 BE65 BG65 BI65 BK65 BM65 BO65 AY67 BA67 BC67 BE67 BG67 BI67 BK67 BM67 BO67 AY69 BA69 BC69 BE69 BG69 BI69 BK69 BM69 BO69 AY71 BA71 BC71 BE71 BG71 BI71 BK71 BM71 BO71 AY78:AY83 BA78:BA83 BC78:BC83 BE78:BE83 BG78:BG83 BI78:BI83 BK78:BK83 BM78:BM83 BO78:BO83 AY85 BE85 BK85:BK87 BO85:BO87 BM85:BM88">
    <cfRule type="containsBlanks" dxfId="23" priority="26">
      <formula>LEN(TRIM(AW6))=0</formula>
    </cfRule>
  </conditionalFormatting>
  <conditionalFormatting sqref="AY98:AY100 BA98:BA100 BK98:BK100 BM98:BM100">
    <cfRule type="containsBlanks" dxfId="22" priority="8">
      <formula>LEN(TRIM(AY98))=0</formula>
    </cfRule>
  </conditionalFormatting>
  <conditionalFormatting sqref="AY103:AY105 BA103:BA105 BE103:BE105 BG103:BG105 BK103:BK105 BM103:BM105">
    <cfRule type="containsBlanks" dxfId="21" priority="7">
      <formula>LEN(TRIM(AY103))=0</formula>
    </cfRule>
  </conditionalFormatting>
  <conditionalFormatting sqref="AY108:AY110 BA108:BA110 BE108:BE110 BG108:BG110 BK108:BK110 BM108:BM110">
    <cfRule type="containsBlanks" dxfId="20" priority="6">
      <formula>LEN(TRIM(AY108))=0</formula>
    </cfRule>
  </conditionalFormatting>
  <conditionalFormatting sqref="AY113:AY115 BA113:BA115 BE113:BE115 BG113:BG115 BK113:BK115 BM113:BM115">
    <cfRule type="containsBlanks" dxfId="19" priority="5">
      <formula>LEN(TRIM(AY113))=0</formula>
    </cfRule>
  </conditionalFormatting>
  <conditionalFormatting sqref="AY118:AY120 BA118:BA120 BE118:BE120 BG118:BG120 BK118:BK120 BM118:BM120">
    <cfRule type="containsBlanks" dxfId="18" priority="4">
      <formula>LEN(TRIM(AY118))=0</formula>
    </cfRule>
  </conditionalFormatting>
  <conditionalFormatting sqref="AY123:AY125 BA123:BA125 BE123:BE125 BG123:BG125 BK123:BK125 BM123:BM125">
    <cfRule type="containsBlanks" dxfId="17" priority="3">
      <formula>LEN(TRIM(AY123))=0</formula>
    </cfRule>
  </conditionalFormatting>
  <dataValidations count="1">
    <dataValidation type="list" allowBlank="1" showInputMessage="1" showErrorMessage="1" sqref="E97:V97 E102:V102 E107:V107 E112:V112 E117:V117 E122:V122 AY122:BP122 AY102:BP102 AY107:BP107 AY112:BP112 AY117:BP117 AY97:BD97 BK97:BP97" xr:uid="{A0F3CF3D-7018-4AFD-ADEC-E305D27014BA}">
      <formula1>"午前,午後"</formula1>
    </dataValidation>
  </dataValidations>
  <pageMargins left="0.23622047244094491" right="0.23622047244094491" top="0.35433070866141736" bottom="0.35433070866141736" header="0.31496062992125984" footer="0.31496062992125984"/>
  <pageSetup paperSize="9" scale="79" orientation="portrait" r:id="rId1"/>
  <rowBreaks count="4" manualBreakCount="4">
    <brk id="20" max="21" man="1"/>
    <brk id="37" max="21" man="1"/>
    <brk id="56" max="21" man="1"/>
    <brk id="89"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CCE4-C910-4D0A-B451-F3DC44C6543F}">
  <sheetPr>
    <tabColor theme="8" tint="0.79998168889431442"/>
  </sheetPr>
  <dimension ref="A1:BP127"/>
  <sheetViews>
    <sheetView view="pageBreakPreview" zoomScale="77" zoomScaleNormal="60" zoomScaleSheetLayoutView="77" workbookViewId="0">
      <selection activeCell="H10" sqref="H10"/>
    </sheetView>
  </sheetViews>
  <sheetFormatPr defaultColWidth="4.08203125" defaultRowHeight="25.5" customHeight="1" x14ac:dyDescent="0.55000000000000004"/>
  <cols>
    <col min="1" max="22" width="4.08203125" style="27"/>
    <col min="23" max="23" width="0" style="27" hidden="1" customWidth="1"/>
    <col min="24" max="42" width="4.08203125" style="27" hidden="1" customWidth="1"/>
    <col min="43" max="46" width="0" style="27" hidden="1" customWidth="1"/>
    <col min="47" max="16384" width="4.08203125" style="27"/>
  </cols>
  <sheetData>
    <row r="1" spans="1:66" ht="4.5" customHeight="1" x14ac:dyDescent="0.55000000000000004"/>
    <row r="2" spans="1:66" ht="18" customHeight="1" x14ac:dyDescent="0.55000000000000004">
      <c r="A2" s="27">
        <v>418</v>
      </c>
      <c r="C2" s="331" t="s">
        <v>94</v>
      </c>
      <c r="D2" s="331"/>
      <c r="E2" s="331" t="s">
        <v>95</v>
      </c>
      <c r="F2" s="331"/>
      <c r="G2" s="331" t="s">
        <v>96</v>
      </c>
      <c r="H2" s="331"/>
      <c r="I2" s="331" t="s">
        <v>97</v>
      </c>
      <c r="J2" s="331"/>
      <c r="K2" s="331" t="s">
        <v>97</v>
      </c>
      <c r="L2" s="331"/>
      <c r="M2" s="331" t="s">
        <v>98</v>
      </c>
      <c r="N2" s="331"/>
      <c r="O2" s="331" t="s">
        <v>99</v>
      </c>
      <c r="P2" s="331"/>
      <c r="Q2" s="331" t="s">
        <v>148</v>
      </c>
      <c r="R2" s="331"/>
      <c r="S2" s="331" t="s">
        <v>147</v>
      </c>
      <c r="T2" s="331"/>
      <c r="U2" s="331" t="s">
        <v>149</v>
      </c>
      <c r="V2" s="331"/>
      <c r="AU2" s="331" t="s">
        <v>94</v>
      </c>
      <c r="AV2" s="331"/>
      <c r="AW2" s="331" t="s">
        <v>95</v>
      </c>
      <c r="AX2" s="331"/>
      <c r="AY2" s="331" t="s">
        <v>96</v>
      </c>
      <c r="AZ2" s="331"/>
      <c r="BA2" s="331" t="s">
        <v>97</v>
      </c>
      <c r="BB2" s="331"/>
      <c r="BC2" s="331" t="s">
        <v>97</v>
      </c>
      <c r="BD2" s="331"/>
      <c r="BE2" s="331" t="s">
        <v>100</v>
      </c>
      <c r="BF2" s="331"/>
      <c r="BG2" s="331" t="s">
        <v>98</v>
      </c>
      <c r="BH2" s="331"/>
      <c r="BI2" s="331" t="s">
        <v>98</v>
      </c>
      <c r="BJ2" s="331"/>
      <c r="BK2" s="331" t="s">
        <v>98</v>
      </c>
      <c r="BL2" s="331"/>
      <c r="BM2" s="331" t="s">
        <v>99</v>
      </c>
      <c r="BN2" s="331"/>
    </row>
    <row r="3" spans="1:66" ht="36.65" customHeight="1" x14ac:dyDescent="0.55000000000000004">
      <c r="C3" s="331"/>
      <c r="D3" s="331"/>
      <c r="E3" s="331"/>
      <c r="F3" s="331"/>
      <c r="G3" s="331"/>
      <c r="H3" s="331"/>
      <c r="I3" s="331"/>
      <c r="J3" s="331"/>
      <c r="K3" s="331"/>
      <c r="L3" s="331"/>
      <c r="M3" s="331"/>
      <c r="N3" s="331"/>
      <c r="O3" s="331"/>
      <c r="P3" s="331"/>
      <c r="Q3" s="331"/>
      <c r="R3" s="331"/>
      <c r="S3" s="331"/>
      <c r="T3" s="331"/>
      <c r="U3" s="331"/>
      <c r="V3" s="331"/>
      <c r="AU3" s="331"/>
      <c r="AV3" s="331"/>
      <c r="AW3" s="331"/>
      <c r="AX3" s="331"/>
      <c r="AY3" s="331"/>
      <c r="AZ3" s="331"/>
      <c r="BA3" s="331"/>
      <c r="BB3" s="331"/>
      <c r="BC3" s="331"/>
      <c r="BD3" s="331"/>
      <c r="BE3" s="331"/>
      <c r="BF3" s="331"/>
      <c r="BG3" s="331"/>
      <c r="BH3" s="331"/>
      <c r="BI3" s="331"/>
      <c r="BJ3" s="331"/>
      <c r="BK3" s="331"/>
      <c r="BL3" s="331"/>
      <c r="BM3" s="331"/>
      <c r="BN3" s="331"/>
    </row>
    <row r="4" spans="1:66" ht="5.5" customHeight="1" x14ac:dyDescent="0.55000000000000004"/>
    <row r="5" spans="1:66" ht="25.5" customHeight="1" thickBot="1" x14ac:dyDescent="0.6">
      <c r="A5" s="230" t="s">
        <v>132</v>
      </c>
      <c r="B5" s="230"/>
      <c r="C5" s="230"/>
      <c r="D5" s="230"/>
      <c r="E5" s="230"/>
      <c r="F5" s="230"/>
      <c r="G5" s="230"/>
      <c r="H5" s="230"/>
      <c r="I5" s="230"/>
      <c r="J5" s="230"/>
      <c r="K5" s="230"/>
      <c r="L5" s="230"/>
      <c r="M5" s="230"/>
      <c r="N5" s="230"/>
      <c r="O5" s="230"/>
      <c r="P5" s="348"/>
      <c r="Q5" s="348"/>
      <c r="R5" s="348"/>
      <c r="S5" s="192" t="s">
        <v>5</v>
      </c>
      <c r="T5" s="192"/>
      <c r="U5" s="192"/>
      <c r="V5" s="192"/>
      <c r="BH5" s="348"/>
      <c r="BI5" s="348"/>
      <c r="BJ5" s="348"/>
      <c r="BK5" s="192" t="s">
        <v>5</v>
      </c>
      <c r="BL5" s="192"/>
      <c r="BM5" s="192"/>
      <c r="BN5" s="192"/>
    </row>
    <row r="6" spans="1:66" ht="25.5" customHeight="1" thickBot="1" x14ac:dyDescent="0.6">
      <c r="A6" s="200" t="s">
        <v>6</v>
      </c>
      <c r="B6" s="201"/>
      <c r="C6" s="201">
        <f>注文品申込書!C6</f>
        <v>0</v>
      </c>
      <c r="D6" s="201"/>
      <c r="E6" s="201"/>
      <c r="F6" s="201"/>
      <c r="G6" s="201"/>
      <c r="H6" s="201"/>
      <c r="I6" s="201"/>
      <c r="J6" s="201"/>
      <c r="K6" s="201"/>
      <c r="L6" s="201"/>
      <c r="M6" s="201"/>
      <c r="N6" s="232"/>
      <c r="Q6" s="233">
        <f ca="1">TODAY()</f>
        <v>46133</v>
      </c>
      <c r="R6" s="233"/>
      <c r="S6" s="233"/>
      <c r="T6" s="233"/>
      <c r="U6" s="233"/>
      <c r="V6" s="233"/>
      <c r="AU6" s="201" t="s">
        <v>108</v>
      </c>
      <c r="AV6" s="201"/>
      <c r="AW6" s="201"/>
      <c r="AX6" s="201"/>
      <c r="AY6" s="201"/>
      <c r="AZ6" s="201"/>
      <c r="BA6" s="201"/>
      <c r="BB6" s="201"/>
      <c r="BC6" s="201"/>
      <c r="BD6" s="201"/>
      <c r="BE6" s="201"/>
      <c r="BF6" s="232"/>
      <c r="BI6" s="233">
        <f ca="1">TODAY()</f>
        <v>46133</v>
      </c>
      <c r="BJ6" s="233"/>
      <c r="BK6" s="233"/>
      <c r="BL6" s="233"/>
      <c r="BM6" s="233"/>
      <c r="BN6" s="233"/>
    </row>
    <row r="7" spans="1:66" ht="4.5" customHeight="1" thickBot="1" x14ac:dyDescent="0.6"/>
    <row r="8" spans="1:66" ht="25.5" customHeight="1" x14ac:dyDescent="0.55000000000000004">
      <c r="A8" s="234" t="s">
        <v>21</v>
      </c>
      <c r="B8" s="235"/>
      <c r="C8" s="235"/>
      <c r="D8" s="236"/>
      <c r="E8" s="31">
        <f>注文品申込書!E8</f>
        <v>0</v>
      </c>
      <c r="F8" s="32" t="s">
        <v>11</v>
      </c>
      <c r="G8" s="32">
        <f>注文品申込書!G8</f>
        <v>0</v>
      </c>
      <c r="H8" s="32" t="s">
        <v>13</v>
      </c>
      <c r="I8" s="32">
        <f>注文品申込書!I8</f>
        <v>0</v>
      </c>
      <c r="J8" s="74" t="s">
        <v>15</v>
      </c>
      <c r="K8" s="75">
        <f>注文品申込書!K8</f>
        <v>0</v>
      </c>
      <c r="L8" s="32" t="s">
        <v>11</v>
      </c>
      <c r="M8" s="32">
        <f>注文品申込書!M8</f>
        <v>0</v>
      </c>
      <c r="N8" s="32" t="s">
        <v>13</v>
      </c>
      <c r="O8" s="32">
        <f>注文品申込書!O8</f>
        <v>0</v>
      </c>
      <c r="P8" s="33" t="s">
        <v>15</v>
      </c>
      <c r="Q8" s="31">
        <f>注文品申込書!Q8</f>
        <v>0</v>
      </c>
      <c r="R8" s="32" t="s">
        <v>11</v>
      </c>
      <c r="S8" s="32">
        <f>注文品申込書!S8</f>
        <v>0</v>
      </c>
      <c r="T8" s="32" t="s">
        <v>13</v>
      </c>
      <c r="U8" s="32">
        <f>注文品申込書!U8</f>
        <v>0</v>
      </c>
      <c r="V8" s="74" t="s">
        <v>15</v>
      </c>
      <c r="AW8" s="31">
        <v>5</v>
      </c>
      <c r="AX8" s="32" t="s">
        <v>11</v>
      </c>
      <c r="AY8" s="32">
        <v>1</v>
      </c>
      <c r="AZ8" s="32" t="s">
        <v>13</v>
      </c>
      <c r="BA8" s="32" t="s">
        <v>109</v>
      </c>
      <c r="BB8" s="74" t="s">
        <v>15</v>
      </c>
      <c r="BC8" s="75">
        <v>5</v>
      </c>
      <c r="BD8" s="32" t="s">
        <v>11</v>
      </c>
      <c r="BE8" s="32">
        <v>2</v>
      </c>
      <c r="BF8" s="32" t="s">
        <v>13</v>
      </c>
      <c r="BG8" s="32" t="s">
        <v>117</v>
      </c>
      <c r="BH8" s="33" t="s">
        <v>15</v>
      </c>
      <c r="BI8" s="31">
        <v>5</v>
      </c>
      <c r="BJ8" s="32" t="s">
        <v>11</v>
      </c>
      <c r="BK8" s="32">
        <v>3</v>
      </c>
      <c r="BL8" s="32" t="s">
        <v>13</v>
      </c>
      <c r="BM8" s="32" t="s">
        <v>107</v>
      </c>
      <c r="BN8" s="74" t="s">
        <v>15</v>
      </c>
    </row>
    <row r="9" spans="1:66" ht="25.5" customHeight="1" thickBot="1" x14ac:dyDescent="0.6">
      <c r="A9" s="259" t="s">
        <v>7</v>
      </c>
      <c r="B9" s="260"/>
      <c r="C9" s="260"/>
      <c r="D9" s="266"/>
      <c r="E9" s="259" t="s">
        <v>18</v>
      </c>
      <c r="F9" s="260"/>
      <c r="G9" s="260" t="s">
        <v>19</v>
      </c>
      <c r="H9" s="260"/>
      <c r="I9" s="260" t="s">
        <v>20</v>
      </c>
      <c r="J9" s="264"/>
      <c r="K9" s="263" t="s">
        <v>18</v>
      </c>
      <c r="L9" s="260"/>
      <c r="M9" s="260" t="s">
        <v>19</v>
      </c>
      <c r="N9" s="260"/>
      <c r="O9" s="260" t="s">
        <v>20</v>
      </c>
      <c r="P9" s="266"/>
      <c r="Q9" s="259" t="s">
        <v>18</v>
      </c>
      <c r="R9" s="260"/>
      <c r="S9" s="260" t="s">
        <v>19</v>
      </c>
      <c r="T9" s="260"/>
      <c r="U9" s="260" t="s">
        <v>20</v>
      </c>
      <c r="V9" s="264"/>
      <c r="AW9" s="259" t="s">
        <v>18</v>
      </c>
      <c r="AX9" s="260"/>
      <c r="AY9" s="260" t="s">
        <v>19</v>
      </c>
      <c r="AZ9" s="260"/>
      <c r="BA9" s="260" t="s">
        <v>20</v>
      </c>
      <c r="BB9" s="264"/>
      <c r="BC9" s="263" t="s">
        <v>18</v>
      </c>
      <c r="BD9" s="260"/>
      <c r="BE9" s="260" t="s">
        <v>19</v>
      </c>
      <c r="BF9" s="260"/>
      <c r="BG9" s="260" t="s">
        <v>20</v>
      </c>
      <c r="BH9" s="266"/>
      <c r="BI9" s="259" t="s">
        <v>18</v>
      </c>
      <c r="BJ9" s="260"/>
      <c r="BK9" s="260" t="s">
        <v>19</v>
      </c>
      <c r="BL9" s="260"/>
      <c r="BM9" s="260" t="s">
        <v>20</v>
      </c>
      <c r="BN9" s="264"/>
    </row>
    <row r="10" spans="1:66" ht="25.5" customHeight="1" x14ac:dyDescent="0.55000000000000004">
      <c r="A10" s="241" t="s">
        <v>8</v>
      </c>
      <c r="B10" s="247" t="s">
        <v>86</v>
      </c>
      <c r="C10" s="247"/>
      <c r="D10" s="303"/>
      <c r="E10" s="288"/>
      <c r="F10" s="290"/>
      <c r="G10" s="42">
        <f>注文品申込書!G10</f>
        <v>0</v>
      </c>
      <c r="H10" s="80"/>
      <c r="I10" s="291"/>
      <c r="J10" s="304"/>
      <c r="K10" s="288"/>
      <c r="L10" s="290"/>
      <c r="M10" s="42">
        <f>注文品申込書!M10</f>
        <v>0</v>
      </c>
      <c r="N10" s="80"/>
      <c r="O10" s="291"/>
      <c r="P10" s="304"/>
      <c r="Q10" s="288"/>
      <c r="R10" s="290"/>
      <c r="S10" s="42">
        <f>注文品申込書!S10</f>
        <v>0</v>
      </c>
      <c r="T10" s="80"/>
      <c r="U10" s="291"/>
      <c r="V10" s="304"/>
      <c r="AW10" s="288"/>
      <c r="AX10" s="290"/>
      <c r="AY10" s="42">
        <v>30</v>
      </c>
      <c r="AZ10" s="35">
        <v>31</v>
      </c>
      <c r="BA10" s="291"/>
      <c r="BB10" s="304"/>
      <c r="BC10" s="288"/>
      <c r="BD10" s="290"/>
      <c r="BE10" s="42">
        <v>0</v>
      </c>
      <c r="BF10" s="35"/>
      <c r="BG10" s="291"/>
      <c r="BH10" s="304"/>
      <c r="BI10" s="288"/>
      <c r="BJ10" s="290"/>
      <c r="BK10" s="42">
        <f>注文品申込書!BK10</f>
        <v>0</v>
      </c>
      <c r="BL10" s="35"/>
      <c r="BM10" s="291"/>
      <c r="BN10" s="304"/>
    </row>
    <row r="11" spans="1:66" ht="25.5" customHeight="1" x14ac:dyDescent="0.55000000000000004">
      <c r="A11" s="242"/>
      <c r="B11" s="243" t="s">
        <v>16</v>
      </c>
      <c r="C11" s="243"/>
      <c r="D11" s="300"/>
      <c r="E11" s="288"/>
      <c r="F11" s="290"/>
      <c r="G11" s="37">
        <f>注文品申込書!G11</f>
        <v>0</v>
      </c>
      <c r="H11" s="13"/>
      <c r="I11" s="291"/>
      <c r="J11" s="304"/>
      <c r="K11" s="288"/>
      <c r="L11" s="290"/>
      <c r="M11" s="37">
        <f>注文品申込書!M11</f>
        <v>0</v>
      </c>
      <c r="N11" s="13"/>
      <c r="O11" s="291"/>
      <c r="P11" s="304"/>
      <c r="Q11" s="288"/>
      <c r="R11" s="290"/>
      <c r="S11" s="37">
        <f>注文品申込書!S11</f>
        <v>0</v>
      </c>
      <c r="T11" s="13"/>
      <c r="U11" s="291"/>
      <c r="V11" s="304"/>
      <c r="AB11" s="39"/>
      <c r="AW11" s="288"/>
      <c r="AX11" s="290"/>
      <c r="AY11" s="37"/>
      <c r="AZ11" s="37"/>
      <c r="BA11" s="291"/>
      <c r="BB11" s="304"/>
      <c r="BC11" s="288"/>
      <c r="BD11" s="290"/>
      <c r="BE11" s="37">
        <f>注文品申込書!BE11</f>
        <v>0</v>
      </c>
      <c r="BF11" s="37"/>
      <c r="BG11" s="291"/>
      <c r="BH11" s="304"/>
      <c r="BI11" s="288"/>
      <c r="BJ11" s="290"/>
      <c r="BK11" s="37">
        <f>注文品申込書!BK11</f>
        <v>0</v>
      </c>
      <c r="BL11" s="37"/>
      <c r="BM11" s="291"/>
      <c r="BN11" s="304"/>
    </row>
    <row r="12" spans="1:66" ht="25.5" customHeight="1" x14ac:dyDescent="0.55000000000000004">
      <c r="A12" s="242"/>
      <c r="B12" s="243" t="s">
        <v>87</v>
      </c>
      <c r="C12" s="243"/>
      <c r="D12" s="300"/>
      <c r="E12" s="288"/>
      <c r="F12" s="290"/>
      <c r="G12" s="37">
        <f>注文品申込書!G12</f>
        <v>0</v>
      </c>
      <c r="H12" s="13"/>
      <c r="I12" s="291"/>
      <c r="J12" s="304"/>
      <c r="K12" s="288"/>
      <c r="L12" s="290"/>
      <c r="M12" s="37">
        <f>注文品申込書!M12</f>
        <v>0</v>
      </c>
      <c r="N12" s="13"/>
      <c r="O12" s="291"/>
      <c r="P12" s="304"/>
      <c r="Q12" s="288"/>
      <c r="R12" s="290"/>
      <c r="S12" s="37">
        <f>注文品申込書!S12</f>
        <v>0</v>
      </c>
      <c r="T12" s="13"/>
      <c r="U12" s="291"/>
      <c r="V12" s="304"/>
      <c r="AW12" s="288"/>
      <c r="AX12" s="290"/>
      <c r="AY12" s="37">
        <v>1</v>
      </c>
      <c r="AZ12" s="37">
        <v>0</v>
      </c>
      <c r="BA12" s="291"/>
      <c r="BB12" s="304"/>
      <c r="BC12" s="288"/>
      <c r="BD12" s="290"/>
      <c r="BE12" s="37">
        <f>注文品申込書!BE12</f>
        <v>0</v>
      </c>
      <c r="BF12" s="37"/>
      <c r="BG12" s="291"/>
      <c r="BH12" s="304"/>
      <c r="BI12" s="288"/>
      <c r="BJ12" s="290"/>
      <c r="BK12" s="37">
        <f>注文品申込書!BK12</f>
        <v>0</v>
      </c>
      <c r="BL12" s="37"/>
      <c r="BM12" s="291"/>
      <c r="BN12" s="304"/>
    </row>
    <row r="13" spans="1:66" ht="25.5" customHeight="1" thickBot="1" x14ac:dyDescent="0.6">
      <c r="A13" s="242"/>
      <c r="B13" s="245" t="s">
        <v>88</v>
      </c>
      <c r="C13" s="245"/>
      <c r="D13" s="262"/>
      <c r="E13" s="288"/>
      <c r="F13" s="290"/>
      <c r="G13" s="40">
        <f>注文品申込書!G13</f>
        <v>0</v>
      </c>
      <c r="H13" s="81"/>
      <c r="I13" s="291"/>
      <c r="J13" s="304"/>
      <c r="K13" s="288"/>
      <c r="L13" s="290"/>
      <c r="M13" s="40">
        <f>注文品申込書!M13</f>
        <v>0</v>
      </c>
      <c r="N13" s="81"/>
      <c r="O13" s="291"/>
      <c r="P13" s="304"/>
      <c r="Q13" s="288"/>
      <c r="R13" s="290"/>
      <c r="S13" s="40">
        <f>注文品申込書!S13</f>
        <v>0</v>
      </c>
      <c r="T13" s="81"/>
      <c r="U13" s="291"/>
      <c r="V13" s="304"/>
      <c r="AW13" s="288"/>
      <c r="AX13" s="290"/>
      <c r="AY13" s="40">
        <v>31</v>
      </c>
      <c r="AZ13" s="143"/>
      <c r="BA13" s="291"/>
      <c r="BB13" s="304"/>
      <c r="BC13" s="288"/>
      <c r="BD13" s="290"/>
      <c r="BE13" s="40">
        <f>注文品申込書!BE13</f>
        <v>0</v>
      </c>
      <c r="BF13" s="143"/>
      <c r="BG13" s="291"/>
      <c r="BH13" s="304"/>
      <c r="BI13" s="288"/>
      <c r="BJ13" s="290"/>
      <c r="BK13" s="40">
        <f>注文品申込書!BK13</f>
        <v>0</v>
      </c>
      <c r="BL13" s="143"/>
      <c r="BM13" s="291"/>
      <c r="BN13" s="304"/>
    </row>
    <row r="14" spans="1:66" ht="25.5" customHeight="1" thickBot="1" x14ac:dyDescent="0.6">
      <c r="A14" s="200" t="s">
        <v>80</v>
      </c>
      <c r="B14" s="201"/>
      <c r="C14" s="201"/>
      <c r="D14" s="232"/>
      <c r="E14" s="296"/>
      <c r="F14" s="255"/>
      <c r="G14" s="58">
        <f>注文品申込書!G14</f>
        <v>0</v>
      </c>
      <c r="H14" s="76">
        <f>H10+H11+H12+H13</f>
        <v>0</v>
      </c>
      <c r="I14" s="299"/>
      <c r="J14" s="301"/>
      <c r="K14" s="296"/>
      <c r="L14" s="255"/>
      <c r="M14" s="58">
        <f>注文品申込書!M14</f>
        <v>0</v>
      </c>
      <c r="N14" s="76">
        <f>N10+N11+N12+N13</f>
        <v>0</v>
      </c>
      <c r="O14" s="299"/>
      <c r="P14" s="301"/>
      <c r="Q14" s="296"/>
      <c r="R14" s="255"/>
      <c r="S14" s="58">
        <f>注文品申込書!S14</f>
        <v>0</v>
      </c>
      <c r="T14" s="76">
        <f>T10+T11+T12+T13</f>
        <v>0</v>
      </c>
      <c r="U14" s="299"/>
      <c r="V14" s="301"/>
      <c r="AW14" s="296"/>
      <c r="AX14" s="255"/>
      <c r="AY14" s="58">
        <f>注文品申込書!AY14</f>
        <v>0</v>
      </c>
      <c r="AZ14" s="76">
        <f>AZ10+AZ11+AZ12+AZ13</f>
        <v>31</v>
      </c>
      <c r="BA14" s="299"/>
      <c r="BB14" s="301"/>
      <c r="BC14" s="296"/>
      <c r="BD14" s="255"/>
      <c r="BE14" s="58">
        <f>注文品申込書!BE14</f>
        <v>0</v>
      </c>
      <c r="BF14" s="76">
        <f>BF10+BF11+BF12+BF13</f>
        <v>0</v>
      </c>
      <c r="BG14" s="299"/>
      <c r="BH14" s="301"/>
      <c r="BI14" s="296"/>
      <c r="BJ14" s="255"/>
      <c r="BK14" s="58">
        <f>注文品申込書!BK14</f>
        <v>0</v>
      </c>
      <c r="BL14" s="76">
        <f>BL10+BL11+BL12+BL13</f>
        <v>0</v>
      </c>
      <c r="BM14" s="299"/>
      <c r="BN14" s="301"/>
    </row>
    <row r="15" spans="1:66" ht="25.5" customHeight="1" x14ac:dyDescent="0.55000000000000004">
      <c r="A15" s="241" t="s">
        <v>9</v>
      </c>
      <c r="B15" s="247" t="s">
        <v>89</v>
      </c>
      <c r="C15" s="247"/>
      <c r="D15" s="303"/>
      <c r="E15" s="341"/>
      <c r="F15" s="298"/>
      <c r="G15" s="291"/>
      <c r="H15" s="290"/>
      <c r="I15" s="42">
        <f>注文品申込書!I15</f>
        <v>0</v>
      </c>
      <c r="J15" s="82"/>
      <c r="K15" s="341"/>
      <c r="L15" s="298"/>
      <c r="M15" s="291"/>
      <c r="N15" s="290"/>
      <c r="O15" s="42">
        <f>注文品申込書!O15</f>
        <v>0</v>
      </c>
      <c r="P15" s="78"/>
      <c r="Q15" s="341"/>
      <c r="R15" s="342"/>
      <c r="S15" s="297"/>
      <c r="T15" s="298"/>
      <c r="U15" s="42">
        <f>注文品申込書!U15</f>
        <v>0</v>
      </c>
      <c r="V15" s="82"/>
      <c r="AW15" s="341"/>
      <c r="AX15" s="298"/>
      <c r="AY15" s="291"/>
      <c r="AZ15" s="290"/>
      <c r="BA15" s="42">
        <f>注文品申込書!BA15</f>
        <v>0</v>
      </c>
      <c r="BB15" s="144"/>
      <c r="BC15" s="341"/>
      <c r="BD15" s="298"/>
      <c r="BE15" s="291"/>
      <c r="BF15" s="290"/>
      <c r="BG15" s="42">
        <f>注文品申込書!BG15</f>
        <v>0</v>
      </c>
      <c r="BH15" s="145"/>
      <c r="BI15" s="341"/>
      <c r="BJ15" s="342"/>
      <c r="BK15" s="297"/>
      <c r="BL15" s="298"/>
      <c r="BM15" s="42">
        <f>注文品申込書!BM15</f>
        <v>0</v>
      </c>
      <c r="BN15" s="144"/>
    </row>
    <row r="16" spans="1:66" ht="25.5" customHeight="1" x14ac:dyDescent="0.55000000000000004">
      <c r="A16" s="242"/>
      <c r="B16" s="243" t="s">
        <v>17</v>
      </c>
      <c r="C16" s="243"/>
      <c r="D16" s="300"/>
      <c r="E16" s="288"/>
      <c r="F16" s="290"/>
      <c r="G16" s="291"/>
      <c r="H16" s="290"/>
      <c r="I16" s="37">
        <f>注文品申込書!I16</f>
        <v>0</v>
      </c>
      <c r="J16" s="15"/>
      <c r="K16" s="288"/>
      <c r="L16" s="290"/>
      <c r="M16" s="291"/>
      <c r="N16" s="290"/>
      <c r="O16" s="37">
        <f>注文品申込書!O16</f>
        <v>0</v>
      </c>
      <c r="P16" s="17"/>
      <c r="Q16" s="288"/>
      <c r="R16" s="289"/>
      <c r="S16" s="291"/>
      <c r="T16" s="290"/>
      <c r="U16" s="37">
        <f>注文品申込書!U16</f>
        <v>0</v>
      </c>
      <c r="V16" s="15"/>
      <c r="AW16" s="288"/>
      <c r="AX16" s="290"/>
      <c r="AY16" s="291"/>
      <c r="AZ16" s="290"/>
      <c r="BA16" s="37">
        <f>注文品申込書!BA16</f>
        <v>0</v>
      </c>
      <c r="BB16" s="146"/>
      <c r="BC16" s="288"/>
      <c r="BD16" s="290"/>
      <c r="BE16" s="291"/>
      <c r="BF16" s="290"/>
      <c r="BG16" s="37">
        <f>注文品申込書!BG16</f>
        <v>0</v>
      </c>
      <c r="BH16" s="147"/>
      <c r="BI16" s="288"/>
      <c r="BJ16" s="289"/>
      <c r="BK16" s="291"/>
      <c r="BL16" s="290"/>
      <c r="BM16" s="37">
        <f>注文品申込書!BM16</f>
        <v>0</v>
      </c>
      <c r="BN16" s="146"/>
    </row>
    <row r="17" spans="1:66" ht="25.5" customHeight="1" x14ac:dyDescent="0.55000000000000004">
      <c r="A17" s="242"/>
      <c r="B17" s="243" t="s">
        <v>90</v>
      </c>
      <c r="C17" s="243"/>
      <c r="D17" s="300"/>
      <c r="E17" s="288"/>
      <c r="F17" s="290"/>
      <c r="G17" s="291"/>
      <c r="H17" s="290"/>
      <c r="I17" s="37">
        <f>注文品申込書!I17</f>
        <v>0</v>
      </c>
      <c r="J17" s="15"/>
      <c r="K17" s="288"/>
      <c r="L17" s="290"/>
      <c r="M17" s="291"/>
      <c r="N17" s="290"/>
      <c r="O17" s="37">
        <f>注文品申込書!O17</f>
        <v>0</v>
      </c>
      <c r="P17" s="17"/>
      <c r="Q17" s="288"/>
      <c r="R17" s="289"/>
      <c r="S17" s="291"/>
      <c r="T17" s="290"/>
      <c r="U17" s="37">
        <f>注文品申込書!U17</f>
        <v>0</v>
      </c>
      <c r="V17" s="15"/>
      <c r="AW17" s="288"/>
      <c r="AX17" s="290"/>
      <c r="AY17" s="291"/>
      <c r="AZ17" s="290"/>
      <c r="BA17" s="37">
        <f>注文品申込書!BA17</f>
        <v>0</v>
      </c>
      <c r="BB17" s="146"/>
      <c r="BC17" s="288"/>
      <c r="BD17" s="290"/>
      <c r="BE17" s="291"/>
      <c r="BF17" s="290"/>
      <c r="BG17" s="37">
        <f>注文品申込書!BG17</f>
        <v>0</v>
      </c>
      <c r="BH17" s="147"/>
      <c r="BI17" s="288"/>
      <c r="BJ17" s="289"/>
      <c r="BK17" s="291"/>
      <c r="BL17" s="290"/>
      <c r="BM17" s="37">
        <f>注文品申込書!BM17</f>
        <v>0</v>
      </c>
      <c r="BN17" s="146"/>
    </row>
    <row r="18" spans="1:66" ht="25.5" customHeight="1" thickBot="1" x14ac:dyDescent="0.6">
      <c r="A18" s="242"/>
      <c r="B18" s="245" t="s">
        <v>91</v>
      </c>
      <c r="C18" s="245"/>
      <c r="D18" s="262"/>
      <c r="E18" s="288"/>
      <c r="F18" s="290"/>
      <c r="G18" s="291"/>
      <c r="H18" s="290"/>
      <c r="I18" s="40">
        <f>注文品申込書!I18</f>
        <v>0</v>
      </c>
      <c r="J18" s="83"/>
      <c r="K18" s="288"/>
      <c r="L18" s="290"/>
      <c r="M18" s="291"/>
      <c r="N18" s="290"/>
      <c r="O18" s="40">
        <f>注文品申込書!O18</f>
        <v>0</v>
      </c>
      <c r="P18" s="79"/>
      <c r="Q18" s="288"/>
      <c r="R18" s="289"/>
      <c r="S18" s="291"/>
      <c r="T18" s="290"/>
      <c r="U18" s="40">
        <f>注文品申込書!U18</f>
        <v>0</v>
      </c>
      <c r="V18" s="83"/>
      <c r="AW18" s="288"/>
      <c r="AX18" s="290"/>
      <c r="AY18" s="291"/>
      <c r="AZ18" s="290"/>
      <c r="BA18" s="40">
        <f>注文品申込書!BA18</f>
        <v>0</v>
      </c>
      <c r="BB18" s="148"/>
      <c r="BC18" s="288"/>
      <c r="BD18" s="290"/>
      <c r="BE18" s="291"/>
      <c r="BF18" s="290"/>
      <c r="BG18" s="40">
        <f>注文品申込書!BG18</f>
        <v>0</v>
      </c>
      <c r="BH18" s="149"/>
      <c r="BI18" s="288"/>
      <c r="BJ18" s="289"/>
      <c r="BK18" s="291"/>
      <c r="BL18" s="290"/>
      <c r="BM18" s="40">
        <f>注文品申込書!BM18</f>
        <v>0</v>
      </c>
      <c r="BN18" s="148"/>
    </row>
    <row r="19" spans="1:66" ht="25.5" customHeight="1" thickBot="1" x14ac:dyDescent="0.6">
      <c r="A19" s="200" t="s">
        <v>81</v>
      </c>
      <c r="B19" s="201"/>
      <c r="C19" s="201"/>
      <c r="D19" s="232"/>
      <c r="E19" s="296"/>
      <c r="F19" s="255"/>
      <c r="G19" s="299"/>
      <c r="H19" s="255"/>
      <c r="I19" s="58">
        <f>注文品申込書!I19</f>
        <v>0</v>
      </c>
      <c r="J19" s="77">
        <f>J15+J16+J17+J18</f>
        <v>0</v>
      </c>
      <c r="K19" s="296"/>
      <c r="L19" s="255"/>
      <c r="M19" s="299"/>
      <c r="N19" s="255"/>
      <c r="O19" s="58">
        <f>注文品申込書!O19</f>
        <v>0</v>
      </c>
      <c r="P19" s="77">
        <f>P15+P16+P17+P18</f>
        <v>0</v>
      </c>
      <c r="Q19" s="296"/>
      <c r="R19" s="254"/>
      <c r="S19" s="299"/>
      <c r="T19" s="255"/>
      <c r="U19" s="58">
        <f>注文品申込書!U19</f>
        <v>0</v>
      </c>
      <c r="V19" s="77">
        <f>V15+V16+V17+V18</f>
        <v>0</v>
      </c>
      <c r="AW19" s="296"/>
      <c r="AX19" s="255"/>
      <c r="AY19" s="299"/>
      <c r="AZ19" s="255"/>
      <c r="BA19" s="58">
        <f>注文品申込書!BA19</f>
        <v>0</v>
      </c>
      <c r="BB19" s="77">
        <f>BB15+BB16+BB17+BB18</f>
        <v>0</v>
      </c>
      <c r="BC19" s="296"/>
      <c r="BD19" s="255"/>
      <c r="BE19" s="299"/>
      <c r="BF19" s="255"/>
      <c r="BG19" s="58">
        <f>注文品申込書!BG19</f>
        <v>0</v>
      </c>
      <c r="BH19" s="77">
        <f>BH15+BH16+BH17+BH18</f>
        <v>0</v>
      </c>
      <c r="BI19" s="296"/>
      <c r="BJ19" s="254"/>
      <c r="BK19" s="299"/>
      <c r="BL19" s="255"/>
      <c r="BM19" s="58">
        <f>注文品申込書!BM19</f>
        <v>0</v>
      </c>
      <c r="BN19" s="77">
        <f>BN15+BN16+BN17+BN18</f>
        <v>0</v>
      </c>
    </row>
    <row r="21" spans="1:66" ht="18" customHeight="1" x14ac:dyDescent="0.55000000000000004">
      <c r="A21" s="27">
        <v>418</v>
      </c>
      <c r="C21" s="331" t="s">
        <v>94</v>
      </c>
      <c r="D21" s="331"/>
      <c r="E21" s="331" t="s">
        <v>95</v>
      </c>
      <c r="F21" s="331"/>
      <c r="G21" s="331" t="s">
        <v>96</v>
      </c>
      <c r="H21" s="331"/>
      <c r="I21" s="331" t="s">
        <v>97</v>
      </c>
      <c r="J21" s="331"/>
      <c r="K21" s="331" t="s">
        <v>97</v>
      </c>
      <c r="L21" s="331"/>
      <c r="M21" s="331" t="s">
        <v>98</v>
      </c>
      <c r="N21" s="331"/>
      <c r="O21" s="331" t="s">
        <v>99</v>
      </c>
      <c r="P21" s="331"/>
      <c r="Q21" s="331" t="s">
        <v>148</v>
      </c>
      <c r="R21" s="331"/>
      <c r="S21" s="331" t="s">
        <v>146</v>
      </c>
      <c r="T21" s="331"/>
      <c r="U21" s="331" t="s">
        <v>149</v>
      </c>
      <c r="V21" s="331"/>
    </row>
    <row r="22" spans="1:66" ht="36.65" customHeight="1" x14ac:dyDescent="0.55000000000000004">
      <c r="C22" s="331"/>
      <c r="D22" s="331"/>
      <c r="E22" s="331"/>
      <c r="F22" s="331"/>
      <c r="G22" s="331"/>
      <c r="H22" s="331"/>
      <c r="I22" s="331"/>
      <c r="J22" s="331"/>
      <c r="K22" s="331"/>
      <c r="L22" s="331"/>
      <c r="M22" s="331"/>
      <c r="N22" s="331"/>
      <c r="O22" s="331"/>
      <c r="P22" s="331"/>
      <c r="Q22" s="331"/>
      <c r="R22" s="331"/>
      <c r="S22" s="331"/>
      <c r="T22" s="331"/>
      <c r="U22" s="331"/>
      <c r="V22" s="331"/>
    </row>
    <row r="23" spans="1:66" ht="25.5" customHeight="1" thickBot="1" x14ac:dyDescent="0.6">
      <c r="A23" s="230" t="s">
        <v>133</v>
      </c>
      <c r="B23" s="230"/>
      <c r="C23" s="230"/>
      <c r="D23" s="230"/>
      <c r="E23" s="230"/>
      <c r="F23" s="230"/>
      <c r="G23" s="230"/>
      <c r="H23" s="230"/>
      <c r="I23" s="230"/>
      <c r="J23" s="230"/>
      <c r="K23" s="230"/>
      <c r="L23" s="230"/>
      <c r="M23" s="230"/>
      <c r="N23" s="230"/>
      <c r="O23" s="230"/>
      <c r="P23" s="348"/>
      <c r="Q23" s="348"/>
      <c r="R23" s="348"/>
      <c r="S23" s="192" t="s">
        <v>5</v>
      </c>
      <c r="T23" s="192"/>
      <c r="U23" s="192"/>
      <c r="V23" s="192"/>
    </row>
    <row r="24" spans="1:66" ht="25.5" customHeight="1" thickBot="1" x14ac:dyDescent="0.6">
      <c r="A24" s="200" t="s">
        <v>6</v>
      </c>
      <c r="B24" s="201"/>
      <c r="C24" s="201" t="str">
        <f>$C$6&amp;""</f>
        <v>0</v>
      </c>
      <c r="D24" s="201"/>
      <c r="E24" s="201"/>
      <c r="F24" s="201"/>
      <c r="G24" s="201"/>
      <c r="H24" s="201"/>
      <c r="I24" s="201"/>
      <c r="J24" s="201"/>
      <c r="K24" s="201"/>
      <c r="L24" s="201"/>
      <c r="M24" s="201"/>
      <c r="N24" s="232"/>
      <c r="Q24" s="233">
        <f ca="1">TODAY()</f>
        <v>46133</v>
      </c>
      <c r="R24" s="233"/>
      <c r="S24" s="233"/>
      <c r="T24" s="233"/>
      <c r="U24" s="233"/>
      <c r="V24" s="233"/>
    </row>
    <row r="25" spans="1:66" ht="4.5" customHeight="1" thickBot="1" x14ac:dyDescent="0.6"/>
    <row r="26" spans="1:66" ht="25.5" customHeight="1" x14ac:dyDescent="0.55000000000000004">
      <c r="A26" s="234" t="s">
        <v>21</v>
      </c>
      <c r="B26" s="235"/>
      <c r="C26" s="235"/>
      <c r="D26" s="236"/>
      <c r="E26" s="31" t="str">
        <f>$E$8&amp;""</f>
        <v>0</v>
      </c>
      <c r="F26" s="32" t="s">
        <v>11</v>
      </c>
      <c r="G26" s="32" t="str">
        <f>$G$8&amp;""</f>
        <v>0</v>
      </c>
      <c r="H26" s="32" t="s">
        <v>13</v>
      </c>
      <c r="I26" s="32" t="str">
        <f>$I$8&amp;""</f>
        <v>0</v>
      </c>
      <c r="J26" s="33" t="s">
        <v>15</v>
      </c>
      <c r="K26" s="31" t="str">
        <f>$K$8&amp;""</f>
        <v>0</v>
      </c>
      <c r="L26" s="32" t="s">
        <v>11</v>
      </c>
      <c r="M26" s="32" t="str">
        <f>$M$8&amp;""</f>
        <v>0</v>
      </c>
      <c r="N26" s="32" t="s">
        <v>13</v>
      </c>
      <c r="O26" s="32" t="str">
        <f>$O$8&amp;""</f>
        <v>0</v>
      </c>
      <c r="P26" s="74" t="s">
        <v>15</v>
      </c>
      <c r="Q26" s="75" t="str">
        <f>$Q$8&amp;""</f>
        <v>0</v>
      </c>
      <c r="R26" s="32" t="s">
        <v>11</v>
      </c>
      <c r="S26" s="32" t="str">
        <f>$S$8&amp;""</f>
        <v>0</v>
      </c>
      <c r="T26" s="32" t="s">
        <v>13</v>
      </c>
      <c r="U26" s="32" t="str">
        <f>$U$8&amp;""</f>
        <v>0</v>
      </c>
      <c r="V26" s="74" t="s">
        <v>15</v>
      </c>
    </row>
    <row r="27" spans="1:66" ht="25.5" customHeight="1" thickBot="1" x14ac:dyDescent="0.6">
      <c r="A27" s="259" t="s">
        <v>23</v>
      </c>
      <c r="B27" s="260"/>
      <c r="C27" s="260"/>
      <c r="D27" s="266"/>
      <c r="E27" s="259" t="s">
        <v>18</v>
      </c>
      <c r="F27" s="260"/>
      <c r="G27" s="260" t="s">
        <v>19</v>
      </c>
      <c r="H27" s="260"/>
      <c r="I27" s="260" t="s">
        <v>20</v>
      </c>
      <c r="J27" s="266"/>
      <c r="K27" s="259" t="s">
        <v>18</v>
      </c>
      <c r="L27" s="260"/>
      <c r="M27" s="260" t="s">
        <v>19</v>
      </c>
      <c r="N27" s="260"/>
      <c r="O27" s="260" t="s">
        <v>20</v>
      </c>
      <c r="P27" s="264"/>
      <c r="Q27" s="263" t="s">
        <v>18</v>
      </c>
      <c r="R27" s="260"/>
      <c r="S27" s="260" t="s">
        <v>19</v>
      </c>
      <c r="T27" s="260"/>
      <c r="U27" s="260" t="s">
        <v>20</v>
      </c>
      <c r="V27" s="264"/>
    </row>
    <row r="28" spans="1:66" ht="25.5" customHeight="1" x14ac:dyDescent="0.55000000000000004">
      <c r="A28" s="242" t="s">
        <v>24</v>
      </c>
      <c r="B28" s="248" t="s">
        <v>41</v>
      </c>
      <c r="C28" s="286"/>
      <c r="D28" s="287"/>
      <c r="E28" s="288"/>
      <c r="F28" s="289"/>
      <c r="G28" s="289"/>
      <c r="H28" s="290"/>
      <c r="I28" s="42">
        <f>注文品申込書!I28</f>
        <v>0</v>
      </c>
      <c r="J28" s="78"/>
      <c r="K28" s="53">
        <f>注文品申込書!K28</f>
        <v>0</v>
      </c>
      <c r="L28" s="80"/>
      <c r="M28" s="291"/>
      <c r="N28" s="290"/>
      <c r="O28" s="42">
        <f>注文品申込書!O28</f>
        <v>0</v>
      </c>
      <c r="P28" s="82"/>
      <c r="Q28" s="55">
        <f>注文品申込書!Q28</f>
        <v>0</v>
      </c>
      <c r="R28" s="80"/>
      <c r="S28" s="291"/>
      <c r="T28" s="290"/>
      <c r="U28" s="42">
        <f>注文品申込書!U28</f>
        <v>0</v>
      </c>
      <c r="V28" s="82"/>
    </row>
    <row r="29" spans="1:66" ht="25.5" customHeight="1" x14ac:dyDescent="0.55000000000000004">
      <c r="A29" s="242"/>
      <c r="B29" s="244" t="s">
        <v>42</v>
      </c>
      <c r="C29" s="292"/>
      <c r="D29" s="293"/>
      <c r="E29" s="288"/>
      <c r="F29" s="289"/>
      <c r="G29" s="289"/>
      <c r="H29" s="290"/>
      <c r="I29" s="37">
        <f>注文品申込書!I29</f>
        <v>0</v>
      </c>
      <c r="J29" s="17"/>
      <c r="K29" s="50">
        <f>注文品申込書!K29</f>
        <v>0</v>
      </c>
      <c r="L29" s="13"/>
      <c r="M29" s="291"/>
      <c r="N29" s="290"/>
      <c r="O29" s="37">
        <f>注文品申込書!O29</f>
        <v>0</v>
      </c>
      <c r="P29" s="15"/>
      <c r="Q29" s="51">
        <f>注文品申込書!Q29</f>
        <v>0</v>
      </c>
      <c r="R29" s="13"/>
      <c r="S29" s="291"/>
      <c r="T29" s="290"/>
      <c r="U29" s="37">
        <f>注文品申込書!U29</f>
        <v>0</v>
      </c>
      <c r="V29" s="15"/>
    </row>
    <row r="30" spans="1:66" ht="25.5" customHeight="1" x14ac:dyDescent="0.55000000000000004">
      <c r="A30" s="242"/>
      <c r="B30" s="244" t="s">
        <v>43</v>
      </c>
      <c r="C30" s="292"/>
      <c r="D30" s="293"/>
      <c r="E30" s="288"/>
      <c r="F30" s="289"/>
      <c r="G30" s="289"/>
      <c r="H30" s="290"/>
      <c r="I30" s="37">
        <f>注文品申込書!I30</f>
        <v>0</v>
      </c>
      <c r="J30" s="17"/>
      <c r="K30" s="50">
        <f>注文品申込書!K30</f>
        <v>0</v>
      </c>
      <c r="L30" s="13"/>
      <c r="M30" s="291"/>
      <c r="N30" s="290"/>
      <c r="O30" s="37">
        <f>注文品申込書!O30</f>
        <v>0</v>
      </c>
      <c r="P30" s="15"/>
      <c r="Q30" s="51">
        <f>注文品申込書!Q30</f>
        <v>0</v>
      </c>
      <c r="R30" s="13"/>
      <c r="S30" s="291"/>
      <c r="T30" s="290"/>
      <c r="U30" s="37">
        <f>注文品申込書!U30</f>
        <v>0</v>
      </c>
      <c r="V30" s="15"/>
    </row>
    <row r="31" spans="1:66" ht="25.5" customHeight="1" thickBot="1" x14ac:dyDescent="0.6">
      <c r="A31" s="242"/>
      <c r="B31" s="246" t="s">
        <v>44</v>
      </c>
      <c r="C31" s="294"/>
      <c r="D31" s="295"/>
      <c r="E31" s="288"/>
      <c r="F31" s="289"/>
      <c r="G31" s="289"/>
      <c r="H31" s="290"/>
      <c r="I31" s="40">
        <f>注文品申込書!I31</f>
        <v>0</v>
      </c>
      <c r="J31" s="79"/>
      <c r="K31" s="61">
        <f>注文品申込書!K31</f>
        <v>0</v>
      </c>
      <c r="L31" s="81"/>
      <c r="M31" s="291"/>
      <c r="N31" s="290"/>
      <c r="O31" s="40">
        <f>注文品申込書!O31</f>
        <v>0</v>
      </c>
      <c r="P31" s="83"/>
      <c r="Q31" s="62">
        <f>注文品申込書!Q31</f>
        <v>0</v>
      </c>
      <c r="R31" s="81"/>
      <c r="S31" s="291"/>
      <c r="T31" s="290"/>
      <c r="U31" s="40">
        <f>注文品申込書!U31</f>
        <v>0</v>
      </c>
      <c r="V31" s="83"/>
    </row>
    <row r="32" spans="1:66" ht="25.5" customHeight="1" thickBot="1" x14ac:dyDescent="0.6">
      <c r="A32" s="200" t="s">
        <v>25</v>
      </c>
      <c r="B32" s="201"/>
      <c r="C32" s="201"/>
      <c r="D32" s="232"/>
      <c r="E32" s="197"/>
      <c r="F32" s="198"/>
      <c r="G32" s="198"/>
      <c r="H32" s="198"/>
      <c r="I32" s="198"/>
      <c r="J32" s="199"/>
      <c r="K32" s="197"/>
      <c r="L32" s="198"/>
      <c r="M32" s="198"/>
      <c r="N32" s="198"/>
      <c r="O32" s="198"/>
      <c r="P32" s="199"/>
      <c r="Q32" s="197"/>
      <c r="R32" s="198"/>
      <c r="S32" s="201">
        <f>注文品申込書!S32</f>
        <v>0</v>
      </c>
      <c r="T32" s="202">
        <f>注文品申込書!T32</f>
        <v>0</v>
      </c>
      <c r="U32" s="343">
        <f>J28+J29+J30+J31+L28+L29+L30+L31+P28+P29+P30+P31+R28+R29+R30+R31+V28+V29+V30+V31</f>
        <v>0</v>
      </c>
      <c r="V32" s="345"/>
    </row>
    <row r="33" spans="1:22" ht="25.5" customHeight="1" x14ac:dyDescent="0.55000000000000004">
      <c r="A33" s="242" t="s">
        <v>26</v>
      </c>
      <c r="B33" s="248" t="s">
        <v>45</v>
      </c>
      <c r="C33" s="286"/>
      <c r="D33" s="287"/>
      <c r="E33" s="288"/>
      <c r="F33" s="289"/>
      <c r="G33" s="289"/>
      <c r="H33" s="290"/>
      <c r="I33" s="42">
        <f>注文品申込書!I33</f>
        <v>0</v>
      </c>
      <c r="J33" s="78"/>
      <c r="K33" s="53">
        <f>注文品申込書!K33</f>
        <v>0</v>
      </c>
      <c r="L33" s="80"/>
      <c r="M33" s="291"/>
      <c r="N33" s="290"/>
      <c r="O33" s="42">
        <f>注文品申込書!O33</f>
        <v>0</v>
      </c>
      <c r="P33" s="82"/>
      <c r="Q33" s="55">
        <f>注文品申込書!Q33</f>
        <v>0</v>
      </c>
      <c r="R33" s="80"/>
      <c r="S33" s="291"/>
      <c r="T33" s="290"/>
      <c r="U33" s="42">
        <f>注文品申込書!U33</f>
        <v>0</v>
      </c>
      <c r="V33" s="82"/>
    </row>
    <row r="34" spans="1:22" ht="25.5" customHeight="1" x14ac:dyDescent="0.55000000000000004">
      <c r="A34" s="242"/>
      <c r="B34" s="244" t="s">
        <v>46</v>
      </c>
      <c r="C34" s="292"/>
      <c r="D34" s="293"/>
      <c r="E34" s="288"/>
      <c r="F34" s="289"/>
      <c r="G34" s="289"/>
      <c r="H34" s="290"/>
      <c r="I34" s="37">
        <f>注文品申込書!I34</f>
        <v>0</v>
      </c>
      <c r="J34" s="17"/>
      <c r="K34" s="50">
        <f>注文品申込書!K34</f>
        <v>0</v>
      </c>
      <c r="L34" s="13"/>
      <c r="M34" s="291"/>
      <c r="N34" s="290"/>
      <c r="O34" s="37">
        <f>注文品申込書!O34</f>
        <v>0</v>
      </c>
      <c r="P34" s="15"/>
      <c r="Q34" s="51">
        <f>注文品申込書!Q34</f>
        <v>0</v>
      </c>
      <c r="R34" s="13"/>
      <c r="S34" s="291"/>
      <c r="T34" s="290"/>
      <c r="U34" s="37">
        <f>注文品申込書!U34</f>
        <v>0</v>
      </c>
      <c r="V34" s="15"/>
    </row>
    <row r="35" spans="1:22" ht="25.5" customHeight="1" thickBot="1" x14ac:dyDescent="0.6">
      <c r="A35" s="242"/>
      <c r="B35" s="246" t="s">
        <v>47</v>
      </c>
      <c r="C35" s="294"/>
      <c r="D35" s="295"/>
      <c r="E35" s="288"/>
      <c r="F35" s="289"/>
      <c r="G35" s="289"/>
      <c r="H35" s="290"/>
      <c r="I35" s="40">
        <f>注文品申込書!I35</f>
        <v>0</v>
      </c>
      <c r="J35" s="79"/>
      <c r="K35" s="61">
        <f>注文品申込書!K35</f>
        <v>0</v>
      </c>
      <c r="L35" s="81"/>
      <c r="M35" s="291"/>
      <c r="N35" s="290"/>
      <c r="O35" s="40">
        <f>注文品申込書!O35</f>
        <v>0</v>
      </c>
      <c r="P35" s="83"/>
      <c r="Q35" s="62">
        <f>注文品申込書!Q35</f>
        <v>0</v>
      </c>
      <c r="R35" s="81"/>
      <c r="S35" s="291"/>
      <c r="T35" s="290"/>
      <c r="U35" s="40">
        <f>注文品申込書!U35</f>
        <v>0</v>
      </c>
      <c r="V35" s="83"/>
    </row>
    <row r="36" spans="1:22" ht="25.5" customHeight="1" thickBot="1" x14ac:dyDescent="0.6">
      <c r="A36" s="200" t="s">
        <v>27</v>
      </c>
      <c r="B36" s="201"/>
      <c r="C36" s="201"/>
      <c r="D36" s="232"/>
      <c r="E36" s="197"/>
      <c r="F36" s="198"/>
      <c r="G36" s="198"/>
      <c r="H36" s="198"/>
      <c r="I36" s="198"/>
      <c r="J36" s="199"/>
      <c r="K36" s="197"/>
      <c r="L36" s="198"/>
      <c r="M36" s="198"/>
      <c r="N36" s="198"/>
      <c r="O36" s="198"/>
      <c r="P36" s="199"/>
      <c r="Q36" s="197"/>
      <c r="R36" s="198"/>
      <c r="S36" s="201">
        <f>注文品申込書!S36</f>
        <v>0</v>
      </c>
      <c r="T36" s="202">
        <f>注文品申込書!T36</f>
        <v>0</v>
      </c>
      <c r="U36" s="343">
        <f>J33+J34+J35+L33+L34+L35+P33+P34+P35+R33+R34+R35+V33+V34+V35</f>
        <v>0</v>
      </c>
      <c r="V36" s="345"/>
    </row>
    <row r="38" spans="1:22" ht="18" customHeight="1" x14ac:dyDescent="0.55000000000000004">
      <c r="A38" s="27">
        <v>418</v>
      </c>
      <c r="C38" s="331" t="s">
        <v>94</v>
      </c>
      <c r="D38" s="331"/>
      <c r="E38" s="331" t="s">
        <v>95</v>
      </c>
      <c r="F38" s="331"/>
      <c r="G38" s="331" t="s">
        <v>96</v>
      </c>
      <c r="H38" s="331"/>
      <c r="I38" s="331" t="s">
        <v>97</v>
      </c>
      <c r="J38" s="331"/>
      <c r="K38" s="331" t="s">
        <v>97</v>
      </c>
      <c r="L38" s="331"/>
      <c r="M38" s="331" t="s">
        <v>98</v>
      </c>
      <c r="N38" s="331"/>
      <c r="O38" s="331" t="s">
        <v>99</v>
      </c>
      <c r="P38" s="331"/>
      <c r="Q38" s="331" t="s">
        <v>148</v>
      </c>
      <c r="R38" s="331"/>
      <c r="S38" s="331" t="s">
        <v>146</v>
      </c>
      <c r="T38" s="331"/>
      <c r="U38" s="331" t="s">
        <v>149</v>
      </c>
      <c r="V38" s="331"/>
    </row>
    <row r="39" spans="1:22" ht="36.65" customHeight="1" x14ac:dyDescent="0.55000000000000004">
      <c r="C39" s="331"/>
      <c r="D39" s="331"/>
      <c r="E39" s="331"/>
      <c r="F39" s="331"/>
      <c r="G39" s="331"/>
      <c r="H39" s="331"/>
      <c r="I39" s="331"/>
      <c r="J39" s="331"/>
      <c r="K39" s="331"/>
      <c r="L39" s="331"/>
      <c r="M39" s="331"/>
      <c r="N39" s="331"/>
      <c r="O39" s="331"/>
      <c r="P39" s="331"/>
      <c r="Q39" s="331"/>
      <c r="R39" s="331"/>
      <c r="S39" s="331"/>
      <c r="T39" s="331"/>
      <c r="U39" s="331"/>
      <c r="V39" s="331"/>
    </row>
    <row r="40" spans="1:22" ht="25.5" customHeight="1" thickBot="1" x14ac:dyDescent="0.6">
      <c r="A40" s="230" t="s">
        <v>134</v>
      </c>
      <c r="B40" s="230"/>
      <c r="C40" s="230"/>
      <c r="D40" s="230"/>
      <c r="E40" s="230"/>
      <c r="F40" s="230"/>
      <c r="G40" s="230"/>
      <c r="H40" s="230"/>
      <c r="I40" s="230"/>
      <c r="J40" s="230"/>
      <c r="K40" s="230"/>
      <c r="L40" s="230"/>
      <c r="M40" s="230"/>
      <c r="N40" s="230"/>
      <c r="O40" s="230"/>
      <c r="P40" s="348"/>
      <c r="Q40" s="348"/>
      <c r="R40" s="348"/>
      <c r="S40" s="192" t="s">
        <v>5</v>
      </c>
      <c r="T40" s="192"/>
      <c r="U40" s="192"/>
      <c r="V40" s="192"/>
    </row>
    <row r="41" spans="1:22" ht="25.5" customHeight="1" thickBot="1" x14ac:dyDescent="0.6">
      <c r="A41" s="200" t="s">
        <v>6</v>
      </c>
      <c r="B41" s="201"/>
      <c r="C41" s="201" t="str">
        <f>$C$6&amp;""</f>
        <v>0</v>
      </c>
      <c r="D41" s="201"/>
      <c r="E41" s="201"/>
      <c r="F41" s="201"/>
      <c r="G41" s="201"/>
      <c r="H41" s="201"/>
      <c r="I41" s="201"/>
      <c r="J41" s="201"/>
      <c r="K41" s="201"/>
      <c r="L41" s="201"/>
      <c r="M41" s="201"/>
      <c r="N41" s="232"/>
      <c r="Q41" s="233">
        <f ca="1">TODAY()</f>
        <v>46133</v>
      </c>
      <c r="R41" s="233"/>
      <c r="S41" s="233"/>
      <c r="T41" s="233"/>
      <c r="U41" s="233"/>
      <c r="V41" s="233"/>
    </row>
    <row r="42" spans="1:22" ht="4.5" customHeight="1" thickBot="1" x14ac:dyDescent="0.6"/>
    <row r="43" spans="1:22" ht="25.5" customHeight="1" x14ac:dyDescent="0.55000000000000004">
      <c r="A43" s="234" t="s">
        <v>21</v>
      </c>
      <c r="B43" s="235"/>
      <c r="C43" s="235"/>
      <c r="D43" s="236"/>
      <c r="E43" s="31" t="str">
        <f>$E$8&amp;""</f>
        <v>0</v>
      </c>
      <c r="F43" s="32" t="s">
        <v>10</v>
      </c>
      <c r="G43" s="32" t="str">
        <f>$G$8&amp;""</f>
        <v>0</v>
      </c>
      <c r="H43" s="32" t="s">
        <v>12</v>
      </c>
      <c r="I43" s="32" t="str">
        <f>$I$8&amp;""</f>
        <v>0</v>
      </c>
      <c r="J43" s="74" t="s">
        <v>14</v>
      </c>
      <c r="K43" s="31" t="str">
        <f>$K$8&amp;""</f>
        <v>0</v>
      </c>
      <c r="L43" s="32" t="s">
        <v>10</v>
      </c>
      <c r="M43" s="32" t="str">
        <f>$M$8&amp;""</f>
        <v>0</v>
      </c>
      <c r="N43" s="32" t="s">
        <v>12</v>
      </c>
      <c r="O43" s="32" t="str">
        <f>$O$8&amp;""</f>
        <v>0</v>
      </c>
      <c r="P43" s="74" t="s">
        <v>14</v>
      </c>
      <c r="Q43" s="75" t="str">
        <f>$Q$8&amp;""</f>
        <v>0</v>
      </c>
      <c r="R43" s="32" t="s">
        <v>10</v>
      </c>
      <c r="S43" s="32" t="str">
        <f>$S$8&amp;""</f>
        <v>0</v>
      </c>
      <c r="T43" s="32" t="s">
        <v>12</v>
      </c>
      <c r="U43" s="32" t="str">
        <f>$U$8&amp;""</f>
        <v>0</v>
      </c>
      <c r="V43" s="74" t="s">
        <v>14</v>
      </c>
    </row>
    <row r="44" spans="1:22" ht="25.5" customHeight="1" thickBot="1" x14ac:dyDescent="0.6">
      <c r="A44" s="259" t="s">
        <v>29</v>
      </c>
      <c r="B44" s="260"/>
      <c r="C44" s="260"/>
      <c r="D44" s="266"/>
      <c r="E44" s="259" t="s">
        <v>18</v>
      </c>
      <c r="F44" s="260"/>
      <c r="G44" s="260" t="s">
        <v>19</v>
      </c>
      <c r="H44" s="260"/>
      <c r="I44" s="260" t="s">
        <v>20</v>
      </c>
      <c r="J44" s="264"/>
      <c r="K44" s="259" t="s">
        <v>18</v>
      </c>
      <c r="L44" s="260"/>
      <c r="M44" s="260" t="s">
        <v>19</v>
      </c>
      <c r="N44" s="260"/>
      <c r="O44" s="260" t="s">
        <v>20</v>
      </c>
      <c r="P44" s="264"/>
      <c r="Q44" s="263" t="s">
        <v>18</v>
      </c>
      <c r="R44" s="260"/>
      <c r="S44" s="260" t="s">
        <v>19</v>
      </c>
      <c r="T44" s="260"/>
      <c r="U44" s="260" t="s">
        <v>20</v>
      </c>
      <c r="V44" s="264"/>
    </row>
    <row r="45" spans="1:22" ht="25.5" customHeight="1" thickBot="1" x14ac:dyDescent="0.6">
      <c r="A45" s="283" t="s">
        <v>28</v>
      </c>
      <c r="B45" s="249" t="s">
        <v>30</v>
      </c>
      <c r="C45" s="249"/>
      <c r="D45" s="250"/>
      <c r="E45" s="63">
        <f>注文品申込書!E45</f>
        <v>0</v>
      </c>
      <c r="F45" s="80"/>
      <c r="G45" s="65">
        <f>注文品申込書!G45</f>
        <v>0</v>
      </c>
      <c r="H45" s="80"/>
      <c r="I45" s="65">
        <f>注文品申込書!I45</f>
        <v>0</v>
      </c>
      <c r="J45" s="82"/>
      <c r="K45" s="63">
        <f>注文品申込書!K45</f>
        <v>0</v>
      </c>
      <c r="L45" s="80"/>
      <c r="M45" s="65">
        <f>注文品申込書!M45</f>
        <v>0</v>
      </c>
      <c r="N45" s="80"/>
      <c r="O45" s="65">
        <f>注文品申込書!O45</f>
        <v>0</v>
      </c>
      <c r="P45" s="82"/>
      <c r="Q45" s="172">
        <f>注文品申込書!Q45</f>
        <v>0</v>
      </c>
      <c r="R45" s="173"/>
      <c r="S45" s="58">
        <f>注文品申込書!S45</f>
        <v>0</v>
      </c>
      <c r="T45" s="173"/>
      <c r="U45" s="58">
        <f>注文品申込書!U45</f>
        <v>0</v>
      </c>
      <c r="V45" s="174"/>
    </row>
    <row r="46" spans="1:22" ht="25.5" customHeight="1" thickBot="1" x14ac:dyDescent="0.6">
      <c r="A46" s="284"/>
      <c r="B46" s="260" t="s">
        <v>36</v>
      </c>
      <c r="C46" s="260"/>
      <c r="D46" s="266"/>
      <c r="E46" s="336"/>
      <c r="F46" s="270"/>
      <c r="G46" s="270"/>
      <c r="H46" s="270"/>
      <c r="I46" s="270"/>
      <c r="J46" s="277"/>
      <c r="K46" s="336"/>
      <c r="L46" s="270"/>
      <c r="M46" s="270"/>
      <c r="N46" s="270"/>
      <c r="O46" s="270"/>
      <c r="P46" s="277"/>
      <c r="Q46" s="296"/>
      <c r="R46" s="255"/>
      <c r="S46" s="253">
        <f>注文品申込書!S46</f>
        <v>0</v>
      </c>
      <c r="T46" s="256">
        <f>注文品申込書!T46</f>
        <v>0</v>
      </c>
      <c r="U46" s="346">
        <f>F45+H45+J45+L45+N45+P45+R45+T45+V45</f>
        <v>0</v>
      </c>
      <c r="V46" s="347"/>
    </row>
    <row r="47" spans="1:22" ht="25.5" customHeight="1" thickBot="1" x14ac:dyDescent="0.6">
      <c r="A47" s="284"/>
      <c r="B47" s="235" t="s">
        <v>31</v>
      </c>
      <c r="C47" s="235"/>
      <c r="D47" s="236"/>
      <c r="E47" s="34">
        <f>注文品申込書!E47</f>
        <v>0</v>
      </c>
      <c r="F47" s="80"/>
      <c r="G47" s="35">
        <f>注文品申込書!G47</f>
        <v>0</v>
      </c>
      <c r="H47" s="80"/>
      <c r="I47" s="35">
        <f>注文品申込書!I47</f>
        <v>0</v>
      </c>
      <c r="J47" s="82"/>
      <c r="K47" s="34">
        <f>注文品申込書!K47</f>
        <v>0</v>
      </c>
      <c r="L47" s="80"/>
      <c r="M47" s="35">
        <f>注文品申込書!M47</f>
        <v>0</v>
      </c>
      <c r="N47" s="80"/>
      <c r="O47" s="35">
        <f>注文品申込書!O47</f>
        <v>0</v>
      </c>
      <c r="P47" s="82"/>
      <c r="Q47" s="172">
        <f>注文品申込書!Q47</f>
        <v>0</v>
      </c>
      <c r="R47" s="173"/>
      <c r="S47" s="58">
        <f>注文品申込書!S47</f>
        <v>0</v>
      </c>
      <c r="T47" s="173"/>
      <c r="U47" s="58">
        <f>注文品申込書!U47</f>
        <v>0</v>
      </c>
      <c r="V47" s="174"/>
    </row>
    <row r="48" spans="1:22" ht="25.5" customHeight="1" thickBot="1" x14ac:dyDescent="0.6">
      <c r="A48" s="284"/>
      <c r="B48" s="252" t="s">
        <v>37</v>
      </c>
      <c r="C48" s="252"/>
      <c r="D48" s="253"/>
      <c r="E48" s="332"/>
      <c r="F48" s="281"/>
      <c r="G48" s="281"/>
      <c r="H48" s="281"/>
      <c r="I48" s="281"/>
      <c r="J48" s="333"/>
      <c r="K48" s="332"/>
      <c r="L48" s="281"/>
      <c r="M48" s="281"/>
      <c r="N48" s="281"/>
      <c r="O48" s="281"/>
      <c r="P48" s="333"/>
      <c r="Q48" s="296"/>
      <c r="R48" s="255"/>
      <c r="S48" s="253">
        <f>注文品申込書!S48</f>
        <v>0</v>
      </c>
      <c r="T48" s="256">
        <f>注文品申込書!T48</f>
        <v>0</v>
      </c>
      <c r="U48" s="346">
        <f>F47+H47+J47+L47+N47+P47+R47+T47+V47</f>
        <v>0</v>
      </c>
      <c r="V48" s="347"/>
    </row>
    <row r="49" spans="1:22" ht="25.5" customHeight="1" thickBot="1" x14ac:dyDescent="0.6">
      <c r="A49" s="284"/>
      <c r="B49" s="235" t="s">
        <v>32</v>
      </c>
      <c r="C49" s="235"/>
      <c r="D49" s="236"/>
      <c r="E49" s="34">
        <f>注文品申込書!E49</f>
        <v>0</v>
      </c>
      <c r="F49" s="80"/>
      <c r="G49" s="35">
        <f>注文品申込書!G49</f>
        <v>0</v>
      </c>
      <c r="H49" s="80"/>
      <c r="I49" s="35">
        <f>注文品申込書!I49</f>
        <v>0</v>
      </c>
      <c r="J49" s="82"/>
      <c r="K49" s="34">
        <f>注文品申込書!K49</f>
        <v>0</v>
      </c>
      <c r="L49" s="80"/>
      <c r="M49" s="35">
        <f>注文品申込書!M49</f>
        <v>0</v>
      </c>
      <c r="N49" s="80"/>
      <c r="O49" s="35">
        <f>注文品申込書!O49</f>
        <v>0</v>
      </c>
      <c r="P49" s="82"/>
      <c r="Q49" s="172">
        <f>注文品申込書!Q49</f>
        <v>0</v>
      </c>
      <c r="R49" s="173"/>
      <c r="S49" s="58">
        <f>注文品申込書!S49</f>
        <v>0</v>
      </c>
      <c r="T49" s="173"/>
      <c r="U49" s="58">
        <f>注文品申込書!U49</f>
        <v>0</v>
      </c>
      <c r="V49" s="174"/>
    </row>
    <row r="50" spans="1:22" ht="25.5" customHeight="1" thickBot="1" x14ac:dyDescent="0.6">
      <c r="A50" s="284"/>
      <c r="B50" s="252" t="s">
        <v>38</v>
      </c>
      <c r="C50" s="252"/>
      <c r="D50" s="253"/>
      <c r="E50" s="332"/>
      <c r="F50" s="281"/>
      <c r="G50" s="281"/>
      <c r="H50" s="281"/>
      <c r="I50" s="281"/>
      <c r="J50" s="333"/>
      <c r="K50" s="332"/>
      <c r="L50" s="281"/>
      <c r="M50" s="281"/>
      <c r="N50" s="281"/>
      <c r="O50" s="281"/>
      <c r="P50" s="333"/>
      <c r="Q50" s="296"/>
      <c r="R50" s="255"/>
      <c r="S50" s="253">
        <f>注文品申込書!S50</f>
        <v>0</v>
      </c>
      <c r="T50" s="256">
        <f>注文品申込書!T50</f>
        <v>0</v>
      </c>
      <c r="U50" s="346">
        <f>F49+H49+J49+L49+N49+P49+R49+T49+V49</f>
        <v>0</v>
      </c>
      <c r="V50" s="347"/>
    </row>
    <row r="51" spans="1:22" ht="25.5" customHeight="1" x14ac:dyDescent="0.55000000000000004">
      <c r="A51" s="284"/>
      <c r="B51" s="235" t="s">
        <v>33</v>
      </c>
      <c r="C51" s="235"/>
      <c r="D51" s="236"/>
      <c r="E51" s="34">
        <f>注文品申込書!E51</f>
        <v>0</v>
      </c>
      <c r="F51" s="80"/>
      <c r="G51" s="35">
        <f>注文品申込書!G51</f>
        <v>0</v>
      </c>
      <c r="H51" s="80"/>
      <c r="I51" s="35">
        <f>注文品申込書!I51</f>
        <v>0</v>
      </c>
      <c r="J51" s="82"/>
      <c r="K51" s="34">
        <f>注文品申込書!K51</f>
        <v>0</v>
      </c>
      <c r="L51" s="80"/>
      <c r="M51" s="35">
        <f>注文品申込書!M51</f>
        <v>0</v>
      </c>
      <c r="N51" s="80"/>
      <c r="O51" s="35">
        <f>注文品申込書!O51</f>
        <v>0</v>
      </c>
      <c r="P51" s="82"/>
      <c r="Q51" s="36">
        <f>注文品申込書!Q51</f>
        <v>0</v>
      </c>
      <c r="R51" s="80"/>
      <c r="S51" s="35">
        <f>注文品申込書!S51</f>
        <v>0</v>
      </c>
      <c r="T51" s="80"/>
      <c r="U51" s="35">
        <f>注文品申込書!U51</f>
        <v>0</v>
      </c>
      <c r="V51" s="82"/>
    </row>
    <row r="52" spans="1:22" ht="25.5" customHeight="1" thickBot="1" x14ac:dyDescent="0.6">
      <c r="A52" s="284"/>
      <c r="B52" s="252" t="s">
        <v>39</v>
      </c>
      <c r="C52" s="252"/>
      <c r="D52" s="253"/>
      <c r="E52" s="332"/>
      <c r="F52" s="281"/>
      <c r="G52" s="281"/>
      <c r="H52" s="281"/>
      <c r="I52" s="281"/>
      <c r="J52" s="333"/>
      <c r="K52" s="332"/>
      <c r="L52" s="281"/>
      <c r="M52" s="281"/>
      <c r="N52" s="281"/>
      <c r="O52" s="281"/>
      <c r="P52" s="333"/>
      <c r="Q52" s="296"/>
      <c r="R52" s="255"/>
      <c r="S52" s="253">
        <f>注文品申込書!S52</f>
        <v>0</v>
      </c>
      <c r="T52" s="256">
        <f>注文品申込書!T52</f>
        <v>0</v>
      </c>
      <c r="U52" s="349">
        <f>F51+H51+J51+L51+N51+P51+R51+T51+V51</f>
        <v>0</v>
      </c>
      <c r="V52" s="350"/>
    </row>
    <row r="53" spans="1:22" ht="25.5" customHeight="1" thickBot="1" x14ac:dyDescent="0.6">
      <c r="A53" s="284"/>
      <c r="B53" s="235" t="s">
        <v>34</v>
      </c>
      <c r="C53" s="235"/>
      <c r="D53" s="236"/>
      <c r="E53" s="34">
        <f>注文品申込書!E53</f>
        <v>0</v>
      </c>
      <c r="F53" s="80"/>
      <c r="G53" s="35">
        <f>注文品申込書!G53</f>
        <v>0</v>
      </c>
      <c r="H53" s="80"/>
      <c r="I53" s="35">
        <f>注文品申込書!I53</f>
        <v>0</v>
      </c>
      <c r="J53" s="82"/>
      <c r="K53" s="34">
        <f>注文品申込書!K53</f>
        <v>0</v>
      </c>
      <c r="L53" s="80"/>
      <c r="M53" s="35">
        <f>注文品申込書!M53</f>
        <v>0</v>
      </c>
      <c r="N53" s="80"/>
      <c r="O53" s="35">
        <f>注文品申込書!O53</f>
        <v>0</v>
      </c>
      <c r="P53" s="82"/>
      <c r="Q53" s="172">
        <f>注文品申込書!Q53</f>
        <v>0</v>
      </c>
      <c r="R53" s="173"/>
      <c r="S53" s="58">
        <f>注文品申込書!S53</f>
        <v>0</v>
      </c>
      <c r="T53" s="173"/>
      <c r="U53" s="58">
        <f>注文品申込書!U53</f>
        <v>0</v>
      </c>
      <c r="V53" s="174"/>
    </row>
    <row r="54" spans="1:22" ht="25.5" customHeight="1" thickBot="1" x14ac:dyDescent="0.6">
      <c r="A54" s="285"/>
      <c r="B54" s="249" t="s">
        <v>40</v>
      </c>
      <c r="C54" s="249"/>
      <c r="D54" s="250"/>
      <c r="E54" s="332"/>
      <c r="F54" s="281"/>
      <c r="G54" s="281"/>
      <c r="H54" s="281"/>
      <c r="I54" s="281"/>
      <c r="J54" s="333"/>
      <c r="K54" s="332"/>
      <c r="L54" s="281"/>
      <c r="M54" s="281"/>
      <c r="N54" s="281"/>
      <c r="O54" s="281"/>
      <c r="P54" s="333"/>
      <c r="Q54" s="296"/>
      <c r="R54" s="255"/>
      <c r="S54" s="253">
        <f>注文品申込書!S54</f>
        <v>0</v>
      </c>
      <c r="T54" s="256">
        <f>注文品申込書!T54</f>
        <v>0</v>
      </c>
      <c r="U54" s="346">
        <f>F53+H53+J53+L53+N53+P53+R53+T53+V53</f>
        <v>0</v>
      </c>
      <c r="V54" s="347"/>
    </row>
    <row r="55" spans="1:22" ht="25.5" customHeight="1" thickBot="1" x14ac:dyDescent="0.6">
      <c r="A55" s="278" t="s">
        <v>35</v>
      </c>
      <c r="B55" s="279"/>
      <c r="C55" s="279"/>
      <c r="D55" s="337"/>
      <c r="E55" s="332"/>
      <c r="F55" s="281"/>
      <c r="G55" s="281"/>
      <c r="H55" s="281"/>
      <c r="I55" s="281"/>
      <c r="J55" s="333"/>
      <c r="K55" s="332"/>
      <c r="L55" s="281"/>
      <c r="M55" s="281"/>
      <c r="N55" s="281"/>
      <c r="O55" s="281"/>
      <c r="P55" s="333"/>
      <c r="Q55" s="296"/>
      <c r="R55" s="255"/>
      <c r="S55" s="253">
        <f>注文品申込書!S55</f>
        <v>0</v>
      </c>
      <c r="T55" s="256">
        <f>注文品申込書!T55</f>
        <v>0</v>
      </c>
      <c r="U55" s="346">
        <f>U46+U48+U50+U52+U54</f>
        <v>0</v>
      </c>
      <c r="V55" s="347"/>
    </row>
    <row r="57" spans="1:22" ht="18" customHeight="1" x14ac:dyDescent="0.55000000000000004">
      <c r="A57" s="27">
        <v>418</v>
      </c>
      <c r="C57" s="331" t="s">
        <v>94</v>
      </c>
      <c r="D57" s="331"/>
      <c r="E57" s="331" t="s">
        <v>95</v>
      </c>
      <c r="F57" s="331"/>
      <c r="G57" s="331" t="s">
        <v>96</v>
      </c>
      <c r="H57" s="331"/>
      <c r="I57" s="331" t="s">
        <v>97</v>
      </c>
      <c r="J57" s="331"/>
      <c r="K57" s="331" t="s">
        <v>97</v>
      </c>
      <c r="L57" s="331"/>
      <c r="M57" s="331" t="s">
        <v>98</v>
      </c>
      <c r="N57" s="331"/>
      <c r="O57" s="331" t="s">
        <v>99</v>
      </c>
      <c r="P57" s="331"/>
      <c r="Q57" s="331" t="s">
        <v>148</v>
      </c>
      <c r="R57" s="331"/>
      <c r="S57" s="331" t="s">
        <v>146</v>
      </c>
      <c r="T57" s="331"/>
      <c r="U57" s="331" t="s">
        <v>149</v>
      </c>
      <c r="V57" s="331"/>
    </row>
    <row r="58" spans="1:22" ht="36.65" customHeight="1" x14ac:dyDescent="0.55000000000000004">
      <c r="C58" s="331"/>
      <c r="D58" s="331"/>
      <c r="E58" s="331"/>
      <c r="F58" s="331"/>
      <c r="G58" s="331"/>
      <c r="H58" s="331"/>
      <c r="I58" s="331"/>
      <c r="J58" s="331"/>
      <c r="K58" s="331"/>
      <c r="L58" s="331"/>
      <c r="M58" s="331"/>
      <c r="N58" s="331"/>
      <c r="O58" s="331"/>
      <c r="P58" s="331"/>
      <c r="Q58" s="331"/>
      <c r="R58" s="331"/>
      <c r="S58" s="331"/>
      <c r="T58" s="331"/>
      <c r="U58" s="331"/>
      <c r="V58" s="331"/>
    </row>
    <row r="59" spans="1:22" ht="25.5" customHeight="1" x14ac:dyDescent="0.55000000000000004">
      <c r="A59" s="230" t="s">
        <v>135</v>
      </c>
      <c r="B59" s="230"/>
      <c r="C59" s="230"/>
      <c r="D59" s="230"/>
      <c r="E59" s="230"/>
      <c r="F59" s="230"/>
      <c r="G59" s="230"/>
      <c r="H59" s="230"/>
      <c r="I59" s="230"/>
      <c r="J59" s="230"/>
      <c r="K59" s="230"/>
      <c r="L59" s="230"/>
      <c r="M59" s="230"/>
      <c r="N59" s="230"/>
      <c r="O59" s="230"/>
      <c r="P59" s="348"/>
      <c r="Q59" s="348"/>
      <c r="R59" s="348"/>
      <c r="S59" s="192" t="s">
        <v>5</v>
      </c>
      <c r="T59" s="192"/>
      <c r="U59" s="192"/>
      <c r="V59" s="192"/>
    </row>
    <row r="60" spans="1:22" ht="25.5" customHeight="1" thickBot="1" x14ac:dyDescent="0.6">
      <c r="O60" s="192" t="s">
        <v>5</v>
      </c>
      <c r="P60" s="192"/>
      <c r="Q60" s="192"/>
      <c r="R60" s="192"/>
      <c r="S60" s="192"/>
      <c r="T60" s="192"/>
      <c r="U60" s="192"/>
      <c r="V60" s="192"/>
    </row>
    <row r="61" spans="1:22" ht="25.5" customHeight="1" thickBot="1" x14ac:dyDescent="0.6">
      <c r="A61" s="200" t="s">
        <v>6</v>
      </c>
      <c r="B61" s="201"/>
      <c r="C61" s="201" t="str">
        <f>$C$6&amp;""</f>
        <v>0</v>
      </c>
      <c r="D61" s="201"/>
      <c r="E61" s="201"/>
      <c r="F61" s="201"/>
      <c r="G61" s="201"/>
      <c r="H61" s="201"/>
      <c r="I61" s="201"/>
      <c r="J61" s="201"/>
      <c r="K61" s="201"/>
      <c r="L61" s="201"/>
      <c r="M61" s="201"/>
      <c r="N61" s="232"/>
      <c r="Q61" s="233">
        <f ca="1">TODAY()</f>
        <v>46133</v>
      </c>
      <c r="R61" s="233"/>
      <c r="S61" s="233"/>
      <c r="T61" s="233"/>
      <c r="U61" s="233"/>
      <c r="V61" s="233"/>
    </row>
    <row r="62" spans="1:22" ht="4.5" customHeight="1" thickBot="1" x14ac:dyDescent="0.6"/>
    <row r="63" spans="1:22" ht="25.5" customHeight="1" x14ac:dyDescent="0.55000000000000004">
      <c r="A63" s="234" t="s">
        <v>21</v>
      </c>
      <c r="B63" s="235"/>
      <c r="C63" s="235"/>
      <c r="D63" s="236"/>
      <c r="E63" s="31" t="str">
        <f>$E$8&amp;""</f>
        <v>0</v>
      </c>
      <c r="F63" s="32" t="s">
        <v>10</v>
      </c>
      <c r="G63" s="32" t="str">
        <f>$G$8&amp;""</f>
        <v>0</v>
      </c>
      <c r="H63" s="32" t="s">
        <v>12</v>
      </c>
      <c r="I63" s="32" t="str">
        <f>$I$8&amp;""</f>
        <v>0</v>
      </c>
      <c r="J63" s="74" t="s">
        <v>14</v>
      </c>
      <c r="K63" s="31" t="str">
        <f>$K$8&amp;""</f>
        <v>0</v>
      </c>
      <c r="L63" s="32" t="s">
        <v>10</v>
      </c>
      <c r="M63" s="32" t="str">
        <f>$M$8&amp;""</f>
        <v>0</v>
      </c>
      <c r="N63" s="32" t="s">
        <v>12</v>
      </c>
      <c r="O63" s="32" t="str">
        <f>$O$8&amp;""</f>
        <v>0</v>
      </c>
      <c r="P63" s="74" t="s">
        <v>14</v>
      </c>
      <c r="Q63" s="75" t="str">
        <f>$Q$8&amp;""</f>
        <v>0</v>
      </c>
      <c r="R63" s="32" t="s">
        <v>10</v>
      </c>
      <c r="S63" s="32" t="str">
        <f>$S$8&amp;""</f>
        <v>0</v>
      </c>
      <c r="T63" s="32" t="s">
        <v>12</v>
      </c>
      <c r="U63" s="32" t="str">
        <f>$U$8&amp;""</f>
        <v>0</v>
      </c>
      <c r="V63" s="74" t="s">
        <v>14</v>
      </c>
    </row>
    <row r="64" spans="1:22" ht="25.5" customHeight="1" thickBot="1" x14ac:dyDescent="0.6">
      <c r="A64" s="259" t="s">
        <v>65</v>
      </c>
      <c r="B64" s="260"/>
      <c r="C64" s="260"/>
      <c r="D64" s="266"/>
      <c r="E64" s="259" t="s">
        <v>18</v>
      </c>
      <c r="F64" s="260"/>
      <c r="G64" s="260" t="s">
        <v>19</v>
      </c>
      <c r="H64" s="260"/>
      <c r="I64" s="260" t="s">
        <v>20</v>
      </c>
      <c r="J64" s="264"/>
      <c r="K64" s="259" t="s">
        <v>18</v>
      </c>
      <c r="L64" s="260"/>
      <c r="M64" s="260" t="s">
        <v>19</v>
      </c>
      <c r="N64" s="260"/>
      <c r="O64" s="260" t="s">
        <v>20</v>
      </c>
      <c r="P64" s="264"/>
      <c r="Q64" s="263" t="s">
        <v>18</v>
      </c>
      <c r="R64" s="260"/>
      <c r="S64" s="260" t="s">
        <v>19</v>
      </c>
      <c r="T64" s="260"/>
      <c r="U64" s="260" t="s">
        <v>20</v>
      </c>
      <c r="V64" s="264"/>
    </row>
    <row r="65" spans="1:26" ht="25.5" customHeight="1" thickBot="1" x14ac:dyDescent="0.6">
      <c r="A65" s="242" t="s">
        <v>65</v>
      </c>
      <c r="B65" s="249" t="s">
        <v>63</v>
      </c>
      <c r="C65" s="249"/>
      <c r="D65" s="250"/>
      <c r="E65" s="63">
        <f>注文品申込書!E65</f>
        <v>0</v>
      </c>
      <c r="F65" s="80"/>
      <c r="G65" s="65">
        <f>注文品申込書!G65</f>
        <v>0</v>
      </c>
      <c r="H65" s="80"/>
      <c r="I65" s="65">
        <f>注文品申込書!I65</f>
        <v>0</v>
      </c>
      <c r="J65" s="82"/>
      <c r="K65" s="63">
        <f>注文品申込書!K65</f>
        <v>0</v>
      </c>
      <c r="L65" s="80"/>
      <c r="M65" s="65">
        <f>注文品申込書!M65</f>
        <v>0</v>
      </c>
      <c r="N65" s="80"/>
      <c r="O65" s="65">
        <f>注文品申込書!O65</f>
        <v>0</v>
      </c>
      <c r="P65" s="82"/>
      <c r="Q65" s="172">
        <f>注文品申込書!Q65</f>
        <v>0</v>
      </c>
      <c r="R65" s="173"/>
      <c r="S65" s="58">
        <f>注文品申込書!S65</f>
        <v>0</v>
      </c>
      <c r="T65" s="173"/>
      <c r="U65" s="58">
        <f>注文品申込書!U65</f>
        <v>0</v>
      </c>
      <c r="V65" s="174"/>
    </row>
    <row r="66" spans="1:26" ht="25.5" customHeight="1" thickBot="1" x14ac:dyDescent="0.6">
      <c r="A66" s="242"/>
      <c r="B66" s="260" t="s">
        <v>64</v>
      </c>
      <c r="C66" s="260"/>
      <c r="D66" s="266"/>
      <c r="E66" s="334"/>
      <c r="F66" s="268"/>
      <c r="G66" s="268"/>
      <c r="H66" s="268"/>
      <c r="I66" s="268"/>
      <c r="J66" s="335"/>
      <c r="K66" s="334"/>
      <c r="L66" s="268"/>
      <c r="M66" s="268"/>
      <c r="N66" s="268"/>
      <c r="O66" s="268"/>
      <c r="P66" s="335"/>
      <c r="Q66" s="296"/>
      <c r="R66" s="255"/>
      <c r="S66" s="253">
        <f>注文品申込書!S66</f>
        <v>0</v>
      </c>
      <c r="T66" s="256">
        <f>注文品申込書!T66</f>
        <v>0</v>
      </c>
      <c r="U66" s="346">
        <f>F65+H65+J65+L65+N65+P65+R65+T65+V65</f>
        <v>0</v>
      </c>
      <c r="V66" s="347"/>
    </row>
    <row r="67" spans="1:26" ht="25.5" customHeight="1" thickBot="1" x14ac:dyDescent="0.6">
      <c r="A67" s="242"/>
      <c r="B67" s="235" t="s">
        <v>66</v>
      </c>
      <c r="C67" s="235"/>
      <c r="D67" s="236"/>
      <c r="E67" s="34">
        <f>注文品申込書!E67</f>
        <v>0</v>
      </c>
      <c r="F67" s="80"/>
      <c r="G67" s="35">
        <f>注文品申込書!G67</f>
        <v>0</v>
      </c>
      <c r="H67" s="80"/>
      <c r="I67" s="35">
        <f>注文品申込書!I67</f>
        <v>0</v>
      </c>
      <c r="J67" s="82"/>
      <c r="K67" s="34">
        <f>注文品申込書!K67</f>
        <v>0</v>
      </c>
      <c r="L67" s="80"/>
      <c r="M67" s="35">
        <f>注文品申込書!M67</f>
        <v>0</v>
      </c>
      <c r="N67" s="80"/>
      <c r="O67" s="35">
        <f>注文品申込書!O67</f>
        <v>0</v>
      </c>
      <c r="P67" s="82"/>
      <c r="Q67" s="172">
        <f>注文品申込書!Q67</f>
        <v>0</v>
      </c>
      <c r="R67" s="173"/>
      <c r="S67" s="58">
        <f>注文品申込書!S67</f>
        <v>0</v>
      </c>
      <c r="T67" s="173"/>
      <c r="U67" s="58">
        <f>注文品申込書!U67</f>
        <v>0</v>
      </c>
      <c r="V67" s="174"/>
    </row>
    <row r="68" spans="1:26" ht="25.5" customHeight="1" thickBot="1" x14ac:dyDescent="0.6">
      <c r="A68" s="242"/>
      <c r="B68" s="260" t="s">
        <v>67</v>
      </c>
      <c r="C68" s="260"/>
      <c r="D68" s="266"/>
      <c r="E68" s="334"/>
      <c r="F68" s="268"/>
      <c r="G68" s="268"/>
      <c r="H68" s="268"/>
      <c r="I68" s="268"/>
      <c r="J68" s="335"/>
      <c r="K68" s="334"/>
      <c r="L68" s="268"/>
      <c r="M68" s="268"/>
      <c r="N68" s="268"/>
      <c r="O68" s="268"/>
      <c r="P68" s="335"/>
      <c r="Q68" s="296"/>
      <c r="R68" s="255"/>
      <c r="S68" s="253">
        <f>E67+G67+I67+K67+M67+O67+Q67+S67+U67</f>
        <v>0</v>
      </c>
      <c r="T68" s="256"/>
      <c r="U68" s="346">
        <f>F67+H67+J67+L67+N67+P67+R67+T67+V67</f>
        <v>0</v>
      </c>
      <c r="V68" s="347"/>
    </row>
    <row r="69" spans="1:26" ht="25.5" customHeight="1" thickBot="1" x14ac:dyDescent="0.6">
      <c r="A69" s="242"/>
      <c r="B69" s="235" t="s">
        <v>68</v>
      </c>
      <c r="C69" s="235"/>
      <c r="D69" s="236"/>
      <c r="E69" s="34">
        <f>注文品申込書!E69</f>
        <v>0</v>
      </c>
      <c r="F69" s="80"/>
      <c r="G69" s="35">
        <f>注文品申込書!G69</f>
        <v>0</v>
      </c>
      <c r="H69" s="80"/>
      <c r="I69" s="35">
        <f>注文品申込書!I69</f>
        <v>0</v>
      </c>
      <c r="J69" s="82"/>
      <c r="K69" s="34">
        <f>注文品申込書!K69</f>
        <v>0</v>
      </c>
      <c r="L69" s="80"/>
      <c r="M69" s="35">
        <f>注文品申込書!M69</f>
        <v>0</v>
      </c>
      <c r="N69" s="80"/>
      <c r="O69" s="35">
        <f>注文品申込書!O69</f>
        <v>0</v>
      </c>
      <c r="P69" s="82"/>
      <c r="Q69" s="172">
        <f>注文品申込書!Q69</f>
        <v>0</v>
      </c>
      <c r="R69" s="173"/>
      <c r="S69" s="58">
        <f>注文品申込書!S69</f>
        <v>0</v>
      </c>
      <c r="T69" s="173"/>
      <c r="U69" s="58">
        <f>注文品申込書!U69</f>
        <v>0</v>
      </c>
      <c r="V69" s="174"/>
    </row>
    <row r="70" spans="1:26" ht="25.5" customHeight="1" thickBot="1" x14ac:dyDescent="0.6">
      <c r="A70" s="242"/>
      <c r="B70" s="260" t="s">
        <v>69</v>
      </c>
      <c r="C70" s="260"/>
      <c r="D70" s="266"/>
      <c r="E70" s="334"/>
      <c r="F70" s="268"/>
      <c r="G70" s="268"/>
      <c r="H70" s="268"/>
      <c r="I70" s="268"/>
      <c r="J70" s="335"/>
      <c r="K70" s="334"/>
      <c r="L70" s="268"/>
      <c r="M70" s="268"/>
      <c r="N70" s="268"/>
      <c r="O70" s="268"/>
      <c r="P70" s="335"/>
      <c r="Q70" s="296"/>
      <c r="R70" s="255"/>
      <c r="S70" s="253">
        <f>注文品申込書!S70</f>
        <v>0</v>
      </c>
      <c r="T70" s="256">
        <f>注文品申込書!T70</f>
        <v>0</v>
      </c>
      <c r="U70" s="346">
        <f>F69+H69+J69+L69+N69+P69+R69+T69+V69</f>
        <v>0</v>
      </c>
      <c r="V70" s="347"/>
      <c r="Z70" s="39"/>
    </row>
    <row r="71" spans="1:26" ht="25.5" customHeight="1" thickBot="1" x14ac:dyDescent="0.6">
      <c r="A71" s="242"/>
      <c r="B71" s="235" t="s">
        <v>70</v>
      </c>
      <c r="C71" s="235"/>
      <c r="D71" s="236"/>
      <c r="E71" s="34">
        <f>注文品申込書!E71</f>
        <v>0</v>
      </c>
      <c r="F71" s="80"/>
      <c r="G71" s="35">
        <f>注文品申込書!G71</f>
        <v>0</v>
      </c>
      <c r="H71" s="80"/>
      <c r="I71" s="35">
        <f>注文品申込書!I71</f>
        <v>0</v>
      </c>
      <c r="J71" s="82"/>
      <c r="K71" s="34">
        <f>注文品申込書!K71</f>
        <v>0</v>
      </c>
      <c r="L71" s="80"/>
      <c r="M71" s="35">
        <f>注文品申込書!M71</f>
        <v>0</v>
      </c>
      <c r="N71" s="80"/>
      <c r="O71" s="35">
        <f>注文品申込書!O71</f>
        <v>0</v>
      </c>
      <c r="P71" s="82"/>
      <c r="Q71" s="172">
        <f>注文品申込書!Q71</f>
        <v>0</v>
      </c>
      <c r="R71" s="173"/>
      <c r="S71" s="58">
        <f>注文品申込書!S71</f>
        <v>0</v>
      </c>
      <c r="T71" s="173"/>
      <c r="U71" s="58">
        <f>注文品申込書!U71</f>
        <v>0</v>
      </c>
      <c r="V71" s="174"/>
    </row>
    <row r="72" spans="1:26" ht="25.5" customHeight="1" thickBot="1" x14ac:dyDescent="0.6">
      <c r="A72" s="265"/>
      <c r="B72" s="260" t="s">
        <v>71</v>
      </c>
      <c r="C72" s="260"/>
      <c r="D72" s="266"/>
      <c r="E72" s="336"/>
      <c r="F72" s="270"/>
      <c r="G72" s="270"/>
      <c r="H72" s="270"/>
      <c r="I72" s="270"/>
      <c r="J72" s="277"/>
      <c r="K72" s="336"/>
      <c r="L72" s="270"/>
      <c r="M72" s="270"/>
      <c r="N72" s="270"/>
      <c r="O72" s="270"/>
      <c r="P72" s="277"/>
      <c r="Q72" s="296"/>
      <c r="R72" s="255"/>
      <c r="S72" s="253">
        <f>注文品申込書!S72</f>
        <v>0</v>
      </c>
      <c r="T72" s="256">
        <f>注文品申込書!T72</f>
        <v>0</v>
      </c>
      <c r="U72" s="346">
        <f>F71+H71+J71+L71+N71+P71+R71+T71+V71</f>
        <v>0</v>
      </c>
      <c r="V72" s="347"/>
    </row>
    <row r="73" spans="1:26" ht="25.5" customHeight="1" thickBot="1" x14ac:dyDescent="0.6">
      <c r="A73" s="200" t="s">
        <v>64</v>
      </c>
      <c r="B73" s="201"/>
      <c r="C73" s="201"/>
      <c r="D73" s="232"/>
      <c r="E73" s="197"/>
      <c r="F73" s="239"/>
      <c r="G73" s="240">
        <f>注文品申込書!G73</f>
        <v>0</v>
      </c>
      <c r="H73" s="202">
        <f>注文品申込書!H73</f>
        <v>0</v>
      </c>
      <c r="I73" s="343">
        <f>U66</f>
        <v>0</v>
      </c>
      <c r="J73" s="345"/>
      <c r="K73" s="278" t="s">
        <v>103</v>
      </c>
      <c r="L73" s="279"/>
      <c r="M73" s="279"/>
      <c r="N73" s="279"/>
      <c r="O73" s="279"/>
      <c r="P73" s="337"/>
      <c r="Q73" s="197"/>
      <c r="R73" s="239"/>
      <c r="S73" s="240">
        <f>注文品申込書!S73</f>
        <v>0</v>
      </c>
      <c r="T73" s="202">
        <f>注文品申込書!T73</f>
        <v>0</v>
      </c>
      <c r="U73" s="343">
        <f>U68+U70+U72</f>
        <v>0</v>
      </c>
      <c r="V73" s="345"/>
    </row>
    <row r="74" spans="1:26" ht="25.5" customHeight="1" thickBot="1" x14ac:dyDescent="0.6">
      <c r="A74" s="251" t="s">
        <v>72</v>
      </c>
      <c r="B74" s="252"/>
      <c r="C74" s="252"/>
      <c r="D74" s="253"/>
      <c r="E74" s="332"/>
      <c r="F74" s="281"/>
      <c r="G74" s="281"/>
      <c r="H74" s="281"/>
      <c r="I74" s="281"/>
      <c r="J74" s="333"/>
      <c r="K74" s="332"/>
      <c r="L74" s="281"/>
      <c r="M74" s="281"/>
      <c r="N74" s="281"/>
      <c r="O74" s="281"/>
      <c r="P74" s="333"/>
      <c r="Q74" s="296"/>
      <c r="R74" s="255"/>
      <c r="S74" s="253">
        <f>注文品申込書!S74</f>
        <v>0</v>
      </c>
      <c r="T74" s="256">
        <f>注文品申込書!T74</f>
        <v>0</v>
      </c>
      <c r="U74" s="346">
        <f>U66+U68+U70+U72</f>
        <v>0</v>
      </c>
      <c r="V74" s="347"/>
    </row>
    <row r="75" spans="1:26" ht="4.5" customHeight="1" thickBot="1" x14ac:dyDescent="0.6"/>
    <row r="76" spans="1:26" ht="25.5" customHeight="1" x14ac:dyDescent="0.55000000000000004">
      <c r="A76" s="234" t="s">
        <v>21</v>
      </c>
      <c r="B76" s="235"/>
      <c r="C76" s="235"/>
      <c r="D76" s="235"/>
      <c r="E76" s="32" t="str">
        <f>$E$8&amp;""</f>
        <v>0</v>
      </c>
      <c r="F76" s="32" t="s">
        <v>10</v>
      </c>
      <c r="G76" s="32" t="str">
        <f>$G$8&amp;""</f>
        <v>0</v>
      </c>
      <c r="H76" s="32" t="s">
        <v>12</v>
      </c>
      <c r="I76" s="32" t="str">
        <f>$I$8&amp;""</f>
        <v>0</v>
      </c>
      <c r="J76" s="33" t="s">
        <v>14</v>
      </c>
      <c r="K76" s="31" t="str">
        <f>$K$8&amp;""</f>
        <v>0</v>
      </c>
      <c r="L76" s="32" t="s">
        <v>10</v>
      </c>
      <c r="M76" s="32" t="str">
        <f>$M$8&amp;""</f>
        <v>0</v>
      </c>
      <c r="N76" s="32" t="s">
        <v>12</v>
      </c>
      <c r="O76" s="32" t="str">
        <f>$O$8&amp;""</f>
        <v>0</v>
      </c>
      <c r="P76" s="74" t="s">
        <v>14</v>
      </c>
      <c r="Q76" s="75" t="str">
        <f>$Q$8&amp;""</f>
        <v>0</v>
      </c>
      <c r="R76" s="32" t="s">
        <v>10</v>
      </c>
      <c r="S76" s="32" t="str">
        <f>$S$8&amp;""</f>
        <v>0</v>
      </c>
      <c r="T76" s="32" t="s">
        <v>12</v>
      </c>
      <c r="U76" s="32" t="str">
        <f>$U$8&amp;""</f>
        <v>0</v>
      </c>
      <c r="V76" s="74" t="s">
        <v>14</v>
      </c>
    </row>
    <row r="77" spans="1:26" ht="25.5" customHeight="1" thickBot="1" x14ac:dyDescent="0.6">
      <c r="A77" s="259" t="s">
        <v>73</v>
      </c>
      <c r="B77" s="260"/>
      <c r="C77" s="260"/>
      <c r="D77" s="260"/>
      <c r="E77" s="260" t="s">
        <v>18</v>
      </c>
      <c r="F77" s="260"/>
      <c r="G77" s="260" t="s">
        <v>19</v>
      </c>
      <c r="H77" s="260"/>
      <c r="I77" s="260" t="s">
        <v>20</v>
      </c>
      <c r="J77" s="266"/>
      <c r="K77" s="259" t="s">
        <v>18</v>
      </c>
      <c r="L77" s="260"/>
      <c r="M77" s="260" t="s">
        <v>19</v>
      </c>
      <c r="N77" s="260"/>
      <c r="O77" s="260" t="s">
        <v>20</v>
      </c>
      <c r="P77" s="264"/>
      <c r="Q77" s="263" t="s">
        <v>18</v>
      </c>
      <c r="R77" s="260"/>
      <c r="S77" s="260" t="s">
        <v>19</v>
      </c>
      <c r="T77" s="260"/>
      <c r="U77" s="260" t="s">
        <v>20</v>
      </c>
      <c r="V77" s="264"/>
    </row>
    <row r="78" spans="1:26" ht="25.5" customHeight="1" x14ac:dyDescent="0.55000000000000004">
      <c r="A78" s="242" t="s">
        <v>82</v>
      </c>
      <c r="B78" s="247" t="s">
        <v>74</v>
      </c>
      <c r="C78" s="247"/>
      <c r="D78" s="247"/>
      <c r="E78" s="42">
        <f>注文品申込書!E78</f>
        <v>0</v>
      </c>
      <c r="F78" s="20"/>
      <c r="G78" s="42">
        <f>注文品申込書!G78</f>
        <v>0</v>
      </c>
      <c r="H78" s="20"/>
      <c r="I78" s="42">
        <f>注文品申込書!I78</f>
        <v>0</v>
      </c>
      <c r="J78" s="19"/>
      <c r="K78" s="53">
        <f>注文品申込書!K78</f>
        <v>0</v>
      </c>
      <c r="L78" s="20"/>
      <c r="M78" s="42">
        <f>注文品申込書!M78</f>
        <v>0</v>
      </c>
      <c r="N78" s="20"/>
      <c r="O78" s="42">
        <f>注文品申込書!O78</f>
        <v>0</v>
      </c>
      <c r="P78" s="21"/>
      <c r="Q78" s="55">
        <f>注文品申込書!Q78</f>
        <v>0</v>
      </c>
      <c r="R78" s="20"/>
      <c r="S78" s="42">
        <f>注文品申込書!S78</f>
        <v>0</v>
      </c>
      <c r="T78" s="20"/>
      <c r="U78" s="42">
        <f>注文品申込書!U78</f>
        <v>0</v>
      </c>
      <c r="V78" s="21"/>
    </row>
    <row r="79" spans="1:26" ht="25.5" customHeight="1" x14ac:dyDescent="0.55000000000000004">
      <c r="A79" s="242"/>
      <c r="B79" s="243" t="s">
        <v>75</v>
      </c>
      <c r="C79" s="243"/>
      <c r="D79" s="243"/>
      <c r="E79" s="37">
        <f>注文品申込書!E79</f>
        <v>0</v>
      </c>
      <c r="F79" s="13"/>
      <c r="G79" s="37">
        <f>注文品申込書!G79</f>
        <v>0</v>
      </c>
      <c r="H79" s="13"/>
      <c r="I79" s="37">
        <f>注文品申込書!I79</f>
        <v>0</v>
      </c>
      <c r="J79" s="17"/>
      <c r="K79" s="50">
        <f>注文品申込書!K79</f>
        <v>0</v>
      </c>
      <c r="L79" s="13"/>
      <c r="M79" s="37">
        <f>注文品申込書!M79</f>
        <v>0</v>
      </c>
      <c r="N79" s="13"/>
      <c r="O79" s="37">
        <f>注文品申込書!O79</f>
        <v>0</v>
      </c>
      <c r="P79" s="15"/>
      <c r="Q79" s="51">
        <f>注文品申込書!Q79</f>
        <v>0</v>
      </c>
      <c r="R79" s="13"/>
      <c r="S79" s="37">
        <f>注文品申込書!S79</f>
        <v>0</v>
      </c>
      <c r="T79" s="13"/>
      <c r="U79" s="37">
        <f>注文品申込書!U79</f>
        <v>0</v>
      </c>
      <c r="V79" s="15"/>
    </row>
    <row r="80" spans="1:26" ht="25.5" customHeight="1" x14ac:dyDescent="0.55000000000000004">
      <c r="A80" s="242"/>
      <c r="B80" s="243" t="s">
        <v>76</v>
      </c>
      <c r="C80" s="243"/>
      <c r="D80" s="243"/>
      <c r="E80" s="37">
        <f>注文品申込書!E80</f>
        <v>0</v>
      </c>
      <c r="F80" s="13"/>
      <c r="G80" s="37">
        <f>注文品申込書!G80</f>
        <v>0</v>
      </c>
      <c r="H80" s="13"/>
      <c r="I80" s="37">
        <f>注文品申込書!I80</f>
        <v>0</v>
      </c>
      <c r="J80" s="17"/>
      <c r="K80" s="50">
        <f>注文品申込書!K80</f>
        <v>0</v>
      </c>
      <c r="L80" s="13"/>
      <c r="M80" s="37">
        <f>注文品申込書!M80</f>
        <v>0</v>
      </c>
      <c r="N80" s="13"/>
      <c r="O80" s="37">
        <f>注文品申込書!O80</f>
        <v>0</v>
      </c>
      <c r="P80" s="15"/>
      <c r="Q80" s="51">
        <f>注文品申込書!Q80</f>
        <v>0</v>
      </c>
      <c r="R80" s="13"/>
      <c r="S80" s="37">
        <f>注文品申込書!S80</f>
        <v>0</v>
      </c>
      <c r="T80" s="13"/>
      <c r="U80" s="37">
        <f>注文品申込書!U80</f>
        <v>0</v>
      </c>
      <c r="V80" s="15"/>
    </row>
    <row r="81" spans="1:68" ht="25.5" customHeight="1" x14ac:dyDescent="0.55000000000000004">
      <c r="A81" s="242"/>
      <c r="B81" s="243" t="s">
        <v>77</v>
      </c>
      <c r="C81" s="243"/>
      <c r="D81" s="243"/>
      <c r="E81" s="37">
        <f>注文品申込書!E81</f>
        <v>0</v>
      </c>
      <c r="F81" s="13"/>
      <c r="G81" s="37">
        <f>注文品申込書!G81</f>
        <v>0</v>
      </c>
      <c r="H81" s="13"/>
      <c r="I81" s="37">
        <f>注文品申込書!I81</f>
        <v>0</v>
      </c>
      <c r="J81" s="17"/>
      <c r="K81" s="50">
        <f>注文品申込書!K81</f>
        <v>0</v>
      </c>
      <c r="L81" s="13"/>
      <c r="M81" s="37">
        <f>注文品申込書!M81</f>
        <v>0</v>
      </c>
      <c r="N81" s="13"/>
      <c r="O81" s="37">
        <f>注文品申込書!O81</f>
        <v>0</v>
      </c>
      <c r="P81" s="15"/>
      <c r="Q81" s="51">
        <f>注文品申込書!Q81</f>
        <v>0</v>
      </c>
      <c r="R81" s="13"/>
      <c r="S81" s="37">
        <f>注文品申込書!S81</f>
        <v>0</v>
      </c>
      <c r="T81" s="13"/>
      <c r="U81" s="37">
        <f>注文品申込書!U81</f>
        <v>0</v>
      </c>
      <c r="V81" s="15"/>
    </row>
    <row r="82" spans="1:68" ht="25.5" customHeight="1" x14ac:dyDescent="0.55000000000000004">
      <c r="A82" s="242"/>
      <c r="B82" s="243" t="s">
        <v>78</v>
      </c>
      <c r="C82" s="243"/>
      <c r="D82" s="243"/>
      <c r="E82" s="37">
        <f>注文品申込書!E82</f>
        <v>0</v>
      </c>
      <c r="F82" s="13"/>
      <c r="G82" s="37">
        <f>注文品申込書!G82</f>
        <v>0</v>
      </c>
      <c r="H82" s="13"/>
      <c r="I82" s="37">
        <f>注文品申込書!I82</f>
        <v>0</v>
      </c>
      <c r="J82" s="17"/>
      <c r="K82" s="50">
        <f>注文品申込書!K82</f>
        <v>0</v>
      </c>
      <c r="L82" s="13"/>
      <c r="M82" s="37">
        <f>注文品申込書!M82</f>
        <v>0</v>
      </c>
      <c r="N82" s="13"/>
      <c r="O82" s="37">
        <f>注文品申込書!O82</f>
        <v>0</v>
      </c>
      <c r="P82" s="15"/>
      <c r="Q82" s="51">
        <f>注文品申込書!Q82</f>
        <v>0</v>
      </c>
      <c r="R82" s="13"/>
      <c r="S82" s="37">
        <f>注文品申込書!S82</f>
        <v>0</v>
      </c>
      <c r="T82" s="13"/>
      <c r="U82" s="37">
        <f>注文品申込書!U82</f>
        <v>0</v>
      </c>
      <c r="V82" s="15"/>
    </row>
    <row r="83" spans="1:68" ht="25.5" customHeight="1" thickBot="1" x14ac:dyDescent="0.6">
      <c r="A83" s="242"/>
      <c r="B83" s="249" t="s">
        <v>79</v>
      </c>
      <c r="C83" s="249"/>
      <c r="D83" s="249"/>
      <c r="E83" s="65">
        <f>注文品申込書!E83</f>
        <v>0</v>
      </c>
      <c r="F83" s="85"/>
      <c r="G83" s="65">
        <f>注文品申込書!G83</f>
        <v>0</v>
      </c>
      <c r="H83" s="85"/>
      <c r="I83" s="65">
        <f>注文品申込書!I83</f>
        <v>0</v>
      </c>
      <c r="J83" s="86"/>
      <c r="K83" s="63">
        <f>注文品申込書!K83</f>
        <v>0</v>
      </c>
      <c r="L83" s="85"/>
      <c r="M83" s="65">
        <f>注文品申込書!M83</f>
        <v>0</v>
      </c>
      <c r="N83" s="85"/>
      <c r="O83" s="65">
        <f>注文品申込書!O83</f>
        <v>0</v>
      </c>
      <c r="P83" s="87"/>
      <c r="Q83" s="67">
        <f>注文品申込書!Q83</f>
        <v>0</v>
      </c>
      <c r="R83" s="85"/>
      <c r="S83" s="65">
        <f>注文品申込書!S83</f>
        <v>0</v>
      </c>
      <c r="T83" s="85"/>
      <c r="U83" s="65">
        <f>注文品申込書!U83</f>
        <v>0</v>
      </c>
      <c r="V83" s="87"/>
    </row>
    <row r="84" spans="1:68" ht="25.5" customHeight="1" thickBot="1" x14ac:dyDescent="0.6">
      <c r="A84" s="200" t="s">
        <v>104</v>
      </c>
      <c r="B84" s="201"/>
      <c r="C84" s="201"/>
      <c r="D84" s="202"/>
      <c r="E84" s="338"/>
      <c r="F84" s="198"/>
      <c r="G84" s="198"/>
      <c r="H84" s="198"/>
      <c r="I84" s="198"/>
      <c r="J84" s="199"/>
      <c r="K84" s="197"/>
      <c r="L84" s="198"/>
      <c r="M84" s="198"/>
      <c r="N84" s="198"/>
      <c r="O84" s="198"/>
      <c r="P84" s="199"/>
      <c r="Q84" s="197"/>
      <c r="R84" s="239"/>
      <c r="S84" s="240">
        <f>注文品申込書!S84</f>
        <v>0</v>
      </c>
      <c r="T84" s="202">
        <f>注文品申込書!T84</f>
        <v>0</v>
      </c>
      <c r="U84" s="343">
        <f>Y84+AA84+AC84+AE84+AG84+AI84+AK84+AM84+AO84</f>
        <v>0</v>
      </c>
      <c r="V84" s="345"/>
      <c r="X84" s="72">
        <f>SUM(E78:E83)</f>
        <v>0</v>
      </c>
      <c r="Y84" s="73">
        <f t="shared" ref="Y84:AO84" si="0">SUM(F78:F83)</f>
        <v>0</v>
      </c>
      <c r="Z84" s="72">
        <f t="shared" si="0"/>
        <v>0</v>
      </c>
      <c r="AA84" s="73">
        <f t="shared" si="0"/>
        <v>0</v>
      </c>
      <c r="AB84" s="72">
        <f t="shared" si="0"/>
        <v>0</v>
      </c>
      <c r="AC84" s="73">
        <f t="shared" si="0"/>
        <v>0</v>
      </c>
      <c r="AD84" s="72">
        <f t="shared" si="0"/>
        <v>0</v>
      </c>
      <c r="AE84" s="73">
        <f t="shared" si="0"/>
        <v>0</v>
      </c>
      <c r="AF84" s="72">
        <f t="shared" si="0"/>
        <v>0</v>
      </c>
      <c r="AG84" s="73">
        <f t="shared" si="0"/>
        <v>0</v>
      </c>
      <c r="AH84" s="72">
        <f t="shared" si="0"/>
        <v>0</v>
      </c>
      <c r="AI84" s="73">
        <f t="shared" si="0"/>
        <v>0</v>
      </c>
      <c r="AJ84" s="72">
        <f t="shared" si="0"/>
        <v>0</v>
      </c>
      <c r="AK84" s="73">
        <f t="shared" si="0"/>
        <v>0</v>
      </c>
      <c r="AL84" s="72">
        <f t="shared" si="0"/>
        <v>0</v>
      </c>
      <c r="AM84" s="73">
        <f t="shared" si="0"/>
        <v>0</v>
      </c>
      <c r="AN84" s="72">
        <f t="shared" si="0"/>
        <v>0</v>
      </c>
      <c r="AO84" s="73">
        <f t="shared" si="0"/>
        <v>0</v>
      </c>
    </row>
    <row r="85" spans="1:68" ht="25.5" customHeight="1" x14ac:dyDescent="0.55000000000000004">
      <c r="A85" s="241" t="s">
        <v>102</v>
      </c>
      <c r="B85" s="243" t="s">
        <v>83</v>
      </c>
      <c r="C85" s="243"/>
      <c r="D85" s="243"/>
      <c r="E85" s="37">
        <f>注文品申込書!E85</f>
        <v>0</v>
      </c>
      <c r="F85" s="13"/>
      <c r="G85" s="37">
        <f>注文品申込書!G85</f>
        <v>0</v>
      </c>
      <c r="H85" s="13"/>
      <c r="I85" s="37">
        <f>注文品申込書!I85</f>
        <v>0</v>
      </c>
      <c r="J85" s="17"/>
      <c r="K85" s="50">
        <f>注文品申込書!K85</f>
        <v>0</v>
      </c>
      <c r="L85" s="13"/>
      <c r="M85" s="37">
        <f>注文品申込書!M85</f>
        <v>0</v>
      </c>
      <c r="N85" s="13"/>
      <c r="O85" s="37">
        <f>注文品申込書!O85</f>
        <v>0</v>
      </c>
      <c r="P85" s="15"/>
      <c r="Q85" s="51">
        <f>注文品申込書!Q85</f>
        <v>0</v>
      </c>
      <c r="R85" s="13"/>
      <c r="S85" s="37">
        <f>注文品申込書!S85</f>
        <v>0</v>
      </c>
      <c r="T85" s="13"/>
      <c r="U85" s="37">
        <f>注文品申込書!U85</f>
        <v>0</v>
      </c>
      <c r="V85" s="15"/>
    </row>
    <row r="86" spans="1:68" ht="25.5" customHeight="1" x14ac:dyDescent="0.55000000000000004">
      <c r="A86" s="242"/>
      <c r="B86" s="243" t="s">
        <v>84</v>
      </c>
      <c r="C86" s="243"/>
      <c r="D86" s="243"/>
      <c r="E86" s="37">
        <f>注文品申込書!E86</f>
        <v>0</v>
      </c>
      <c r="F86" s="13"/>
      <c r="G86" s="37">
        <f>注文品申込書!G86</f>
        <v>0</v>
      </c>
      <c r="H86" s="13"/>
      <c r="I86" s="37">
        <f>注文品申込書!I86</f>
        <v>0</v>
      </c>
      <c r="J86" s="17"/>
      <c r="K86" s="50">
        <f>注文品申込書!K86</f>
        <v>0</v>
      </c>
      <c r="L86" s="13"/>
      <c r="M86" s="37">
        <f>注文品申込書!M86</f>
        <v>0</v>
      </c>
      <c r="N86" s="13"/>
      <c r="O86" s="37">
        <f>注文品申込書!O86</f>
        <v>0</v>
      </c>
      <c r="P86" s="15"/>
      <c r="Q86" s="51">
        <f>注文品申込書!Q86</f>
        <v>0</v>
      </c>
      <c r="R86" s="13"/>
      <c r="S86" s="37">
        <f>注文品申込書!S86</f>
        <v>0</v>
      </c>
      <c r="T86" s="13"/>
      <c r="U86" s="37">
        <f>注文品申込書!U86</f>
        <v>0</v>
      </c>
      <c r="V86" s="15"/>
    </row>
    <row r="87" spans="1:68" ht="25.5" customHeight="1" thickBot="1" x14ac:dyDescent="0.6">
      <c r="A87" s="242"/>
      <c r="B87" s="245" t="s">
        <v>85</v>
      </c>
      <c r="C87" s="245"/>
      <c r="D87" s="245"/>
      <c r="E87" s="40">
        <f>注文品申込書!E87</f>
        <v>0</v>
      </c>
      <c r="F87" s="14"/>
      <c r="G87" s="40">
        <f>注文品申込書!G87</f>
        <v>0</v>
      </c>
      <c r="H87" s="14"/>
      <c r="I87" s="40">
        <f>注文品申込書!I87</f>
        <v>0</v>
      </c>
      <c r="J87" s="18"/>
      <c r="K87" s="61">
        <f>注文品申込書!K87</f>
        <v>0</v>
      </c>
      <c r="L87" s="14"/>
      <c r="M87" s="40">
        <f>注文品申込書!M87</f>
        <v>0</v>
      </c>
      <c r="N87" s="14"/>
      <c r="O87" s="40">
        <f>注文品申込書!O87</f>
        <v>0</v>
      </c>
      <c r="P87" s="16"/>
      <c r="Q87" s="62">
        <f>注文品申込書!Q87</f>
        <v>0</v>
      </c>
      <c r="R87" s="14"/>
      <c r="S87" s="40">
        <f>注文品申込書!S87</f>
        <v>0</v>
      </c>
      <c r="T87" s="14"/>
      <c r="U87" s="40">
        <f>注文品申込書!U87</f>
        <v>0</v>
      </c>
      <c r="V87" s="16"/>
    </row>
    <row r="88" spans="1:68" ht="25.5" customHeight="1" thickBot="1" x14ac:dyDescent="0.6">
      <c r="A88" s="200" t="s">
        <v>101</v>
      </c>
      <c r="B88" s="201"/>
      <c r="C88" s="201"/>
      <c r="D88" s="202"/>
      <c r="E88" s="338"/>
      <c r="F88" s="198"/>
      <c r="G88" s="198"/>
      <c r="H88" s="198"/>
      <c r="I88" s="198"/>
      <c r="J88" s="199"/>
      <c r="K88" s="197"/>
      <c r="L88" s="198"/>
      <c r="M88" s="198"/>
      <c r="N88" s="198"/>
      <c r="O88" s="198"/>
      <c r="P88" s="199"/>
      <c r="Q88" s="197"/>
      <c r="R88" s="239"/>
      <c r="S88" s="240">
        <f>注文品申込書!S88</f>
        <v>0</v>
      </c>
      <c r="T88" s="202">
        <f>注文品申込書!T88</f>
        <v>0</v>
      </c>
      <c r="U88" s="343">
        <f>Y88+AA88+AC88+AE88+AG88+AI88+AK88+AM88+AO88</f>
        <v>0</v>
      </c>
      <c r="V88" s="345"/>
      <c r="X88" s="27">
        <f>SUM(E85:E87)</f>
        <v>0</v>
      </c>
      <c r="Y88" s="71">
        <f t="shared" ref="Y88:AO88" si="1">SUM(F85:F87)</f>
        <v>0</v>
      </c>
      <c r="Z88" s="27">
        <f t="shared" si="1"/>
        <v>0</v>
      </c>
      <c r="AA88" s="71">
        <f t="shared" si="1"/>
        <v>0</v>
      </c>
      <c r="AB88" s="27">
        <f t="shared" si="1"/>
        <v>0</v>
      </c>
      <c r="AC88" s="71">
        <f t="shared" si="1"/>
        <v>0</v>
      </c>
      <c r="AD88" s="27">
        <f t="shared" si="1"/>
        <v>0</v>
      </c>
      <c r="AE88" s="71">
        <f t="shared" si="1"/>
        <v>0</v>
      </c>
      <c r="AF88" s="27">
        <f t="shared" si="1"/>
        <v>0</v>
      </c>
      <c r="AG88" s="71">
        <f t="shared" si="1"/>
        <v>0</v>
      </c>
      <c r="AH88" s="27">
        <f t="shared" si="1"/>
        <v>0</v>
      </c>
      <c r="AI88" s="71">
        <f t="shared" si="1"/>
        <v>0</v>
      </c>
      <c r="AJ88" s="27">
        <f t="shared" si="1"/>
        <v>0</v>
      </c>
      <c r="AK88" s="71">
        <f t="shared" si="1"/>
        <v>0</v>
      </c>
      <c r="AL88" s="27">
        <f t="shared" si="1"/>
        <v>0</v>
      </c>
      <c r="AM88" s="71">
        <f t="shared" si="1"/>
        <v>0</v>
      </c>
      <c r="AN88" s="27">
        <f t="shared" si="1"/>
        <v>0</v>
      </c>
      <c r="AO88" s="71">
        <f t="shared" si="1"/>
        <v>0</v>
      </c>
    </row>
    <row r="90" spans="1:68" ht="18" customHeight="1" x14ac:dyDescent="0.55000000000000004">
      <c r="A90" s="27">
        <v>418</v>
      </c>
      <c r="C90" s="331" t="s">
        <v>94</v>
      </c>
      <c r="D90" s="331"/>
      <c r="E90" s="331" t="s">
        <v>95</v>
      </c>
      <c r="F90" s="331"/>
      <c r="G90" s="331" t="s">
        <v>96</v>
      </c>
      <c r="H90" s="331"/>
      <c r="I90" s="331" t="s">
        <v>97</v>
      </c>
      <c r="J90" s="331"/>
      <c r="K90" s="331" t="s">
        <v>97</v>
      </c>
      <c r="L90" s="331"/>
      <c r="M90" s="331" t="s">
        <v>98</v>
      </c>
      <c r="N90" s="331"/>
      <c r="O90" s="331" t="s">
        <v>99</v>
      </c>
      <c r="P90" s="331"/>
      <c r="Q90" s="331" t="s">
        <v>148</v>
      </c>
      <c r="R90" s="331"/>
      <c r="S90" s="331" t="s">
        <v>146</v>
      </c>
      <c r="T90" s="331"/>
      <c r="U90" s="331" t="s">
        <v>149</v>
      </c>
      <c r="V90" s="331"/>
    </row>
    <row r="91" spans="1:68" ht="36.65" customHeight="1" x14ac:dyDescent="0.55000000000000004">
      <c r="C91" s="331"/>
      <c r="D91" s="331"/>
      <c r="E91" s="331"/>
      <c r="F91" s="331"/>
      <c r="G91" s="331"/>
      <c r="H91" s="331"/>
      <c r="I91" s="331"/>
      <c r="J91" s="331"/>
      <c r="K91" s="331"/>
      <c r="L91" s="331"/>
      <c r="M91" s="331"/>
      <c r="N91" s="331"/>
      <c r="O91" s="331"/>
      <c r="P91" s="331"/>
      <c r="Q91" s="331"/>
      <c r="R91" s="331"/>
      <c r="S91" s="331"/>
      <c r="T91" s="331"/>
      <c r="U91" s="331"/>
      <c r="V91" s="331"/>
    </row>
    <row r="92" spans="1:68" ht="25.5" customHeight="1" thickBot="1" x14ac:dyDescent="0.6">
      <c r="A92" s="230" t="s">
        <v>145</v>
      </c>
      <c r="B92" s="230"/>
      <c r="C92" s="230"/>
      <c r="D92" s="230"/>
      <c r="E92" s="230"/>
      <c r="F92" s="230"/>
      <c r="G92" s="230"/>
      <c r="H92" s="230"/>
      <c r="I92" s="230"/>
      <c r="J92" s="230"/>
      <c r="K92" s="230"/>
      <c r="L92" s="230"/>
      <c r="M92" s="230"/>
      <c r="N92" s="230"/>
      <c r="O92" s="230"/>
      <c r="P92" s="231"/>
      <c r="Q92" s="231"/>
      <c r="R92" s="231"/>
      <c r="S92" s="192" t="s">
        <v>5</v>
      </c>
      <c r="T92" s="192"/>
      <c r="U92" s="192"/>
      <c r="V92" s="192"/>
      <c r="AU92" s="230" t="s">
        <v>145</v>
      </c>
      <c r="AV92" s="230"/>
      <c r="AW92" s="230"/>
      <c r="AX92" s="230"/>
      <c r="AY92" s="230"/>
      <c r="AZ92" s="230"/>
      <c r="BA92" s="230"/>
      <c r="BB92" s="230"/>
      <c r="BC92" s="230"/>
      <c r="BD92" s="230"/>
      <c r="BE92" s="230"/>
      <c r="BF92" s="230"/>
      <c r="BG92" s="230"/>
      <c r="BH92" s="230"/>
      <c r="BI92" s="230"/>
      <c r="BJ92" s="231"/>
      <c r="BK92" s="231"/>
      <c r="BL92" s="231"/>
      <c r="BM92" s="162" t="s">
        <v>5</v>
      </c>
      <c r="BN92" s="162"/>
    </row>
    <row r="93" spans="1:68" ht="25.5" customHeight="1" thickBot="1" x14ac:dyDescent="0.6">
      <c r="A93" s="200" t="s">
        <v>6</v>
      </c>
      <c r="B93" s="201"/>
      <c r="C93" s="201" t="str">
        <f>$C$6&amp;""</f>
        <v>0</v>
      </c>
      <c r="D93" s="201"/>
      <c r="E93" s="201"/>
      <c r="F93" s="201"/>
      <c r="G93" s="201"/>
      <c r="H93" s="201"/>
      <c r="I93" s="201"/>
      <c r="J93" s="201"/>
      <c r="K93" s="201"/>
      <c r="L93" s="201"/>
      <c r="M93" s="201"/>
      <c r="N93" s="232"/>
      <c r="Q93" s="233">
        <f ca="1">TODAY()</f>
        <v>46133</v>
      </c>
      <c r="R93" s="233"/>
      <c r="S93" s="233"/>
      <c r="T93" s="233"/>
      <c r="U93" s="233"/>
      <c r="V93" s="233"/>
      <c r="AU93" s="200" t="s">
        <v>6</v>
      </c>
      <c r="AV93" s="201"/>
      <c r="AW93" s="201" t="str">
        <f>$C$6&amp;""</f>
        <v>0</v>
      </c>
      <c r="AX93" s="201"/>
      <c r="AY93" s="201"/>
      <c r="AZ93" s="201"/>
      <c r="BA93" s="201"/>
      <c r="BB93" s="201"/>
      <c r="BC93" s="201"/>
      <c r="BD93" s="201"/>
      <c r="BE93" s="201"/>
      <c r="BF93" s="201"/>
      <c r="BG93" s="201"/>
      <c r="BH93" s="232"/>
      <c r="BK93" s="155">
        <f ca="1">TODAY()</f>
        <v>46133</v>
      </c>
      <c r="BL93" s="155"/>
      <c r="BM93" s="155"/>
      <c r="BN93" s="155"/>
    </row>
    <row r="94" spans="1:68" ht="4.5" customHeight="1" thickBot="1" x14ac:dyDescent="0.6"/>
    <row r="95" spans="1:68" ht="25.5" customHeight="1" x14ac:dyDescent="0.55000000000000004">
      <c r="A95" s="234" t="s">
        <v>21</v>
      </c>
      <c r="B95" s="235"/>
      <c r="C95" s="235"/>
      <c r="D95" s="236"/>
      <c r="E95" s="31" t="str">
        <f>$E$8&amp;""</f>
        <v>0</v>
      </c>
      <c r="F95" s="32" t="s">
        <v>10</v>
      </c>
      <c r="G95" s="32" t="str">
        <f>$G$8&amp;""</f>
        <v>0</v>
      </c>
      <c r="H95" s="32" t="s">
        <v>12</v>
      </c>
      <c r="I95" s="32" t="str">
        <f>$I$8&amp;""</f>
        <v>0</v>
      </c>
      <c r="J95" s="74" t="s">
        <v>14</v>
      </c>
      <c r="K95" s="75" t="str">
        <f>$K$8&amp;""</f>
        <v>0</v>
      </c>
      <c r="L95" s="32" t="s">
        <v>10</v>
      </c>
      <c r="M95" s="32" t="str">
        <f>$M$8&amp;""</f>
        <v>0</v>
      </c>
      <c r="N95" s="32" t="s">
        <v>12</v>
      </c>
      <c r="O95" s="32" t="str">
        <f>$O$8&amp;""</f>
        <v>0</v>
      </c>
      <c r="P95" s="33" t="s">
        <v>14</v>
      </c>
      <c r="Q95" s="31" t="str">
        <f>$Q$8&amp;""</f>
        <v>0</v>
      </c>
      <c r="R95" s="32" t="s">
        <v>10</v>
      </c>
      <c r="S95" s="32" t="str">
        <f>$S$8&amp;""</f>
        <v>0</v>
      </c>
      <c r="T95" s="32" t="s">
        <v>12</v>
      </c>
      <c r="U95" s="32" t="str">
        <f>$U$8&amp;""</f>
        <v>0</v>
      </c>
      <c r="V95" s="74" t="s">
        <v>14</v>
      </c>
      <c r="AU95" s="176" t="s">
        <v>21</v>
      </c>
      <c r="AV95" s="177"/>
      <c r="AW95" s="177"/>
      <c r="AX95" s="178"/>
      <c r="AY95" s="31">
        <f>AY74</f>
        <v>0</v>
      </c>
      <c r="AZ95" s="32" t="s">
        <v>10</v>
      </c>
      <c r="BA95" s="32">
        <f>BA74</f>
        <v>0</v>
      </c>
      <c r="BB95" s="32" t="s">
        <v>12</v>
      </c>
      <c r="BC95" s="32">
        <f>BC74</f>
        <v>0</v>
      </c>
      <c r="BD95" s="74" t="s">
        <v>14</v>
      </c>
      <c r="BE95" s="75">
        <f>BE74</f>
        <v>0</v>
      </c>
      <c r="BF95" s="32" t="s">
        <v>10</v>
      </c>
      <c r="BG95" s="32">
        <f>BG74</f>
        <v>0</v>
      </c>
      <c r="BH95" s="32" t="s">
        <v>12</v>
      </c>
      <c r="BI95" s="32">
        <f>BI74</f>
        <v>0</v>
      </c>
      <c r="BJ95" s="33" t="s">
        <v>14</v>
      </c>
      <c r="BK95" s="31">
        <f>BK74</f>
        <v>0</v>
      </c>
      <c r="BL95" s="32" t="s">
        <v>10</v>
      </c>
      <c r="BM95" s="32">
        <f>BM74</f>
        <v>0</v>
      </c>
      <c r="BN95" s="32" t="s">
        <v>12</v>
      </c>
      <c r="BO95" s="32">
        <f>BO76</f>
        <v>0</v>
      </c>
      <c r="BP95" s="74" t="s">
        <v>14</v>
      </c>
    </row>
    <row r="96" spans="1:68" ht="17.5" customHeight="1" thickBot="1" x14ac:dyDescent="0.6">
      <c r="A96" s="194"/>
      <c r="B96" s="195"/>
      <c r="C96" s="195"/>
      <c r="D96" s="196"/>
      <c r="E96" s="105" t="s">
        <v>54</v>
      </c>
      <c r="F96" s="106" t="s">
        <v>50</v>
      </c>
      <c r="G96" s="106" t="s">
        <v>55</v>
      </c>
      <c r="H96" s="103" t="s">
        <v>54</v>
      </c>
      <c r="I96" s="106" t="s">
        <v>49</v>
      </c>
      <c r="J96" s="107" t="s">
        <v>55</v>
      </c>
      <c r="K96" s="105" t="s">
        <v>54</v>
      </c>
      <c r="L96" s="106" t="s">
        <v>49</v>
      </c>
      <c r="M96" s="106" t="s">
        <v>55</v>
      </c>
      <c r="N96" s="103" t="s">
        <v>54</v>
      </c>
      <c r="O96" s="106" t="s">
        <v>49</v>
      </c>
      <c r="P96" s="107" t="s">
        <v>55</v>
      </c>
      <c r="Q96" s="105" t="s">
        <v>54</v>
      </c>
      <c r="R96" s="106" t="s">
        <v>49</v>
      </c>
      <c r="S96" s="106" t="s">
        <v>55</v>
      </c>
      <c r="T96" s="103" t="s">
        <v>54</v>
      </c>
      <c r="U96" s="106" t="s">
        <v>49</v>
      </c>
      <c r="V96" s="107" t="s">
        <v>55</v>
      </c>
      <c r="AU96" s="194"/>
      <c r="AV96" s="195"/>
      <c r="AW96" s="195"/>
      <c r="AX96" s="196"/>
      <c r="AY96" s="105" t="s">
        <v>54</v>
      </c>
      <c r="AZ96" s="106" t="s">
        <v>50</v>
      </c>
      <c r="BA96" s="106" t="s">
        <v>55</v>
      </c>
      <c r="BB96" s="103" t="s">
        <v>54</v>
      </c>
      <c r="BC96" s="106" t="s">
        <v>49</v>
      </c>
      <c r="BD96" s="107" t="s">
        <v>55</v>
      </c>
      <c r="BE96" s="105" t="s">
        <v>54</v>
      </c>
      <c r="BF96" s="106" t="s">
        <v>49</v>
      </c>
      <c r="BG96" s="106" t="s">
        <v>55</v>
      </c>
      <c r="BH96" s="103" t="s">
        <v>54</v>
      </c>
      <c r="BI96" s="106" t="s">
        <v>49</v>
      </c>
      <c r="BJ96" s="107" t="s">
        <v>55</v>
      </c>
      <c r="BK96" s="105" t="s">
        <v>54</v>
      </c>
      <c r="BL96" s="106" t="s">
        <v>49</v>
      </c>
      <c r="BM96" s="106" t="s">
        <v>55</v>
      </c>
      <c r="BN96" s="103" t="s">
        <v>54</v>
      </c>
      <c r="BO96" s="106" t="s">
        <v>49</v>
      </c>
      <c r="BP96" s="107" t="s">
        <v>55</v>
      </c>
    </row>
    <row r="97" spans="1:68" ht="17.5" customHeight="1" x14ac:dyDescent="0.55000000000000004">
      <c r="A97" s="191" t="s">
        <v>52</v>
      </c>
      <c r="B97" s="192"/>
      <c r="C97" s="192"/>
      <c r="D97" s="193"/>
      <c r="E97" s="176">
        <f>注文品申込書!E97</f>
        <v>0</v>
      </c>
      <c r="F97" s="177"/>
      <c r="G97" s="177"/>
      <c r="H97" s="177"/>
      <c r="I97" s="177"/>
      <c r="J97" s="178"/>
      <c r="K97" s="176">
        <f>注文品申込書!K97</f>
        <v>0</v>
      </c>
      <c r="L97" s="177"/>
      <c r="M97" s="177"/>
      <c r="N97" s="177"/>
      <c r="O97" s="177"/>
      <c r="P97" s="178"/>
      <c r="Q97" s="176">
        <f>注文品申込書!Q97</f>
        <v>0</v>
      </c>
      <c r="R97" s="177"/>
      <c r="S97" s="177"/>
      <c r="T97" s="177"/>
      <c r="U97" s="177"/>
      <c r="V97" s="178"/>
      <c r="AU97" s="179" t="s">
        <v>52</v>
      </c>
      <c r="AV97" s="180"/>
      <c r="AW97" s="180"/>
      <c r="AX97" s="181"/>
      <c r="AY97" s="165" t="s">
        <v>48</v>
      </c>
      <c r="AZ97" s="166"/>
      <c r="BA97" s="166"/>
      <c r="BB97" s="166"/>
      <c r="BC97" s="166"/>
      <c r="BD97" s="167"/>
      <c r="BE97" s="170"/>
      <c r="BF97" s="164"/>
      <c r="BG97" s="164"/>
      <c r="BH97" s="164"/>
      <c r="BI97" s="164"/>
      <c r="BJ97" s="171"/>
      <c r="BK97" s="165" t="s">
        <v>48</v>
      </c>
      <c r="BL97" s="166"/>
      <c r="BM97" s="166"/>
      <c r="BN97" s="166"/>
      <c r="BO97" s="166"/>
      <c r="BP97" s="167"/>
    </row>
    <row r="98" spans="1:68" ht="23" customHeight="1" x14ac:dyDescent="0.55000000000000004">
      <c r="A98" s="191"/>
      <c r="B98" s="192"/>
      <c r="C98" s="192"/>
      <c r="D98" s="193"/>
      <c r="E98" s="113" t="str">
        <f>注文品申込書!E98&amp;""</f>
        <v/>
      </c>
      <c r="F98" s="52" t="s">
        <v>50</v>
      </c>
      <c r="G98" s="52" t="str">
        <f>注文品申込書!G98&amp;""</f>
        <v/>
      </c>
      <c r="H98" s="116"/>
      <c r="I98" s="52" t="s">
        <v>49</v>
      </c>
      <c r="J98" s="118"/>
      <c r="K98" s="113" t="str">
        <f>注文品申込書!K98&amp;""</f>
        <v/>
      </c>
      <c r="L98" s="52" t="s">
        <v>50</v>
      </c>
      <c r="M98" s="52" t="str">
        <f>注文品申込書!M98&amp;""</f>
        <v/>
      </c>
      <c r="N98" s="116"/>
      <c r="O98" s="52" t="s">
        <v>49</v>
      </c>
      <c r="P98" s="118"/>
      <c r="Q98" s="113" t="str">
        <f>注文品申込書!Q98&amp;""</f>
        <v/>
      </c>
      <c r="R98" s="52" t="s">
        <v>50</v>
      </c>
      <c r="S98" s="52" t="str">
        <f>注文品申込書!S98&amp;""</f>
        <v/>
      </c>
      <c r="T98" s="116"/>
      <c r="U98" s="52" t="s">
        <v>49</v>
      </c>
      <c r="V98" s="118"/>
      <c r="AU98" s="191"/>
      <c r="AV98" s="192"/>
      <c r="AW98" s="192"/>
      <c r="AX98" s="193"/>
      <c r="AY98" s="113">
        <v>6</v>
      </c>
      <c r="AZ98" s="52" t="s">
        <v>50</v>
      </c>
      <c r="BA98" s="52">
        <v>4</v>
      </c>
      <c r="BB98" s="120">
        <v>5</v>
      </c>
      <c r="BC98" s="52" t="s">
        <v>49</v>
      </c>
      <c r="BD98" s="121">
        <v>1</v>
      </c>
      <c r="BE98" s="168"/>
      <c r="BF98" s="162"/>
      <c r="BG98" s="162"/>
      <c r="BH98" s="162"/>
      <c r="BI98" s="162"/>
      <c r="BJ98" s="169"/>
      <c r="BK98" s="113"/>
      <c r="BL98" s="52" t="s">
        <v>50</v>
      </c>
      <c r="BM98" s="52"/>
      <c r="BN98" s="108"/>
      <c r="BO98" s="52" t="s">
        <v>49</v>
      </c>
      <c r="BP98" s="110"/>
    </row>
    <row r="99" spans="1:68" ht="23" customHeight="1" x14ac:dyDescent="0.55000000000000004">
      <c r="A99" s="191"/>
      <c r="B99" s="192"/>
      <c r="C99" s="192"/>
      <c r="D99" s="193"/>
      <c r="E99" s="114" t="str">
        <f>注文品申込書!E99&amp;""</f>
        <v/>
      </c>
      <c r="F99" s="49" t="s">
        <v>50</v>
      </c>
      <c r="G99" s="49" t="str">
        <f>注文品申込書!G99&amp;""</f>
        <v/>
      </c>
      <c r="H99" s="116"/>
      <c r="I99" s="49" t="s">
        <v>49</v>
      </c>
      <c r="J99" s="118"/>
      <c r="K99" s="114" t="str">
        <f>注文品申込書!K99&amp;""</f>
        <v/>
      </c>
      <c r="L99" s="49" t="s">
        <v>50</v>
      </c>
      <c r="M99" s="49" t="str">
        <f>注文品申込書!M99&amp;""</f>
        <v/>
      </c>
      <c r="N99" s="116"/>
      <c r="O99" s="49" t="s">
        <v>49</v>
      </c>
      <c r="P99" s="118"/>
      <c r="Q99" s="114" t="str">
        <f>注文品申込書!Q99&amp;""</f>
        <v/>
      </c>
      <c r="R99" s="49" t="s">
        <v>50</v>
      </c>
      <c r="S99" s="49" t="str">
        <f>注文品申込書!S99&amp;""</f>
        <v/>
      </c>
      <c r="T99" s="116"/>
      <c r="U99" s="49" t="s">
        <v>49</v>
      </c>
      <c r="V99" s="118"/>
      <c r="AU99" s="191"/>
      <c r="AV99" s="192"/>
      <c r="AW99" s="192"/>
      <c r="AX99" s="193"/>
      <c r="AY99" s="114">
        <v>7</v>
      </c>
      <c r="AZ99" s="49" t="s">
        <v>50</v>
      </c>
      <c r="BA99" s="49">
        <v>1</v>
      </c>
      <c r="BB99" s="120">
        <v>7</v>
      </c>
      <c r="BC99" s="49" t="s">
        <v>49</v>
      </c>
      <c r="BD99" s="121">
        <v>1</v>
      </c>
      <c r="BE99" s="168"/>
      <c r="BF99" s="162"/>
      <c r="BG99" s="162"/>
      <c r="BH99" s="162"/>
      <c r="BI99" s="162"/>
      <c r="BJ99" s="169"/>
      <c r="BK99" s="114"/>
      <c r="BL99" s="49" t="s">
        <v>50</v>
      </c>
      <c r="BM99" s="49"/>
      <c r="BN99" s="108"/>
      <c r="BO99" s="49" t="s">
        <v>49</v>
      </c>
      <c r="BP99" s="110"/>
    </row>
    <row r="100" spans="1:68" ht="23" customHeight="1" thickBot="1" x14ac:dyDescent="0.6">
      <c r="A100" s="191"/>
      <c r="B100" s="192"/>
      <c r="C100" s="192"/>
      <c r="D100" s="193"/>
      <c r="E100" s="115" t="str">
        <f>注文品申込書!E100&amp;""</f>
        <v/>
      </c>
      <c r="F100" s="57" t="s">
        <v>50</v>
      </c>
      <c r="G100" s="57" t="str">
        <f>注文品申込書!G100&amp;""</f>
        <v/>
      </c>
      <c r="H100" s="117"/>
      <c r="I100" s="57" t="s">
        <v>49</v>
      </c>
      <c r="J100" s="119"/>
      <c r="K100" s="115" t="str">
        <f>注文品申込書!K100&amp;""</f>
        <v/>
      </c>
      <c r="L100" s="57" t="s">
        <v>50</v>
      </c>
      <c r="M100" s="57" t="str">
        <f>注文品申込書!M100&amp;""</f>
        <v/>
      </c>
      <c r="N100" s="117"/>
      <c r="O100" s="57" t="s">
        <v>49</v>
      </c>
      <c r="P100" s="119"/>
      <c r="Q100" s="115" t="str">
        <f>注文品申込書!Q100&amp;""</f>
        <v/>
      </c>
      <c r="R100" s="57" t="s">
        <v>50</v>
      </c>
      <c r="S100" s="57" t="str">
        <f>注文品申込書!S100&amp;""</f>
        <v/>
      </c>
      <c r="T100" s="117"/>
      <c r="U100" s="57" t="s">
        <v>49</v>
      </c>
      <c r="V100" s="119"/>
      <c r="AU100" s="191"/>
      <c r="AV100" s="192"/>
      <c r="AW100" s="192"/>
      <c r="AX100" s="193"/>
      <c r="AY100" s="115"/>
      <c r="AZ100" s="57" t="s">
        <v>50</v>
      </c>
      <c r="BA100" s="57"/>
      <c r="BB100" s="150">
        <v>6</v>
      </c>
      <c r="BC100" s="57" t="s">
        <v>49</v>
      </c>
      <c r="BD100" s="151">
        <v>3</v>
      </c>
      <c r="BE100" s="168"/>
      <c r="BF100" s="162"/>
      <c r="BG100" s="162"/>
      <c r="BH100" s="162"/>
      <c r="BI100" s="162"/>
      <c r="BJ100" s="169"/>
      <c r="BK100" s="115"/>
      <c r="BL100" s="57" t="s">
        <v>50</v>
      </c>
      <c r="BM100" s="57"/>
      <c r="BN100" s="109"/>
      <c r="BO100" s="57" t="s">
        <v>49</v>
      </c>
      <c r="BP100" s="111"/>
    </row>
    <row r="101" spans="1:68" ht="25.5" customHeight="1" thickBot="1" x14ac:dyDescent="0.6">
      <c r="A101" s="194"/>
      <c r="B101" s="195"/>
      <c r="C101" s="195"/>
      <c r="D101" s="196"/>
      <c r="E101" s="28" t="s">
        <v>51</v>
      </c>
      <c r="F101" s="29" t="str">
        <f>注文品申込書!F101&amp;""</f>
        <v>0</v>
      </c>
      <c r="G101" s="29" t="s">
        <v>54</v>
      </c>
      <c r="H101" s="56" t="s">
        <v>51</v>
      </c>
      <c r="I101" s="104">
        <f>H98*J98+H99*J99+H100*J100</f>
        <v>0</v>
      </c>
      <c r="J101" s="30" t="s">
        <v>54</v>
      </c>
      <c r="K101" s="28" t="s">
        <v>51</v>
      </c>
      <c r="L101" s="29" t="str">
        <f>注文品申込書!L101&amp;""</f>
        <v>0</v>
      </c>
      <c r="M101" s="29" t="s">
        <v>54</v>
      </c>
      <c r="N101" s="56" t="s">
        <v>51</v>
      </c>
      <c r="O101" s="104">
        <f>N98*P98+N99*P99+N100*P100</f>
        <v>0</v>
      </c>
      <c r="P101" s="30" t="s">
        <v>54</v>
      </c>
      <c r="Q101" s="28" t="s">
        <v>51</v>
      </c>
      <c r="R101" s="29" t="str">
        <f>注文品申込書!R101&amp;""</f>
        <v>0</v>
      </c>
      <c r="S101" s="29" t="s">
        <v>54</v>
      </c>
      <c r="T101" s="56" t="s">
        <v>51</v>
      </c>
      <c r="U101" s="104">
        <f>T98*V98+T99*V99+T100*V100</f>
        <v>0</v>
      </c>
      <c r="V101" s="30" t="s">
        <v>54</v>
      </c>
      <c r="X101" s="27">
        <f>F101+L101+R101</f>
        <v>0</v>
      </c>
      <c r="Y101" s="27">
        <f>I101+O101+U101</f>
        <v>0</v>
      </c>
      <c r="AU101" s="194"/>
      <c r="AV101" s="195"/>
      <c r="AW101" s="195"/>
      <c r="AX101" s="196"/>
      <c r="AY101" s="28" t="s">
        <v>51</v>
      </c>
      <c r="AZ101" s="29">
        <f>AY98*BA98+AY99*BA99+AY100*BA100</f>
        <v>31</v>
      </c>
      <c r="BA101" s="29" t="s">
        <v>54</v>
      </c>
      <c r="BB101" s="56" t="s">
        <v>51</v>
      </c>
      <c r="BC101" s="104">
        <f>BB98*BD98+BB99*BD99+BB100*BD100</f>
        <v>30</v>
      </c>
      <c r="BD101" s="30" t="s">
        <v>54</v>
      </c>
      <c r="BE101" s="159"/>
      <c r="BF101" s="160"/>
      <c r="BG101" s="160"/>
      <c r="BH101" s="160"/>
      <c r="BI101" s="160"/>
      <c r="BJ101" s="161"/>
      <c r="BK101" s="28" t="s">
        <v>51</v>
      </c>
      <c r="BL101" s="29">
        <f>BK98*BM98+BK99*BM99+BK100*BM100</f>
        <v>0</v>
      </c>
      <c r="BM101" s="29" t="s">
        <v>54</v>
      </c>
      <c r="BN101" s="56" t="s">
        <v>51</v>
      </c>
      <c r="BO101" s="112">
        <f>BN98*BP98+BN99*BP99+BN100*BP100</f>
        <v>0</v>
      </c>
      <c r="BP101" s="30" t="s">
        <v>54</v>
      </c>
    </row>
    <row r="102" spans="1:68" ht="17.5" customHeight="1" x14ac:dyDescent="0.55000000000000004">
      <c r="A102" s="191" t="s">
        <v>53</v>
      </c>
      <c r="B102" s="192"/>
      <c r="C102" s="192"/>
      <c r="D102" s="193"/>
      <c r="E102" s="176">
        <f>注文品申込書!E102</f>
        <v>0</v>
      </c>
      <c r="F102" s="177"/>
      <c r="G102" s="177"/>
      <c r="H102" s="177"/>
      <c r="I102" s="177"/>
      <c r="J102" s="178"/>
      <c r="K102" s="176">
        <f>注文品申込書!K102</f>
        <v>0</v>
      </c>
      <c r="L102" s="177"/>
      <c r="M102" s="177"/>
      <c r="N102" s="177"/>
      <c r="O102" s="177"/>
      <c r="P102" s="178"/>
      <c r="Q102" s="176">
        <f>注文品申込書!Q102</f>
        <v>0</v>
      </c>
      <c r="R102" s="177"/>
      <c r="S102" s="177"/>
      <c r="T102" s="177"/>
      <c r="U102" s="177"/>
      <c r="V102" s="178"/>
      <c r="AU102" s="179" t="s">
        <v>53</v>
      </c>
      <c r="AV102" s="180"/>
      <c r="AW102" s="180"/>
      <c r="AX102" s="181"/>
      <c r="AY102" s="165" t="s">
        <v>48</v>
      </c>
      <c r="AZ102" s="166"/>
      <c r="BA102" s="166"/>
      <c r="BB102" s="166"/>
      <c r="BC102" s="166"/>
      <c r="BD102" s="167"/>
      <c r="BE102" s="165" t="s">
        <v>48</v>
      </c>
      <c r="BF102" s="166"/>
      <c r="BG102" s="166"/>
      <c r="BH102" s="166"/>
      <c r="BI102" s="166"/>
      <c r="BJ102" s="167"/>
      <c r="BK102" s="165" t="s">
        <v>48</v>
      </c>
      <c r="BL102" s="166"/>
      <c r="BM102" s="166"/>
      <c r="BN102" s="166"/>
      <c r="BO102" s="166"/>
      <c r="BP102" s="167"/>
    </row>
    <row r="103" spans="1:68" ht="23" customHeight="1" x14ac:dyDescent="0.55000000000000004">
      <c r="A103" s="191"/>
      <c r="B103" s="192"/>
      <c r="C103" s="192"/>
      <c r="D103" s="193"/>
      <c r="E103" s="113" t="str">
        <f>注文品申込書!E103&amp;""</f>
        <v/>
      </c>
      <c r="F103" s="52" t="s">
        <v>50</v>
      </c>
      <c r="G103" s="52" t="str">
        <f>注文品申込書!G103&amp;""</f>
        <v/>
      </c>
      <c r="H103" s="116"/>
      <c r="I103" s="52" t="s">
        <v>49</v>
      </c>
      <c r="J103" s="118"/>
      <c r="K103" s="113" t="str">
        <f>注文品申込書!K103&amp;""</f>
        <v/>
      </c>
      <c r="L103" s="52" t="s">
        <v>50</v>
      </c>
      <c r="M103" s="52" t="str">
        <f>注文品申込書!M103&amp;""</f>
        <v/>
      </c>
      <c r="N103" s="116"/>
      <c r="O103" s="52" t="s">
        <v>49</v>
      </c>
      <c r="P103" s="118"/>
      <c r="Q103" s="113" t="str">
        <f>注文品申込書!Q103&amp;""</f>
        <v/>
      </c>
      <c r="R103" s="52" t="s">
        <v>50</v>
      </c>
      <c r="S103" s="52" t="str">
        <f>注文品申込書!S103&amp;""</f>
        <v/>
      </c>
      <c r="T103" s="116"/>
      <c r="U103" s="52" t="s">
        <v>49</v>
      </c>
      <c r="V103" s="118"/>
      <c r="AU103" s="191"/>
      <c r="AV103" s="192"/>
      <c r="AW103" s="192"/>
      <c r="AX103" s="193"/>
      <c r="AY103" s="113">
        <v>6</v>
      </c>
      <c r="AZ103" s="52" t="s">
        <v>50</v>
      </c>
      <c r="BA103" s="52">
        <v>6</v>
      </c>
      <c r="BB103" s="120"/>
      <c r="BC103" s="52" t="s">
        <v>49</v>
      </c>
      <c r="BD103" s="121"/>
      <c r="BE103" s="113"/>
      <c r="BF103" s="52" t="s">
        <v>50</v>
      </c>
      <c r="BG103" s="52"/>
      <c r="BH103" s="108"/>
      <c r="BI103" s="52" t="s">
        <v>49</v>
      </c>
      <c r="BJ103" s="110"/>
      <c r="BK103" s="113"/>
      <c r="BL103" s="52" t="s">
        <v>50</v>
      </c>
      <c r="BM103" s="52"/>
      <c r="BN103" s="108"/>
      <c r="BO103" s="52" t="s">
        <v>49</v>
      </c>
      <c r="BP103" s="110"/>
    </row>
    <row r="104" spans="1:68" ht="23" customHeight="1" x14ac:dyDescent="0.55000000000000004">
      <c r="A104" s="191"/>
      <c r="B104" s="192"/>
      <c r="C104" s="192"/>
      <c r="D104" s="193"/>
      <c r="E104" s="114" t="str">
        <f>注文品申込書!E104&amp;""</f>
        <v/>
      </c>
      <c r="F104" s="49" t="s">
        <v>50</v>
      </c>
      <c r="G104" s="49" t="str">
        <f>注文品申込書!G104&amp;""</f>
        <v/>
      </c>
      <c r="H104" s="116"/>
      <c r="I104" s="49" t="s">
        <v>49</v>
      </c>
      <c r="J104" s="118"/>
      <c r="K104" s="114" t="str">
        <f>注文品申込書!K104&amp;""</f>
        <v/>
      </c>
      <c r="L104" s="49" t="s">
        <v>50</v>
      </c>
      <c r="M104" s="49" t="str">
        <f>注文品申込書!M104&amp;""</f>
        <v/>
      </c>
      <c r="N104" s="116"/>
      <c r="O104" s="49" t="s">
        <v>49</v>
      </c>
      <c r="P104" s="118"/>
      <c r="Q104" s="114" t="str">
        <f>注文品申込書!Q104&amp;""</f>
        <v/>
      </c>
      <c r="R104" s="49" t="s">
        <v>50</v>
      </c>
      <c r="S104" s="49" t="str">
        <f>注文品申込書!S104&amp;""</f>
        <v/>
      </c>
      <c r="T104" s="116"/>
      <c r="U104" s="49" t="s">
        <v>49</v>
      </c>
      <c r="V104" s="118"/>
      <c r="AU104" s="191"/>
      <c r="AV104" s="192"/>
      <c r="AW104" s="192"/>
      <c r="AX104" s="193"/>
      <c r="AY104" s="114"/>
      <c r="AZ104" s="49" t="s">
        <v>50</v>
      </c>
      <c r="BA104" s="49"/>
      <c r="BB104" s="120"/>
      <c r="BC104" s="49" t="s">
        <v>49</v>
      </c>
      <c r="BD104" s="121"/>
      <c r="BE104" s="114"/>
      <c r="BF104" s="49" t="s">
        <v>50</v>
      </c>
      <c r="BG104" s="49"/>
      <c r="BH104" s="108"/>
      <c r="BI104" s="49" t="s">
        <v>49</v>
      </c>
      <c r="BJ104" s="110"/>
      <c r="BK104" s="114"/>
      <c r="BL104" s="49" t="s">
        <v>50</v>
      </c>
      <c r="BM104" s="49"/>
      <c r="BN104" s="108"/>
      <c r="BO104" s="49" t="s">
        <v>49</v>
      </c>
      <c r="BP104" s="110"/>
    </row>
    <row r="105" spans="1:68" ht="23" customHeight="1" thickBot="1" x14ac:dyDescent="0.6">
      <c r="A105" s="191"/>
      <c r="B105" s="192"/>
      <c r="C105" s="192"/>
      <c r="D105" s="193"/>
      <c r="E105" s="115" t="str">
        <f>注文品申込書!E105&amp;""</f>
        <v/>
      </c>
      <c r="F105" s="57" t="s">
        <v>50</v>
      </c>
      <c r="G105" s="57" t="str">
        <f>注文品申込書!G105&amp;""</f>
        <v/>
      </c>
      <c r="H105" s="117"/>
      <c r="I105" s="57" t="s">
        <v>49</v>
      </c>
      <c r="J105" s="119"/>
      <c r="K105" s="115" t="str">
        <f>注文品申込書!K105&amp;""</f>
        <v/>
      </c>
      <c r="L105" s="57" t="s">
        <v>50</v>
      </c>
      <c r="M105" s="57" t="str">
        <f>注文品申込書!M105&amp;""</f>
        <v/>
      </c>
      <c r="N105" s="117"/>
      <c r="O105" s="57" t="s">
        <v>49</v>
      </c>
      <c r="P105" s="119"/>
      <c r="Q105" s="115" t="str">
        <f>注文品申込書!Q105&amp;""</f>
        <v/>
      </c>
      <c r="R105" s="57" t="s">
        <v>50</v>
      </c>
      <c r="S105" s="57" t="str">
        <f>注文品申込書!S105&amp;""</f>
        <v/>
      </c>
      <c r="T105" s="117"/>
      <c r="U105" s="57" t="s">
        <v>49</v>
      </c>
      <c r="V105" s="119"/>
      <c r="AU105" s="191"/>
      <c r="AV105" s="192"/>
      <c r="AW105" s="192"/>
      <c r="AX105" s="193"/>
      <c r="AY105" s="115"/>
      <c r="AZ105" s="57" t="s">
        <v>50</v>
      </c>
      <c r="BA105" s="57"/>
      <c r="BB105" s="103"/>
      <c r="BC105" s="57" t="s">
        <v>49</v>
      </c>
      <c r="BD105" s="107"/>
      <c r="BE105" s="115"/>
      <c r="BF105" s="57" t="s">
        <v>50</v>
      </c>
      <c r="BG105" s="57"/>
      <c r="BH105" s="109"/>
      <c r="BI105" s="57" t="s">
        <v>49</v>
      </c>
      <c r="BJ105" s="111"/>
      <c r="BK105" s="115"/>
      <c r="BL105" s="57" t="s">
        <v>50</v>
      </c>
      <c r="BM105" s="57"/>
      <c r="BN105" s="109"/>
      <c r="BO105" s="57" t="s">
        <v>49</v>
      </c>
      <c r="BP105" s="111"/>
    </row>
    <row r="106" spans="1:68" ht="25.5" customHeight="1" thickBot="1" x14ac:dyDescent="0.6">
      <c r="A106" s="194"/>
      <c r="B106" s="195"/>
      <c r="C106" s="195"/>
      <c r="D106" s="196"/>
      <c r="E106" s="28" t="s">
        <v>51</v>
      </c>
      <c r="F106" s="29" t="str">
        <f>注文品申込書!F106&amp;""</f>
        <v>0</v>
      </c>
      <c r="G106" s="29" t="s">
        <v>54</v>
      </c>
      <c r="H106" s="56" t="s">
        <v>51</v>
      </c>
      <c r="I106" s="104">
        <f>H103*J103+H104*J104+H105*J105</f>
        <v>0</v>
      </c>
      <c r="J106" s="30" t="s">
        <v>54</v>
      </c>
      <c r="K106" s="28" t="s">
        <v>51</v>
      </c>
      <c r="L106" s="29" t="str">
        <f>注文品申込書!L106&amp;""</f>
        <v>0</v>
      </c>
      <c r="M106" s="29" t="s">
        <v>54</v>
      </c>
      <c r="N106" s="56" t="s">
        <v>51</v>
      </c>
      <c r="O106" s="104">
        <f>N103*P103+N104*P104+N105*P105</f>
        <v>0</v>
      </c>
      <c r="P106" s="30" t="s">
        <v>54</v>
      </c>
      <c r="Q106" s="28" t="s">
        <v>51</v>
      </c>
      <c r="R106" s="29" t="str">
        <f>注文品申込書!R106&amp;""</f>
        <v>0</v>
      </c>
      <c r="S106" s="29" t="s">
        <v>54</v>
      </c>
      <c r="T106" s="56" t="s">
        <v>51</v>
      </c>
      <c r="U106" s="104">
        <f>T103*V103+T104*V104+T105*V105</f>
        <v>0</v>
      </c>
      <c r="V106" s="30" t="s">
        <v>54</v>
      </c>
      <c r="X106" s="27">
        <f>F106+L106+R106</f>
        <v>0</v>
      </c>
      <c r="Y106" s="27">
        <f>I106+O106+U106</f>
        <v>0</v>
      </c>
      <c r="AU106" s="194"/>
      <c r="AV106" s="195"/>
      <c r="AW106" s="195"/>
      <c r="AX106" s="196"/>
      <c r="AY106" s="28" t="s">
        <v>51</v>
      </c>
      <c r="AZ106" s="29">
        <f>AY103*BA103+AY104*BA104+AY105*BA105</f>
        <v>36</v>
      </c>
      <c r="BA106" s="29" t="s">
        <v>54</v>
      </c>
      <c r="BB106" s="56" t="s">
        <v>51</v>
      </c>
      <c r="BC106" s="104">
        <f>BB103*BD103+BB104*BD104+BB105*BD105</f>
        <v>0</v>
      </c>
      <c r="BD106" s="30" t="s">
        <v>54</v>
      </c>
      <c r="BE106" s="28" t="s">
        <v>51</v>
      </c>
      <c r="BF106" s="29">
        <f>BE103*BG103+BE104*BG104+BE105*BG105</f>
        <v>0</v>
      </c>
      <c r="BG106" s="29" t="s">
        <v>54</v>
      </c>
      <c r="BH106" s="56" t="s">
        <v>51</v>
      </c>
      <c r="BI106" s="112">
        <f>BH103*BJ103+BH104*BJ104+BH105*BJ105</f>
        <v>0</v>
      </c>
      <c r="BJ106" s="30" t="s">
        <v>54</v>
      </c>
      <c r="BK106" s="28" t="s">
        <v>51</v>
      </c>
      <c r="BL106" s="29">
        <f>BK103*BM103+BK104*BM104+BK105*BM105</f>
        <v>0</v>
      </c>
      <c r="BM106" s="29" t="s">
        <v>54</v>
      </c>
      <c r="BN106" s="56" t="s">
        <v>51</v>
      </c>
      <c r="BO106" s="112">
        <f>BN103*BP103+BN104*BP104+BN105*BP105</f>
        <v>0</v>
      </c>
      <c r="BP106" s="30" t="s">
        <v>54</v>
      </c>
    </row>
    <row r="107" spans="1:68" ht="17.5" customHeight="1" x14ac:dyDescent="0.55000000000000004">
      <c r="A107" s="179" t="s">
        <v>57</v>
      </c>
      <c r="B107" s="180"/>
      <c r="C107" s="180"/>
      <c r="D107" s="181"/>
      <c r="E107" s="176">
        <f>注文品申込書!E107</f>
        <v>0</v>
      </c>
      <c r="F107" s="177"/>
      <c r="G107" s="177"/>
      <c r="H107" s="177"/>
      <c r="I107" s="177"/>
      <c r="J107" s="178"/>
      <c r="K107" s="176">
        <f>注文品申込書!K107</f>
        <v>0</v>
      </c>
      <c r="L107" s="177"/>
      <c r="M107" s="177"/>
      <c r="N107" s="177"/>
      <c r="O107" s="177"/>
      <c r="P107" s="178"/>
      <c r="Q107" s="176">
        <f>注文品申込書!Q107</f>
        <v>0</v>
      </c>
      <c r="R107" s="177"/>
      <c r="S107" s="177"/>
      <c r="T107" s="177"/>
      <c r="U107" s="177"/>
      <c r="V107" s="178"/>
      <c r="AU107" s="179" t="s">
        <v>57</v>
      </c>
      <c r="AV107" s="180"/>
      <c r="AW107" s="180"/>
      <c r="AX107" s="181"/>
      <c r="AY107" s="165" t="s">
        <v>48</v>
      </c>
      <c r="AZ107" s="166"/>
      <c r="BA107" s="166"/>
      <c r="BB107" s="166"/>
      <c r="BC107" s="166"/>
      <c r="BD107" s="167"/>
      <c r="BE107" s="165" t="s">
        <v>48</v>
      </c>
      <c r="BF107" s="166"/>
      <c r="BG107" s="166"/>
      <c r="BH107" s="166"/>
      <c r="BI107" s="166"/>
      <c r="BJ107" s="167"/>
      <c r="BK107" s="165" t="s">
        <v>48</v>
      </c>
      <c r="BL107" s="166"/>
      <c r="BM107" s="166"/>
      <c r="BN107" s="166"/>
      <c r="BO107" s="166"/>
      <c r="BP107" s="167"/>
    </row>
    <row r="108" spans="1:68" ht="23" customHeight="1" x14ac:dyDescent="0.55000000000000004">
      <c r="A108" s="182" t="s">
        <v>56</v>
      </c>
      <c r="B108" s="183"/>
      <c r="C108" s="183"/>
      <c r="D108" s="184"/>
      <c r="E108" s="113" t="str">
        <f>注文品申込書!E108&amp;""</f>
        <v/>
      </c>
      <c r="F108" s="52" t="s">
        <v>50</v>
      </c>
      <c r="G108" s="52" t="str">
        <f>注文品申込書!G108&amp;""</f>
        <v/>
      </c>
      <c r="H108" s="116"/>
      <c r="I108" s="52" t="s">
        <v>49</v>
      </c>
      <c r="J108" s="118"/>
      <c r="K108" s="113" t="str">
        <f>注文品申込書!K108&amp;""</f>
        <v/>
      </c>
      <c r="L108" s="52" t="s">
        <v>50</v>
      </c>
      <c r="M108" s="52" t="str">
        <f>注文品申込書!M108&amp;""</f>
        <v/>
      </c>
      <c r="N108" s="116"/>
      <c r="O108" s="52" t="s">
        <v>49</v>
      </c>
      <c r="P108" s="118"/>
      <c r="Q108" s="113" t="str">
        <f>注文品申込書!Q108&amp;""</f>
        <v/>
      </c>
      <c r="R108" s="52" t="s">
        <v>50</v>
      </c>
      <c r="S108" s="52" t="str">
        <f>注文品申込書!S108&amp;""</f>
        <v/>
      </c>
      <c r="T108" s="116"/>
      <c r="U108" s="52" t="s">
        <v>49</v>
      </c>
      <c r="V108" s="118"/>
      <c r="AU108" s="182" t="s">
        <v>56</v>
      </c>
      <c r="AV108" s="183"/>
      <c r="AW108" s="183"/>
      <c r="AX108" s="184"/>
      <c r="AY108" s="113"/>
      <c r="AZ108" s="52" t="s">
        <v>50</v>
      </c>
      <c r="BA108" s="52"/>
      <c r="BB108" s="108"/>
      <c r="BC108" s="52" t="s">
        <v>49</v>
      </c>
      <c r="BD108" s="110"/>
      <c r="BE108" s="113"/>
      <c r="BF108" s="52" t="s">
        <v>50</v>
      </c>
      <c r="BG108" s="52"/>
      <c r="BH108" s="108"/>
      <c r="BI108" s="52" t="s">
        <v>49</v>
      </c>
      <c r="BJ108" s="110"/>
      <c r="BK108" s="113"/>
      <c r="BL108" s="52" t="s">
        <v>50</v>
      </c>
      <c r="BM108" s="52"/>
      <c r="BN108" s="108"/>
      <c r="BO108" s="52" t="s">
        <v>49</v>
      </c>
      <c r="BP108" s="110"/>
    </row>
    <row r="109" spans="1:68" ht="23" customHeight="1" x14ac:dyDescent="0.55000000000000004">
      <c r="A109" s="182"/>
      <c r="B109" s="183"/>
      <c r="C109" s="183"/>
      <c r="D109" s="184"/>
      <c r="E109" s="114" t="str">
        <f>注文品申込書!E109&amp;""</f>
        <v/>
      </c>
      <c r="F109" s="49" t="s">
        <v>50</v>
      </c>
      <c r="G109" s="49" t="str">
        <f>注文品申込書!G109&amp;""</f>
        <v/>
      </c>
      <c r="H109" s="116"/>
      <c r="I109" s="49" t="s">
        <v>49</v>
      </c>
      <c r="J109" s="118"/>
      <c r="K109" s="114" t="str">
        <f>注文品申込書!K109&amp;""</f>
        <v/>
      </c>
      <c r="L109" s="49" t="s">
        <v>50</v>
      </c>
      <c r="M109" s="49" t="str">
        <f>注文品申込書!M109&amp;""</f>
        <v/>
      </c>
      <c r="N109" s="116"/>
      <c r="O109" s="49" t="s">
        <v>49</v>
      </c>
      <c r="P109" s="118"/>
      <c r="Q109" s="114" t="str">
        <f>注文品申込書!Q109&amp;""</f>
        <v/>
      </c>
      <c r="R109" s="49" t="s">
        <v>50</v>
      </c>
      <c r="S109" s="49" t="str">
        <f>注文品申込書!S109&amp;""</f>
        <v/>
      </c>
      <c r="T109" s="116"/>
      <c r="U109" s="49" t="s">
        <v>49</v>
      </c>
      <c r="V109" s="118"/>
      <c r="AU109" s="182"/>
      <c r="AV109" s="183"/>
      <c r="AW109" s="183"/>
      <c r="AX109" s="184"/>
      <c r="AY109" s="114"/>
      <c r="AZ109" s="49" t="s">
        <v>50</v>
      </c>
      <c r="BA109" s="49"/>
      <c r="BB109" s="108"/>
      <c r="BC109" s="49" t="s">
        <v>49</v>
      </c>
      <c r="BD109" s="110"/>
      <c r="BE109" s="114"/>
      <c r="BF109" s="49" t="s">
        <v>50</v>
      </c>
      <c r="BG109" s="49"/>
      <c r="BH109" s="108"/>
      <c r="BI109" s="49" t="s">
        <v>49</v>
      </c>
      <c r="BJ109" s="110"/>
      <c r="BK109" s="114"/>
      <c r="BL109" s="49" t="s">
        <v>50</v>
      </c>
      <c r="BM109" s="49"/>
      <c r="BN109" s="108"/>
      <c r="BO109" s="49" t="s">
        <v>49</v>
      </c>
      <c r="BP109" s="110"/>
    </row>
    <row r="110" spans="1:68" ht="23" customHeight="1" thickBot="1" x14ac:dyDescent="0.6">
      <c r="A110" s="182"/>
      <c r="B110" s="183"/>
      <c r="C110" s="183"/>
      <c r="D110" s="184"/>
      <c r="E110" s="115" t="str">
        <f>注文品申込書!E110&amp;""</f>
        <v/>
      </c>
      <c r="F110" s="57" t="s">
        <v>50</v>
      </c>
      <c r="G110" s="57" t="str">
        <f>注文品申込書!G110&amp;""</f>
        <v/>
      </c>
      <c r="H110" s="117"/>
      <c r="I110" s="57" t="s">
        <v>49</v>
      </c>
      <c r="J110" s="119"/>
      <c r="K110" s="115" t="str">
        <f>注文品申込書!K110&amp;""</f>
        <v/>
      </c>
      <c r="L110" s="57" t="s">
        <v>50</v>
      </c>
      <c r="M110" s="57" t="str">
        <f>注文品申込書!M110&amp;""</f>
        <v/>
      </c>
      <c r="N110" s="117"/>
      <c r="O110" s="57" t="s">
        <v>49</v>
      </c>
      <c r="P110" s="119"/>
      <c r="Q110" s="115" t="str">
        <f>注文品申込書!Q110&amp;""</f>
        <v/>
      </c>
      <c r="R110" s="57" t="s">
        <v>50</v>
      </c>
      <c r="S110" s="57" t="str">
        <f>注文品申込書!S110&amp;""</f>
        <v/>
      </c>
      <c r="T110" s="117"/>
      <c r="U110" s="57" t="s">
        <v>49</v>
      </c>
      <c r="V110" s="119"/>
      <c r="AU110" s="182"/>
      <c r="AV110" s="183"/>
      <c r="AW110" s="183"/>
      <c r="AX110" s="184"/>
      <c r="AY110" s="115"/>
      <c r="AZ110" s="57" t="s">
        <v>50</v>
      </c>
      <c r="BA110" s="57"/>
      <c r="BB110" s="109"/>
      <c r="BC110" s="57" t="s">
        <v>49</v>
      </c>
      <c r="BD110" s="111"/>
      <c r="BE110" s="115"/>
      <c r="BF110" s="57" t="s">
        <v>50</v>
      </c>
      <c r="BG110" s="57"/>
      <c r="BH110" s="109"/>
      <c r="BI110" s="57" t="s">
        <v>49</v>
      </c>
      <c r="BJ110" s="111"/>
      <c r="BK110" s="115"/>
      <c r="BL110" s="57" t="s">
        <v>50</v>
      </c>
      <c r="BM110" s="57"/>
      <c r="BN110" s="109"/>
      <c r="BO110" s="57" t="s">
        <v>49</v>
      </c>
      <c r="BP110" s="111"/>
    </row>
    <row r="111" spans="1:68" ht="25.5" customHeight="1" thickBot="1" x14ac:dyDescent="0.6">
      <c r="A111" s="185"/>
      <c r="B111" s="186"/>
      <c r="C111" s="186"/>
      <c r="D111" s="187"/>
      <c r="E111" s="28" t="s">
        <v>51</v>
      </c>
      <c r="F111" s="29" t="str">
        <f>注文品申込書!F111&amp;""</f>
        <v>0</v>
      </c>
      <c r="G111" s="29" t="s">
        <v>54</v>
      </c>
      <c r="H111" s="56" t="s">
        <v>51</v>
      </c>
      <c r="I111" s="104">
        <f>H108*J108+H109*J109+H110*J110</f>
        <v>0</v>
      </c>
      <c r="J111" s="30" t="s">
        <v>54</v>
      </c>
      <c r="K111" s="28" t="s">
        <v>51</v>
      </c>
      <c r="L111" s="29" t="str">
        <f>注文品申込書!L111&amp;""</f>
        <v>0</v>
      </c>
      <c r="M111" s="29" t="s">
        <v>54</v>
      </c>
      <c r="N111" s="56" t="s">
        <v>51</v>
      </c>
      <c r="O111" s="104">
        <f>N108*P108+N109*P109+N110*P110</f>
        <v>0</v>
      </c>
      <c r="P111" s="30" t="s">
        <v>54</v>
      </c>
      <c r="Q111" s="28" t="s">
        <v>51</v>
      </c>
      <c r="R111" s="29" t="str">
        <f>注文品申込書!R111&amp;""</f>
        <v>0</v>
      </c>
      <c r="S111" s="29" t="s">
        <v>54</v>
      </c>
      <c r="T111" s="56" t="s">
        <v>51</v>
      </c>
      <c r="U111" s="104">
        <f>T108*V108+T109*V109+T110*V110</f>
        <v>0</v>
      </c>
      <c r="V111" s="30" t="s">
        <v>54</v>
      </c>
      <c r="X111" s="27">
        <f>F111+L111+R111</f>
        <v>0</v>
      </c>
      <c r="Y111" s="27">
        <f>I111+O111+U111</f>
        <v>0</v>
      </c>
      <c r="AU111" s="185"/>
      <c r="AV111" s="186"/>
      <c r="AW111" s="186"/>
      <c r="AX111" s="187"/>
      <c r="AY111" s="28" t="s">
        <v>51</v>
      </c>
      <c r="AZ111" s="29">
        <f>AY108*BA108+AY109*BA109+AY110*BA110</f>
        <v>0</v>
      </c>
      <c r="BA111" s="29" t="s">
        <v>54</v>
      </c>
      <c r="BB111" s="56" t="s">
        <v>51</v>
      </c>
      <c r="BC111" s="112">
        <f>BB108*BD108+BB109*BD109+BB110*BD110</f>
        <v>0</v>
      </c>
      <c r="BD111" s="30" t="s">
        <v>54</v>
      </c>
      <c r="BE111" s="28" t="s">
        <v>51</v>
      </c>
      <c r="BF111" s="29">
        <f>BE108*BG108+BE109*BG109+BE110*BG110</f>
        <v>0</v>
      </c>
      <c r="BG111" s="29" t="s">
        <v>54</v>
      </c>
      <c r="BH111" s="56" t="s">
        <v>51</v>
      </c>
      <c r="BI111" s="112">
        <f>BH108*BJ108+BH109*BJ109+BH110*BJ110</f>
        <v>0</v>
      </c>
      <c r="BJ111" s="30" t="s">
        <v>54</v>
      </c>
      <c r="BK111" s="28" t="s">
        <v>51</v>
      </c>
      <c r="BL111" s="29">
        <f>BK108*BM108+BK109*BM109+BK110*BM110</f>
        <v>0</v>
      </c>
      <c r="BM111" s="29" t="s">
        <v>54</v>
      </c>
      <c r="BN111" s="56" t="s">
        <v>51</v>
      </c>
      <c r="BO111" s="112">
        <f>BN108*BP108+BN109*BP109+BN110*BP110</f>
        <v>0</v>
      </c>
      <c r="BP111" s="30" t="s">
        <v>54</v>
      </c>
    </row>
    <row r="112" spans="1:68" ht="17.5" customHeight="1" x14ac:dyDescent="0.55000000000000004">
      <c r="A112" s="179" t="s">
        <v>59</v>
      </c>
      <c r="B112" s="180"/>
      <c r="C112" s="180"/>
      <c r="D112" s="181"/>
      <c r="E112" s="176">
        <f>注文品申込書!E112</f>
        <v>0</v>
      </c>
      <c r="F112" s="177"/>
      <c r="G112" s="177"/>
      <c r="H112" s="177"/>
      <c r="I112" s="177"/>
      <c r="J112" s="178"/>
      <c r="K112" s="176">
        <f>注文品申込書!K112</f>
        <v>0</v>
      </c>
      <c r="L112" s="177"/>
      <c r="M112" s="177"/>
      <c r="N112" s="177"/>
      <c r="O112" s="177"/>
      <c r="P112" s="178"/>
      <c r="Q112" s="176">
        <f>注文品申込書!Q112</f>
        <v>0</v>
      </c>
      <c r="R112" s="177"/>
      <c r="S112" s="177"/>
      <c r="T112" s="177"/>
      <c r="U112" s="177"/>
      <c r="V112" s="178"/>
      <c r="AU112" s="179" t="s">
        <v>59</v>
      </c>
      <c r="AV112" s="180"/>
      <c r="AW112" s="180"/>
      <c r="AX112" s="181"/>
      <c r="AY112" s="165" t="s">
        <v>48</v>
      </c>
      <c r="AZ112" s="166"/>
      <c r="BA112" s="166"/>
      <c r="BB112" s="166"/>
      <c r="BC112" s="166"/>
      <c r="BD112" s="167"/>
      <c r="BE112" s="165" t="s">
        <v>48</v>
      </c>
      <c r="BF112" s="166"/>
      <c r="BG112" s="166"/>
      <c r="BH112" s="166"/>
      <c r="BI112" s="166"/>
      <c r="BJ112" s="167"/>
      <c r="BK112" s="165" t="s">
        <v>48</v>
      </c>
      <c r="BL112" s="166"/>
      <c r="BM112" s="166"/>
      <c r="BN112" s="166"/>
      <c r="BO112" s="166"/>
      <c r="BP112" s="167"/>
    </row>
    <row r="113" spans="1:68" ht="23" customHeight="1" x14ac:dyDescent="0.55000000000000004">
      <c r="A113" s="182" t="s">
        <v>56</v>
      </c>
      <c r="B113" s="183"/>
      <c r="C113" s="183"/>
      <c r="D113" s="184"/>
      <c r="E113" s="113" t="str">
        <f>注文品申込書!E113&amp;""</f>
        <v/>
      </c>
      <c r="F113" s="52" t="s">
        <v>50</v>
      </c>
      <c r="G113" s="52" t="str">
        <f>注文品申込書!G113&amp;""</f>
        <v/>
      </c>
      <c r="H113" s="116"/>
      <c r="I113" s="52" t="s">
        <v>49</v>
      </c>
      <c r="J113" s="118"/>
      <c r="K113" s="113" t="str">
        <f>注文品申込書!K113&amp;""</f>
        <v/>
      </c>
      <c r="L113" s="52" t="s">
        <v>50</v>
      </c>
      <c r="M113" s="52" t="str">
        <f>注文品申込書!M113&amp;""</f>
        <v/>
      </c>
      <c r="N113" s="116"/>
      <c r="O113" s="52" t="s">
        <v>49</v>
      </c>
      <c r="P113" s="118"/>
      <c r="Q113" s="113" t="str">
        <f>注文品申込書!Q113&amp;""</f>
        <v/>
      </c>
      <c r="R113" s="52" t="s">
        <v>50</v>
      </c>
      <c r="S113" s="52" t="str">
        <f>注文品申込書!S113&amp;""</f>
        <v/>
      </c>
      <c r="T113" s="116"/>
      <c r="U113" s="52" t="s">
        <v>49</v>
      </c>
      <c r="V113" s="118"/>
      <c r="AU113" s="182" t="s">
        <v>56</v>
      </c>
      <c r="AV113" s="183"/>
      <c r="AW113" s="183"/>
      <c r="AX113" s="184"/>
      <c r="AY113" s="113"/>
      <c r="AZ113" s="52" t="s">
        <v>50</v>
      </c>
      <c r="BA113" s="52"/>
      <c r="BB113" s="108"/>
      <c r="BC113" s="52" t="s">
        <v>49</v>
      </c>
      <c r="BD113" s="110"/>
      <c r="BE113" s="113"/>
      <c r="BF113" s="52" t="s">
        <v>50</v>
      </c>
      <c r="BG113" s="52"/>
      <c r="BH113" s="108"/>
      <c r="BI113" s="52" t="s">
        <v>49</v>
      </c>
      <c r="BJ113" s="110"/>
      <c r="BK113" s="113"/>
      <c r="BL113" s="52" t="s">
        <v>50</v>
      </c>
      <c r="BM113" s="52"/>
      <c r="BN113" s="108"/>
      <c r="BO113" s="52" t="s">
        <v>49</v>
      </c>
      <c r="BP113" s="110"/>
    </row>
    <row r="114" spans="1:68" ht="23" customHeight="1" x14ac:dyDescent="0.55000000000000004">
      <c r="A114" s="182"/>
      <c r="B114" s="183"/>
      <c r="C114" s="183"/>
      <c r="D114" s="184"/>
      <c r="E114" s="114" t="str">
        <f>注文品申込書!E114&amp;""</f>
        <v/>
      </c>
      <c r="F114" s="49" t="s">
        <v>50</v>
      </c>
      <c r="G114" s="49" t="str">
        <f>注文品申込書!G114&amp;""</f>
        <v/>
      </c>
      <c r="H114" s="116"/>
      <c r="I114" s="49" t="s">
        <v>49</v>
      </c>
      <c r="J114" s="118"/>
      <c r="K114" s="114" t="str">
        <f>注文品申込書!K114&amp;""</f>
        <v/>
      </c>
      <c r="L114" s="49" t="s">
        <v>50</v>
      </c>
      <c r="M114" s="49" t="str">
        <f>注文品申込書!M114&amp;""</f>
        <v/>
      </c>
      <c r="N114" s="116"/>
      <c r="O114" s="49" t="s">
        <v>49</v>
      </c>
      <c r="P114" s="118"/>
      <c r="Q114" s="114" t="str">
        <f>注文品申込書!Q114&amp;""</f>
        <v/>
      </c>
      <c r="R114" s="49" t="s">
        <v>50</v>
      </c>
      <c r="S114" s="49" t="str">
        <f>注文品申込書!S114&amp;""</f>
        <v/>
      </c>
      <c r="T114" s="116"/>
      <c r="U114" s="49" t="s">
        <v>49</v>
      </c>
      <c r="V114" s="118"/>
      <c r="AU114" s="182"/>
      <c r="AV114" s="183"/>
      <c r="AW114" s="183"/>
      <c r="AX114" s="184"/>
      <c r="AY114" s="114"/>
      <c r="AZ114" s="49" t="s">
        <v>50</v>
      </c>
      <c r="BA114" s="49"/>
      <c r="BB114" s="108"/>
      <c r="BC114" s="49" t="s">
        <v>49</v>
      </c>
      <c r="BD114" s="110"/>
      <c r="BE114" s="114"/>
      <c r="BF114" s="49" t="s">
        <v>50</v>
      </c>
      <c r="BG114" s="49"/>
      <c r="BH114" s="108"/>
      <c r="BI114" s="49" t="s">
        <v>49</v>
      </c>
      <c r="BJ114" s="110"/>
      <c r="BK114" s="114"/>
      <c r="BL114" s="49" t="s">
        <v>50</v>
      </c>
      <c r="BM114" s="49"/>
      <c r="BN114" s="108"/>
      <c r="BO114" s="49" t="s">
        <v>49</v>
      </c>
      <c r="BP114" s="110"/>
    </row>
    <row r="115" spans="1:68" ht="23" customHeight="1" thickBot="1" x14ac:dyDescent="0.6">
      <c r="A115" s="182"/>
      <c r="B115" s="183"/>
      <c r="C115" s="183"/>
      <c r="D115" s="184"/>
      <c r="E115" s="115" t="str">
        <f>注文品申込書!E115&amp;""</f>
        <v/>
      </c>
      <c r="F115" s="57" t="s">
        <v>50</v>
      </c>
      <c r="G115" s="57" t="str">
        <f>注文品申込書!G115&amp;""</f>
        <v/>
      </c>
      <c r="H115" s="117"/>
      <c r="I115" s="57" t="s">
        <v>49</v>
      </c>
      <c r="J115" s="119"/>
      <c r="K115" s="115" t="str">
        <f>注文品申込書!K115&amp;""</f>
        <v/>
      </c>
      <c r="L115" s="57" t="s">
        <v>50</v>
      </c>
      <c r="M115" s="57" t="str">
        <f>注文品申込書!M115&amp;""</f>
        <v/>
      </c>
      <c r="N115" s="117"/>
      <c r="O115" s="57" t="s">
        <v>49</v>
      </c>
      <c r="P115" s="119"/>
      <c r="Q115" s="115" t="str">
        <f>注文品申込書!Q115&amp;""</f>
        <v/>
      </c>
      <c r="R115" s="57" t="s">
        <v>50</v>
      </c>
      <c r="S115" s="57" t="str">
        <f>注文品申込書!S115&amp;""</f>
        <v/>
      </c>
      <c r="T115" s="117"/>
      <c r="U115" s="57" t="s">
        <v>49</v>
      </c>
      <c r="V115" s="119"/>
      <c r="AU115" s="182"/>
      <c r="AV115" s="183"/>
      <c r="AW115" s="183"/>
      <c r="AX115" s="184"/>
      <c r="AY115" s="115"/>
      <c r="AZ115" s="57" t="s">
        <v>50</v>
      </c>
      <c r="BA115" s="57"/>
      <c r="BB115" s="109"/>
      <c r="BC115" s="57" t="s">
        <v>49</v>
      </c>
      <c r="BD115" s="111"/>
      <c r="BE115" s="115"/>
      <c r="BF115" s="57" t="s">
        <v>50</v>
      </c>
      <c r="BG115" s="57"/>
      <c r="BH115" s="109"/>
      <c r="BI115" s="57" t="s">
        <v>49</v>
      </c>
      <c r="BJ115" s="111"/>
      <c r="BK115" s="115"/>
      <c r="BL115" s="57" t="s">
        <v>50</v>
      </c>
      <c r="BM115" s="57"/>
      <c r="BN115" s="109"/>
      <c r="BO115" s="57" t="s">
        <v>49</v>
      </c>
      <c r="BP115" s="111"/>
    </row>
    <row r="116" spans="1:68" ht="25.5" customHeight="1" thickBot="1" x14ac:dyDescent="0.6">
      <c r="A116" s="185"/>
      <c r="B116" s="186"/>
      <c r="C116" s="186"/>
      <c r="D116" s="187"/>
      <c r="E116" s="28" t="s">
        <v>51</v>
      </c>
      <c r="F116" s="29" t="str">
        <f>注文品申込書!F116&amp;""</f>
        <v>0</v>
      </c>
      <c r="G116" s="29" t="s">
        <v>54</v>
      </c>
      <c r="H116" s="56" t="s">
        <v>51</v>
      </c>
      <c r="I116" s="104">
        <f>H113*J113+H114*J114+H115*J115</f>
        <v>0</v>
      </c>
      <c r="J116" s="30" t="s">
        <v>54</v>
      </c>
      <c r="K116" s="28" t="s">
        <v>51</v>
      </c>
      <c r="L116" s="29" t="str">
        <f>注文品申込書!L116&amp;""</f>
        <v>0</v>
      </c>
      <c r="M116" s="29" t="s">
        <v>54</v>
      </c>
      <c r="N116" s="56" t="s">
        <v>51</v>
      </c>
      <c r="O116" s="104">
        <f>N113*P113+N114*P114+N115*P115</f>
        <v>0</v>
      </c>
      <c r="P116" s="30" t="s">
        <v>54</v>
      </c>
      <c r="Q116" s="28" t="s">
        <v>51</v>
      </c>
      <c r="R116" s="29" t="str">
        <f>注文品申込書!R116&amp;""</f>
        <v>0</v>
      </c>
      <c r="S116" s="29" t="s">
        <v>54</v>
      </c>
      <c r="T116" s="56" t="s">
        <v>51</v>
      </c>
      <c r="U116" s="104">
        <f>T113*V113+T114*V114+T115*V115</f>
        <v>0</v>
      </c>
      <c r="V116" s="30" t="s">
        <v>54</v>
      </c>
      <c r="X116" s="27">
        <f>F116+L116+R116</f>
        <v>0</v>
      </c>
      <c r="Y116" s="27">
        <f>I116+O116+U116</f>
        <v>0</v>
      </c>
      <c r="AU116" s="185"/>
      <c r="AV116" s="186"/>
      <c r="AW116" s="186"/>
      <c r="AX116" s="187"/>
      <c r="AY116" s="28" t="s">
        <v>51</v>
      </c>
      <c r="AZ116" s="29">
        <f>AY113*BA113+AY114*BA114+AY115*BA115</f>
        <v>0</v>
      </c>
      <c r="BA116" s="29" t="s">
        <v>54</v>
      </c>
      <c r="BB116" s="56" t="s">
        <v>51</v>
      </c>
      <c r="BC116" s="112">
        <f>BB113*BD113+BB114*BD114+BB115*BD115</f>
        <v>0</v>
      </c>
      <c r="BD116" s="30" t="s">
        <v>54</v>
      </c>
      <c r="BE116" s="28" t="s">
        <v>51</v>
      </c>
      <c r="BF116" s="29">
        <f>BE113*BG113+BE114*BG114+BE115*BG115</f>
        <v>0</v>
      </c>
      <c r="BG116" s="29" t="s">
        <v>54</v>
      </c>
      <c r="BH116" s="56" t="s">
        <v>51</v>
      </c>
      <c r="BI116" s="112">
        <f>BH113*BJ113+BH114*BJ114+BH115*BJ115</f>
        <v>0</v>
      </c>
      <c r="BJ116" s="30" t="s">
        <v>54</v>
      </c>
      <c r="BK116" s="28" t="s">
        <v>51</v>
      </c>
      <c r="BL116" s="29">
        <f>BK113*BM113+BK114*BM114+BK115*BM115</f>
        <v>0</v>
      </c>
      <c r="BM116" s="29" t="s">
        <v>54</v>
      </c>
      <c r="BN116" s="56" t="s">
        <v>51</v>
      </c>
      <c r="BO116" s="112">
        <f>BN113*BP113+BN114*BP114+BN115*BP115</f>
        <v>0</v>
      </c>
      <c r="BP116" s="30" t="s">
        <v>54</v>
      </c>
    </row>
    <row r="117" spans="1:68" ht="17.5" customHeight="1" x14ac:dyDescent="0.55000000000000004">
      <c r="A117" s="179" t="s">
        <v>58</v>
      </c>
      <c r="B117" s="180"/>
      <c r="C117" s="180"/>
      <c r="D117" s="181"/>
      <c r="E117" s="176">
        <f>注文品申込書!E117</f>
        <v>0</v>
      </c>
      <c r="F117" s="177"/>
      <c r="G117" s="177"/>
      <c r="H117" s="177"/>
      <c r="I117" s="177"/>
      <c r="J117" s="178"/>
      <c r="K117" s="176">
        <f>注文品申込書!K117</f>
        <v>0</v>
      </c>
      <c r="L117" s="177"/>
      <c r="M117" s="177"/>
      <c r="N117" s="177"/>
      <c r="O117" s="177"/>
      <c r="P117" s="178"/>
      <c r="Q117" s="176">
        <f>注文品申込書!Q117</f>
        <v>0</v>
      </c>
      <c r="R117" s="177"/>
      <c r="S117" s="177"/>
      <c r="T117" s="177"/>
      <c r="U117" s="177"/>
      <c r="V117" s="178"/>
      <c r="AU117" s="179" t="s">
        <v>58</v>
      </c>
      <c r="AV117" s="180"/>
      <c r="AW117" s="180"/>
      <c r="AX117" s="181"/>
      <c r="AY117" s="165" t="s">
        <v>48</v>
      </c>
      <c r="AZ117" s="166"/>
      <c r="BA117" s="166"/>
      <c r="BB117" s="166"/>
      <c r="BC117" s="166"/>
      <c r="BD117" s="167"/>
      <c r="BE117" s="165" t="s">
        <v>48</v>
      </c>
      <c r="BF117" s="166"/>
      <c r="BG117" s="166"/>
      <c r="BH117" s="166"/>
      <c r="BI117" s="166"/>
      <c r="BJ117" s="167"/>
      <c r="BK117" s="165" t="s">
        <v>48</v>
      </c>
      <c r="BL117" s="166"/>
      <c r="BM117" s="166"/>
      <c r="BN117" s="166"/>
      <c r="BO117" s="166"/>
      <c r="BP117" s="167"/>
    </row>
    <row r="118" spans="1:68" ht="23" customHeight="1" x14ac:dyDescent="0.55000000000000004">
      <c r="A118" s="182" t="s">
        <v>56</v>
      </c>
      <c r="B118" s="183"/>
      <c r="C118" s="183"/>
      <c r="D118" s="184"/>
      <c r="E118" s="113" t="str">
        <f>注文品申込書!E118&amp;""</f>
        <v/>
      </c>
      <c r="F118" s="52" t="s">
        <v>50</v>
      </c>
      <c r="G118" s="52" t="str">
        <f>注文品申込書!G118&amp;""</f>
        <v/>
      </c>
      <c r="H118" s="116"/>
      <c r="I118" s="52" t="s">
        <v>49</v>
      </c>
      <c r="J118" s="118"/>
      <c r="K118" s="113" t="str">
        <f>注文品申込書!K118&amp;""</f>
        <v/>
      </c>
      <c r="L118" s="52" t="s">
        <v>50</v>
      </c>
      <c r="M118" s="52" t="str">
        <f>注文品申込書!M118&amp;""</f>
        <v/>
      </c>
      <c r="N118" s="116"/>
      <c r="O118" s="52" t="s">
        <v>49</v>
      </c>
      <c r="P118" s="118"/>
      <c r="Q118" s="113" t="str">
        <f>注文品申込書!Q118&amp;""</f>
        <v/>
      </c>
      <c r="R118" s="52" t="s">
        <v>50</v>
      </c>
      <c r="S118" s="52" t="str">
        <f>注文品申込書!S118&amp;""</f>
        <v/>
      </c>
      <c r="T118" s="116"/>
      <c r="U118" s="52" t="s">
        <v>49</v>
      </c>
      <c r="V118" s="118"/>
      <c r="AU118" s="182" t="s">
        <v>56</v>
      </c>
      <c r="AV118" s="183"/>
      <c r="AW118" s="183"/>
      <c r="AX118" s="184"/>
      <c r="AY118" s="113"/>
      <c r="AZ118" s="52" t="s">
        <v>50</v>
      </c>
      <c r="BA118" s="52"/>
      <c r="BB118" s="108"/>
      <c r="BC118" s="52" t="s">
        <v>49</v>
      </c>
      <c r="BD118" s="110"/>
      <c r="BE118" s="113"/>
      <c r="BF118" s="52" t="s">
        <v>50</v>
      </c>
      <c r="BG118" s="52"/>
      <c r="BH118" s="108"/>
      <c r="BI118" s="52" t="s">
        <v>49</v>
      </c>
      <c r="BJ118" s="110"/>
      <c r="BK118" s="113"/>
      <c r="BL118" s="52" t="s">
        <v>50</v>
      </c>
      <c r="BM118" s="52"/>
      <c r="BN118" s="108"/>
      <c r="BO118" s="52" t="s">
        <v>49</v>
      </c>
      <c r="BP118" s="110"/>
    </row>
    <row r="119" spans="1:68" ht="23" customHeight="1" x14ac:dyDescent="0.55000000000000004">
      <c r="A119" s="182"/>
      <c r="B119" s="183"/>
      <c r="C119" s="183"/>
      <c r="D119" s="184"/>
      <c r="E119" s="114" t="str">
        <f>注文品申込書!E119&amp;""</f>
        <v/>
      </c>
      <c r="F119" s="49" t="s">
        <v>50</v>
      </c>
      <c r="G119" s="49" t="str">
        <f>注文品申込書!G119&amp;""</f>
        <v/>
      </c>
      <c r="H119" s="116"/>
      <c r="I119" s="49" t="s">
        <v>49</v>
      </c>
      <c r="J119" s="118"/>
      <c r="K119" s="114" t="str">
        <f>注文品申込書!K119&amp;""</f>
        <v/>
      </c>
      <c r="L119" s="49" t="s">
        <v>50</v>
      </c>
      <c r="M119" s="49" t="str">
        <f>注文品申込書!M119&amp;""</f>
        <v/>
      </c>
      <c r="N119" s="116"/>
      <c r="O119" s="49" t="s">
        <v>49</v>
      </c>
      <c r="P119" s="118"/>
      <c r="Q119" s="114" t="str">
        <f>注文品申込書!Q119&amp;""</f>
        <v/>
      </c>
      <c r="R119" s="49" t="s">
        <v>50</v>
      </c>
      <c r="S119" s="49" t="str">
        <f>注文品申込書!S119&amp;""</f>
        <v/>
      </c>
      <c r="T119" s="116"/>
      <c r="U119" s="49" t="s">
        <v>49</v>
      </c>
      <c r="V119" s="118"/>
      <c r="AU119" s="182"/>
      <c r="AV119" s="183"/>
      <c r="AW119" s="183"/>
      <c r="AX119" s="184"/>
      <c r="AY119" s="114"/>
      <c r="AZ119" s="49" t="s">
        <v>50</v>
      </c>
      <c r="BA119" s="49"/>
      <c r="BB119" s="108"/>
      <c r="BC119" s="49" t="s">
        <v>49</v>
      </c>
      <c r="BD119" s="110"/>
      <c r="BE119" s="114"/>
      <c r="BF119" s="49" t="s">
        <v>50</v>
      </c>
      <c r="BG119" s="49"/>
      <c r="BH119" s="108"/>
      <c r="BI119" s="49" t="s">
        <v>49</v>
      </c>
      <c r="BJ119" s="110"/>
      <c r="BK119" s="114"/>
      <c r="BL119" s="49" t="s">
        <v>50</v>
      </c>
      <c r="BM119" s="49"/>
      <c r="BN119" s="108"/>
      <c r="BO119" s="49" t="s">
        <v>49</v>
      </c>
      <c r="BP119" s="110"/>
    </row>
    <row r="120" spans="1:68" ht="23" customHeight="1" thickBot="1" x14ac:dyDescent="0.6">
      <c r="A120" s="182"/>
      <c r="B120" s="183"/>
      <c r="C120" s="183"/>
      <c r="D120" s="184"/>
      <c r="E120" s="115" t="str">
        <f>注文品申込書!E120&amp;""</f>
        <v/>
      </c>
      <c r="F120" s="57" t="s">
        <v>50</v>
      </c>
      <c r="G120" s="57" t="str">
        <f>注文品申込書!G120&amp;""</f>
        <v/>
      </c>
      <c r="H120" s="117"/>
      <c r="I120" s="57" t="s">
        <v>49</v>
      </c>
      <c r="J120" s="119"/>
      <c r="K120" s="115" t="str">
        <f>注文品申込書!K120&amp;""</f>
        <v/>
      </c>
      <c r="L120" s="57" t="s">
        <v>50</v>
      </c>
      <c r="M120" s="57" t="str">
        <f>注文品申込書!M120&amp;""</f>
        <v/>
      </c>
      <c r="N120" s="117"/>
      <c r="O120" s="57" t="s">
        <v>49</v>
      </c>
      <c r="P120" s="119"/>
      <c r="Q120" s="115" t="str">
        <f>注文品申込書!Q120&amp;""</f>
        <v/>
      </c>
      <c r="R120" s="57" t="s">
        <v>50</v>
      </c>
      <c r="S120" s="57" t="str">
        <f>注文品申込書!S120&amp;""</f>
        <v/>
      </c>
      <c r="T120" s="117"/>
      <c r="U120" s="57" t="s">
        <v>49</v>
      </c>
      <c r="V120" s="119"/>
      <c r="AU120" s="182"/>
      <c r="AV120" s="183"/>
      <c r="AW120" s="183"/>
      <c r="AX120" s="184"/>
      <c r="AY120" s="115"/>
      <c r="AZ120" s="57" t="s">
        <v>50</v>
      </c>
      <c r="BA120" s="57"/>
      <c r="BB120" s="109"/>
      <c r="BC120" s="57" t="s">
        <v>49</v>
      </c>
      <c r="BD120" s="111"/>
      <c r="BE120" s="115"/>
      <c r="BF120" s="57" t="s">
        <v>50</v>
      </c>
      <c r="BG120" s="57"/>
      <c r="BH120" s="109"/>
      <c r="BI120" s="57" t="s">
        <v>49</v>
      </c>
      <c r="BJ120" s="111"/>
      <c r="BK120" s="115"/>
      <c r="BL120" s="57" t="s">
        <v>50</v>
      </c>
      <c r="BM120" s="57"/>
      <c r="BN120" s="109"/>
      <c r="BO120" s="57" t="s">
        <v>49</v>
      </c>
      <c r="BP120" s="111"/>
    </row>
    <row r="121" spans="1:68" ht="25.5" customHeight="1" thickBot="1" x14ac:dyDescent="0.6">
      <c r="A121" s="185"/>
      <c r="B121" s="186"/>
      <c r="C121" s="186"/>
      <c r="D121" s="187"/>
      <c r="E121" s="28" t="s">
        <v>51</v>
      </c>
      <c r="F121" s="29" t="str">
        <f>注文品申込書!F121&amp;""</f>
        <v>0</v>
      </c>
      <c r="G121" s="29" t="s">
        <v>54</v>
      </c>
      <c r="H121" s="56" t="s">
        <v>51</v>
      </c>
      <c r="I121" s="104">
        <f>H118*J118+H119*J119+H120*J120</f>
        <v>0</v>
      </c>
      <c r="J121" s="30" t="s">
        <v>54</v>
      </c>
      <c r="K121" s="28" t="s">
        <v>51</v>
      </c>
      <c r="L121" s="29" t="str">
        <f>注文品申込書!L121&amp;""</f>
        <v>0</v>
      </c>
      <c r="M121" s="29" t="s">
        <v>54</v>
      </c>
      <c r="N121" s="56" t="s">
        <v>51</v>
      </c>
      <c r="O121" s="104">
        <f>N118*P118+N119*P119+N120*P120</f>
        <v>0</v>
      </c>
      <c r="P121" s="30" t="s">
        <v>54</v>
      </c>
      <c r="Q121" s="28" t="s">
        <v>51</v>
      </c>
      <c r="R121" s="29" t="str">
        <f>注文品申込書!R121&amp;""</f>
        <v>0</v>
      </c>
      <c r="S121" s="29" t="s">
        <v>54</v>
      </c>
      <c r="T121" s="56" t="s">
        <v>51</v>
      </c>
      <c r="U121" s="104">
        <f>T118*V118+T119*V119+T120*V120</f>
        <v>0</v>
      </c>
      <c r="V121" s="30" t="s">
        <v>54</v>
      </c>
      <c r="X121" s="27">
        <f>F121+L121+R121</f>
        <v>0</v>
      </c>
      <c r="Y121" s="27">
        <f>I121+O121+U121</f>
        <v>0</v>
      </c>
      <c r="AU121" s="185"/>
      <c r="AV121" s="186"/>
      <c r="AW121" s="186"/>
      <c r="AX121" s="187"/>
      <c r="AY121" s="28" t="s">
        <v>51</v>
      </c>
      <c r="AZ121" s="29">
        <f>AY118*BA118+AY119*BA119+AY120*BA120</f>
        <v>0</v>
      </c>
      <c r="BA121" s="29" t="s">
        <v>54</v>
      </c>
      <c r="BB121" s="56" t="s">
        <v>51</v>
      </c>
      <c r="BC121" s="112">
        <f>BB118*BD118+BB119*BD119+BB120*BD120</f>
        <v>0</v>
      </c>
      <c r="BD121" s="30" t="s">
        <v>54</v>
      </c>
      <c r="BE121" s="28" t="s">
        <v>51</v>
      </c>
      <c r="BF121" s="29">
        <f>BE118*BG118+BE119*BG119+BE120*BG120</f>
        <v>0</v>
      </c>
      <c r="BG121" s="29" t="s">
        <v>54</v>
      </c>
      <c r="BH121" s="56" t="s">
        <v>51</v>
      </c>
      <c r="BI121" s="112">
        <f>BH118*BJ118+BH119*BJ119+BH120*BJ120</f>
        <v>0</v>
      </c>
      <c r="BJ121" s="30" t="s">
        <v>54</v>
      </c>
      <c r="BK121" s="28" t="s">
        <v>51</v>
      </c>
      <c r="BL121" s="29">
        <f>BK118*BM118+BK119*BM119+BK120*BM120</f>
        <v>0</v>
      </c>
      <c r="BM121" s="29" t="s">
        <v>54</v>
      </c>
      <c r="BN121" s="56" t="s">
        <v>51</v>
      </c>
      <c r="BO121" s="112">
        <f>BN118*BP118+BN119*BP119+BN120*BP120</f>
        <v>0</v>
      </c>
      <c r="BP121" s="30" t="s">
        <v>54</v>
      </c>
    </row>
    <row r="122" spans="1:68" ht="17.5" customHeight="1" x14ac:dyDescent="0.55000000000000004">
      <c r="A122" s="179" t="s">
        <v>130</v>
      </c>
      <c r="B122" s="180"/>
      <c r="C122" s="180"/>
      <c r="D122" s="181"/>
      <c r="E122" s="176">
        <f>注文品申込書!E122</f>
        <v>0</v>
      </c>
      <c r="F122" s="177"/>
      <c r="G122" s="177"/>
      <c r="H122" s="177"/>
      <c r="I122" s="177"/>
      <c r="J122" s="178"/>
      <c r="K122" s="176">
        <f>注文品申込書!K122</f>
        <v>0</v>
      </c>
      <c r="L122" s="177"/>
      <c r="M122" s="177"/>
      <c r="N122" s="177"/>
      <c r="O122" s="177"/>
      <c r="P122" s="178"/>
      <c r="Q122" s="176">
        <f>注文品申込書!Q122</f>
        <v>0</v>
      </c>
      <c r="R122" s="177"/>
      <c r="S122" s="177"/>
      <c r="T122" s="177"/>
      <c r="U122" s="177"/>
      <c r="V122" s="178"/>
      <c r="AU122" s="179" t="s">
        <v>130</v>
      </c>
      <c r="AV122" s="180"/>
      <c r="AW122" s="180"/>
      <c r="AX122" s="181"/>
      <c r="AY122" s="165" t="s">
        <v>48</v>
      </c>
      <c r="AZ122" s="166"/>
      <c r="BA122" s="166"/>
      <c r="BB122" s="166"/>
      <c r="BC122" s="166"/>
      <c r="BD122" s="167"/>
      <c r="BE122" s="165" t="s">
        <v>48</v>
      </c>
      <c r="BF122" s="166"/>
      <c r="BG122" s="166"/>
      <c r="BH122" s="166"/>
      <c r="BI122" s="166"/>
      <c r="BJ122" s="167"/>
      <c r="BK122" s="165" t="s">
        <v>48</v>
      </c>
      <c r="BL122" s="166"/>
      <c r="BM122" s="166"/>
      <c r="BN122" s="166"/>
      <c r="BO122" s="166"/>
      <c r="BP122" s="167"/>
    </row>
    <row r="123" spans="1:68" ht="23" customHeight="1" x14ac:dyDescent="0.55000000000000004">
      <c r="A123" s="182" t="s">
        <v>56</v>
      </c>
      <c r="B123" s="183"/>
      <c r="C123" s="183"/>
      <c r="D123" s="184"/>
      <c r="E123" s="26" t="str">
        <f>注文品申込書!E123&amp;""</f>
        <v/>
      </c>
      <c r="F123" s="52" t="s">
        <v>50</v>
      </c>
      <c r="G123" s="25" t="str">
        <f>注文品申込書!G123&amp;""</f>
        <v/>
      </c>
      <c r="H123" s="116"/>
      <c r="I123" s="52" t="s">
        <v>49</v>
      </c>
      <c r="J123" s="118"/>
      <c r="K123" s="26" t="str">
        <f>注文品申込書!K123&amp;""</f>
        <v/>
      </c>
      <c r="L123" s="52" t="s">
        <v>50</v>
      </c>
      <c r="M123" s="25" t="str">
        <f>注文品申込書!M123&amp;""</f>
        <v/>
      </c>
      <c r="N123" s="116"/>
      <c r="O123" s="52" t="s">
        <v>49</v>
      </c>
      <c r="P123" s="118"/>
      <c r="Q123" s="26" t="str">
        <f>注文品申込書!Q123&amp;""</f>
        <v/>
      </c>
      <c r="R123" s="52" t="s">
        <v>50</v>
      </c>
      <c r="S123" s="25" t="str">
        <f>注文品申込書!S123&amp;""</f>
        <v/>
      </c>
      <c r="T123" s="116"/>
      <c r="U123" s="52" t="s">
        <v>49</v>
      </c>
      <c r="V123" s="118"/>
      <c r="AU123" s="182" t="s">
        <v>56</v>
      </c>
      <c r="AV123" s="183"/>
      <c r="AW123" s="183"/>
      <c r="AX123" s="184"/>
      <c r="AY123" s="113"/>
      <c r="AZ123" s="52" t="s">
        <v>50</v>
      </c>
      <c r="BA123" s="52"/>
      <c r="BB123" s="108"/>
      <c r="BC123" s="52" t="s">
        <v>49</v>
      </c>
      <c r="BD123" s="110"/>
      <c r="BE123" s="113"/>
      <c r="BF123" s="52" t="s">
        <v>50</v>
      </c>
      <c r="BG123" s="52"/>
      <c r="BH123" s="108"/>
      <c r="BI123" s="52" t="s">
        <v>49</v>
      </c>
      <c r="BJ123" s="110"/>
      <c r="BK123" s="113"/>
      <c r="BL123" s="52" t="s">
        <v>50</v>
      </c>
      <c r="BM123" s="52"/>
      <c r="BN123" s="108"/>
      <c r="BO123" s="52" t="s">
        <v>49</v>
      </c>
      <c r="BP123" s="110"/>
    </row>
    <row r="124" spans="1:68" ht="23" customHeight="1" x14ac:dyDescent="0.55000000000000004">
      <c r="A124" s="182"/>
      <c r="B124" s="183"/>
      <c r="C124" s="183"/>
      <c r="D124" s="184"/>
      <c r="E124" s="5" t="str">
        <f>注文品申込書!E124&amp;""</f>
        <v/>
      </c>
      <c r="F124" s="49" t="s">
        <v>50</v>
      </c>
      <c r="G124" s="7" t="str">
        <f>注文品申込書!G124&amp;""</f>
        <v/>
      </c>
      <c r="H124" s="116"/>
      <c r="I124" s="49" t="s">
        <v>49</v>
      </c>
      <c r="J124" s="118"/>
      <c r="K124" s="5" t="str">
        <f>注文品申込書!K124&amp;""</f>
        <v/>
      </c>
      <c r="L124" s="49" t="s">
        <v>50</v>
      </c>
      <c r="M124" s="7" t="str">
        <f>注文品申込書!M124&amp;""</f>
        <v/>
      </c>
      <c r="N124" s="116"/>
      <c r="O124" s="49" t="s">
        <v>49</v>
      </c>
      <c r="P124" s="118"/>
      <c r="Q124" s="5" t="str">
        <f>注文品申込書!Q124&amp;""</f>
        <v/>
      </c>
      <c r="R124" s="49" t="s">
        <v>50</v>
      </c>
      <c r="S124" s="7" t="str">
        <f>注文品申込書!S124&amp;""</f>
        <v/>
      </c>
      <c r="T124" s="116"/>
      <c r="U124" s="49" t="s">
        <v>49</v>
      </c>
      <c r="V124" s="118"/>
      <c r="AU124" s="182"/>
      <c r="AV124" s="183"/>
      <c r="AW124" s="183"/>
      <c r="AX124" s="184"/>
      <c r="AY124" s="114"/>
      <c r="AZ124" s="49" t="s">
        <v>50</v>
      </c>
      <c r="BA124" s="49"/>
      <c r="BB124" s="108"/>
      <c r="BC124" s="49" t="s">
        <v>49</v>
      </c>
      <c r="BD124" s="110"/>
      <c r="BE124" s="114"/>
      <c r="BF124" s="49" t="s">
        <v>50</v>
      </c>
      <c r="BG124" s="49"/>
      <c r="BH124" s="108"/>
      <c r="BI124" s="49" t="s">
        <v>49</v>
      </c>
      <c r="BJ124" s="110"/>
      <c r="BK124" s="114"/>
      <c r="BL124" s="49" t="s">
        <v>50</v>
      </c>
      <c r="BM124" s="49"/>
      <c r="BN124" s="108"/>
      <c r="BO124" s="49" t="s">
        <v>49</v>
      </c>
      <c r="BP124" s="110"/>
    </row>
    <row r="125" spans="1:68" ht="23" customHeight="1" thickBot="1" x14ac:dyDescent="0.6">
      <c r="A125" s="182"/>
      <c r="B125" s="183"/>
      <c r="C125" s="183"/>
      <c r="D125" s="184"/>
      <c r="E125" s="6" t="str">
        <f>注文品申込書!E125&amp;""</f>
        <v/>
      </c>
      <c r="F125" s="57" t="s">
        <v>50</v>
      </c>
      <c r="G125" s="8" t="str">
        <f>注文品申込書!G125&amp;""</f>
        <v/>
      </c>
      <c r="H125" s="117"/>
      <c r="I125" s="57" t="s">
        <v>49</v>
      </c>
      <c r="J125" s="119"/>
      <c r="K125" s="6" t="str">
        <f>注文品申込書!K125&amp;""</f>
        <v/>
      </c>
      <c r="L125" s="57" t="s">
        <v>50</v>
      </c>
      <c r="M125" s="8" t="str">
        <f>注文品申込書!M125&amp;""</f>
        <v/>
      </c>
      <c r="N125" s="117"/>
      <c r="O125" s="57" t="s">
        <v>49</v>
      </c>
      <c r="P125" s="119"/>
      <c r="Q125" s="6" t="str">
        <f>注文品申込書!Q125&amp;""</f>
        <v/>
      </c>
      <c r="R125" s="57" t="s">
        <v>50</v>
      </c>
      <c r="S125" s="8" t="str">
        <f>注文品申込書!S125&amp;""</f>
        <v/>
      </c>
      <c r="T125" s="117"/>
      <c r="U125" s="57" t="s">
        <v>49</v>
      </c>
      <c r="V125" s="119"/>
      <c r="AU125" s="182"/>
      <c r="AV125" s="183"/>
      <c r="AW125" s="183"/>
      <c r="AX125" s="184"/>
      <c r="AY125" s="115"/>
      <c r="AZ125" s="57" t="s">
        <v>50</v>
      </c>
      <c r="BA125" s="57"/>
      <c r="BB125" s="109"/>
      <c r="BC125" s="57" t="s">
        <v>49</v>
      </c>
      <c r="BD125" s="111"/>
      <c r="BE125" s="115"/>
      <c r="BF125" s="57" t="s">
        <v>50</v>
      </c>
      <c r="BG125" s="57"/>
      <c r="BH125" s="109"/>
      <c r="BI125" s="57" t="s">
        <v>49</v>
      </c>
      <c r="BJ125" s="111"/>
      <c r="BK125" s="115"/>
      <c r="BL125" s="57" t="s">
        <v>50</v>
      </c>
      <c r="BM125" s="57"/>
      <c r="BN125" s="109"/>
      <c r="BO125" s="57" t="s">
        <v>49</v>
      </c>
      <c r="BP125" s="111"/>
    </row>
    <row r="126" spans="1:68" ht="25.5" customHeight="1" thickBot="1" x14ac:dyDescent="0.6">
      <c r="A126" s="185"/>
      <c r="B126" s="186"/>
      <c r="C126" s="186"/>
      <c r="D126" s="187"/>
      <c r="E126" s="28" t="s">
        <v>51</v>
      </c>
      <c r="F126" s="29" t="str">
        <f>注文品申込書!F126&amp;""</f>
        <v>0</v>
      </c>
      <c r="G126" s="29" t="s">
        <v>54</v>
      </c>
      <c r="H126" s="56" t="s">
        <v>51</v>
      </c>
      <c r="I126" s="104">
        <f>H123*J123+H124*J124+H125*J125</f>
        <v>0</v>
      </c>
      <c r="J126" s="30" t="s">
        <v>54</v>
      </c>
      <c r="K126" s="28" t="s">
        <v>51</v>
      </c>
      <c r="L126" s="29" t="str">
        <f>注文品申込書!L126&amp;""</f>
        <v>0</v>
      </c>
      <c r="M126" s="29" t="s">
        <v>54</v>
      </c>
      <c r="N126" s="56" t="s">
        <v>51</v>
      </c>
      <c r="O126" s="104">
        <f>N123*P123+N124*P124+N125*P125</f>
        <v>0</v>
      </c>
      <c r="P126" s="30" t="s">
        <v>54</v>
      </c>
      <c r="Q126" s="28" t="s">
        <v>51</v>
      </c>
      <c r="R126" s="29" t="str">
        <f>注文品申込書!R126&amp;""</f>
        <v>0</v>
      </c>
      <c r="S126" s="29" t="s">
        <v>54</v>
      </c>
      <c r="T126" s="56" t="s">
        <v>51</v>
      </c>
      <c r="U126" s="104">
        <f>T123*V123+T124*V124+T125*V125</f>
        <v>0</v>
      </c>
      <c r="V126" s="30" t="s">
        <v>54</v>
      </c>
      <c r="X126" s="27">
        <f>F126+L126+R126</f>
        <v>0</v>
      </c>
      <c r="Y126" s="27">
        <f>I126+O126+U126</f>
        <v>0</v>
      </c>
      <c r="AU126" s="185"/>
      <c r="AV126" s="186"/>
      <c r="AW126" s="186"/>
      <c r="AX126" s="187"/>
      <c r="AY126" s="28" t="s">
        <v>51</v>
      </c>
      <c r="AZ126" s="29">
        <f>AY123*BA123+AY124*BA124+AY125*BA125</f>
        <v>0</v>
      </c>
      <c r="BA126" s="29" t="s">
        <v>54</v>
      </c>
      <c r="BB126" s="56" t="s">
        <v>51</v>
      </c>
      <c r="BC126" s="112">
        <f>BB123*BD123+BB124*BD124+BB125*BD125</f>
        <v>0</v>
      </c>
      <c r="BD126" s="30" t="s">
        <v>54</v>
      </c>
      <c r="BE126" s="28" t="s">
        <v>51</v>
      </c>
      <c r="BF126" s="29">
        <f>BE123*BG123+BE124*BG124+BE125*BG125</f>
        <v>0</v>
      </c>
      <c r="BG126" s="29" t="s">
        <v>54</v>
      </c>
      <c r="BH126" s="56" t="s">
        <v>51</v>
      </c>
      <c r="BI126" s="112">
        <f>BH123*BJ123+BH124*BJ124+BH125*BJ125</f>
        <v>0</v>
      </c>
      <c r="BJ126" s="30" t="s">
        <v>54</v>
      </c>
      <c r="BK126" s="28" t="s">
        <v>51</v>
      </c>
      <c r="BL126" s="29">
        <f>BK123*BM123+BK124*BM124+BK125*BM125</f>
        <v>0</v>
      </c>
      <c r="BM126" s="29" t="s">
        <v>54</v>
      </c>
      <c r="BN126" s="56" t="s">
        <v>51</v>
      </c>
      <c r="BO126" s="112">
        <f>BN123*BP123+BN124*BP124+BN125*BP125</f>
        <v>0</v>
      </c>
      <c r="BP126" s="30" t="s">
        <v>54</v>
      </c>
    </row>
    <row r="127" spans="1:68" ht="25.5" customHeight="1" thickBot="1" x14ac:dyDescent="0.6">
      <c r="A127" s="227" t="s">
        <v>105</v>
      </c>
      <c r="B127" s="228"/>
      <c r="C127" s="228"/>
      <c r="D127" s="229"/>
      <c r="E127" s="197"/>
      <c r="F127" s="198"/>
      <c r="G127" s="198"/>
      <c r="H127" s="198"/>
      <c r="I127" s="198"/>
      <c r="J127" s="199"/>
      <c r="K127" s="197"/>
      <c r="L127" s="198"/>
      <c r="M127" s="198"/>
      <c r="N127" s="198"/>
      <c r="O127" s="198"/>
      <c r="P127" s="199"/>
      <c r="Q127" s="200" t="str">
        <f>注文品申込書!Q127&amp;""</f>
        <v>0</v>
      </c>
      <c r="R127" s="201" t="str">
        <f>注文品申込書!R127&amp;""</f>
        <v/>
      </c>
      <c r="S127" s="202" t="str">
        <f>注文品申込書!S127&amp;""</f>
        <v/>
      </c>
      <c r="T127" s="343">
        <f>Y101+Y106+Y111+Y116+Y121+Y126</f>
        <v>0</v>
      </c>
      <c r="U127" s="344"/>
      <c r="V127" s="345"/>
      <c r="AU127" s="227" t="s">
        <v>105</v>
      </c>
      <c r="AV127" s="228"/>
      <c r="AW127" s="228"/>
      <c r="AX127" s="229"/>
      <c r="AY127" s="152"/>
      <c r="AZ127" s="153"/>
      <c r="BA127" s="153"/>
      <c r="BB127" s="153"/>
      <c r="BC127" s="153"/>
      <c r="BD127" s="154"/>
      <c r="BE127" s="152"/>
      <c r="BF127" s="153"/>
      <c r="BG127" s="153"/>
      <c r="BH127" s="153"/>
      <c r="BI127" s="153"/>
      <c r="BJ127" s="154"/>
      <c r="BK127" s="28">
        <f>BR101+BR106+BR111+BR116+BR121+BR126</f>
        <v>0</v>
      </c>
      <c r="BL127" s="29"/>
      <c r="BM127" s="158"/>
      <c r="BN127" s="156">
        <f>BS101+BS106+BS111+BS116+BS121+BS126</f>
        <v>0</v>
      </c>
      <c r="BO127" s="163"/>
      <c r="BP127" s="157"/>
    </row>
  </sheetData>
  <sheetProtection algorithmName="SHA-512" hashValue="/TAEeNssUviXDDnCEWZNtVU/MonROe5YoR8RU+kFo++rfYQNdtHBY1BfbCiNEhZUHnB0Ky54J+npEzYaK1va6A==" saltValue="lns/29M8fz73QqehxhUH9w==" spinCount="100000" sheet="1" selectLockedCells="1"/>
  <mergeCells count="442">
    <mergeCell ref="O90:P90"/>
    <mergeCell ref="Q90:R90"/>
    <mergeCell ref="A102:D106"/>
    <mergeCell ref="O57:P57"/>
    <mergeCell ref="Q57:R57"/>
    <mergeCell ref="S57:T57"/>
    <mergeCell ref="AU123:AX126"/>
    <mergeCell ref="AU127:AX127"/>
    <mergeCell ref="S90:T90"/>
    <mergeCell ref="U90:V90"/>
    <mergeCell ref="C91:D91"/>
    <mergeCell ref="E91:F91"/>
    <mergeCell ref="G91:H91"/>
    <mergeCell ref="I91:J91"/>
    <mergeCell ref="K91:L91"/>
    <mergeCell ref="M91:N91"/>
    <mergeCell ref="O91:P91"/>
    <mergeCell ref="Q91:R91"/>
    <mergeCell ref="S91:T91"/>
    <mergeCell ref="U91:V91"/>
    <mergeCell ref="AU92:BI92"/>
    <mergeCell ref="C90:D90"/>
    <mergeCell ref="E90:F90"/>
    <mergeCell ref="G90:H90"/>
    <mergeCell ref="I90:J90"/>
    <mergeCell ref="K90:L90"/>
    <mergeCell ref="M90:N90"/>
    <mergeCell ref="G38:H38"/>
    <mergeCell ref="I38:J38"/>
    <mergeCell ref="K38:L38"/>
    <mergeCell ref="M38:N38"/>
    <mergeCell ref="O38:P38"/>
    <mergeCell ref="Q38:R38"/>
    <mergeCell ref="G44:H44"/>
    <mergeCell ref="I44:J44"/>
    <mergeCell ref="K44:L44"/>
    <mergeCell ref="A40:O40"/>
    <mergeCell ref="P40:R40"/>
    <mergeCell ref="C39:D39"/>
    <mergeCell ref="E39:F39"/>
    <mergeCell ref="G39:H39"/>
    <mergeCell ref="I39:J39"/>
    <mergeCell ref="K39:L39"/>
    <mergeCell ref="M39:N39"/>
    <mergeCell ref="O39:P39"/>
    <mergeCell ref="Q39:R39"/>
    <mergeCell ref="C38:D38"/>
    <mergeCell ref="E38:F38"/>
    <mergeCell ref="S22:T22"/>
    <mergeCell ref="S38:T38"/>
    <mergeCell ref="U57:V57"/>
    <mergeCell ref="C58:D58"/>
    <mergeCell ref="E58:F58"/>
    <mergeCell ref="G58:H58"/>
    <mergeCell ref="I58:J58"/>
    <mergeCell ref="K58:L58"/>
    <mergeCell ref="M58:N58"/>
    <mergeCell ref="O58:P58"/>
    <mergeCell ref="Q58:R58"/>
    <mergeCell ref="S58:T58"/>
    <mergeCell ref="U58:V58"/>
    <mergeCell ref="C57:D57"/>
    <mergeCell ref="E57:F57"/>
    <mergeCell ref="G57:H57"/>
    <mergeCell ref="I57:J57"/>
    <mergeCell ref="K57:L57"/>
    <mergeCell ref="M57:N57"/>
    <mergeCell ref="U38:V38"/>
    <mergeCell ref="S39:T39"/>
    <mergeCell ref="U39:V39"/>
    <mergeCell ref="A43:D43"/>
    <mergeCell ref="A44:D44"/>
    <mergeCell ref="U22:V22"/>
    <mergeCell ref="A23:O23"/>
    <mergeCell ref="P23:R23"/>
    <mergeCell ref="S23:V23"/>
    <mergeCell ref="A24:B24"/>
    <mergeCell ref="C24:N24"/>
    <mergeCell ref="Q24:V24"/>
    <mergeCell ref="B29:D29"/>
    <mergeCell ref="B30:D30"/>
    <mergeCell ref="S27:T27"/>
    <mergeCell ref="U27:V27"/>
    <mergeCell ref="A28:A31"/>
    <mergeCell ref="B28:D28"/>
    <mergeCell ref="E28:H31"/>
    <mergeCell ref="M28:N31"/>
    <mergeCell ref="S28:T31"/>
    <mergeCell ref="C22:D22"/>
    <mergeCell ref="E22:F22"/>
    <mergeCell ref="G22:H22"/>
    <mergeCell ref="I22:J22"/>
    <mergeCell ref="K22:L22"/>
    <mergeCell ref="M22:N22"/>
    <mergeCell ref="O22:P22"/>
    <mergeCell ref="Q22:R22"/>
    <mergeCell ref="B31:D31"/>
    <mergeCell ref="O27:P27"/>
    <mergeCell ref="Q27:R27"/>
    <mergeCell ref="O21:P21"/>
    <mergeCell ref="Q21:R21"/>
    <mergeCell ref="S21:T21"/>
    <mergeCell ref="U21:V21"/>
    <mergeCell ref="AW10:AX14"/>
    <mergeCell ref="BA10:BB14"/>
    <mergeCell ref="B11:D11"/>
    <mergeCell ref="B12:D12"/>
    <mergeCell ref="B13:D13"/>
    <mergeCell ref="A14:D14"/>
    <mergeCell ref="A10:A13"/>
    <mergeCell ref="B10:D10"/>
    <mergeCell ref="E10:F14"/>
    <mergeCell ref="I10:J14"/>
    <mergeCell ref="K10:L14"/>
    <mergeCell ref="O10:P14"/>
    <mergeCell ref="M15:N19"/>
    <mergeCell ref="C21:D21"/>
    <mergeCell ref="E21:F21"/>
    <mergeCell ref="G21:H21"/>
    <mergeCell ref="I21:J21"/>
    <mergeCell ref="BC10:BD14"/>
    <mergeCell ref="BG10:BH14"/>
    <mergeCell ref="BI10:BJ14"/>
    <mergeCell ref="Q10:R14"/>
    <mergeCell ref="U10:V14"/>
    <mergeCell ref="Q15:R19"/>
    <mergeCell ref="S15:T19"/>
    <mergeCell ref="BM10:BN14"/>
    <mergeCell ref="AW15:AX19"/>
    <mergeCell ref="AY15:AZ19"/>
    <mergeCell ref="BC15:BD19"/>
    <mergeCell ref="BE15:BF19"/>
    <mergeCell ref="BI15:BJ19"/>
    <mergeCell ref="BK15:BL19"/>
    <mergeCell ref="BH5:BJ5"/>
    <mergeCell ref="BK5:BN5"/>
    <mergeCell ref="AU6:BF6"/>
    <mergeCell ref="BI6:BN6"/>
    <mergeCell ref="AW9:AX9"/>
    <mergeCell ref="AY9:AZ9"/>
    <mergeCell ref="BA9:BB9"/>
    <mergeCell ref="BC9:BD9"/>
    <mergeCell ref="BE9:BF9"/>
    <mergeCell ref="BG9:BH9"/>
    <mergeCell ref="BI9:BJ9"/>
    <mergeCell ref="BK9:BL9"/>
    <mergeCell ref="BM9:BN9"/>
    <mergeCell ref="BM2:BN2"/>
    <mergeCell ref="AU3:AV3"/>
    <mergeCell ref="AW3:AX3"/>
    <mergeCell ref="AY3:AZ3"/>
    <mergeCell ref="BA3:BB3"/>
    <mergeCell ref="BC3:BD3"/>
    <mergeCell ref="BE3:BF3"/>
    <mergeCell ref="BG3:BH3"/>
    <mergeCell ref="BI3:BJ3"/>
    <mergeCell ref="BK3:BL3"/>
    <mergeCell ref="BM3:BN3"/>
    <mergeCell ref="AU2:AV2"/>
    <mergeCell ref="AW2:AX2"/>
    <mergeCell ref="AY2:AZ2"/>
    <mergeCell ref="BA2:BB2"/>
    <mergeCell ref="BC2:BD2"/>
    <mergeCell ref="BE2:BF2"/>
    <mergeCell ref="BG2:BH2"/>
    <mergeCell ref="BI2:BJ2"/>
    <mergeCell ref="BK2:BL2"/>
    <mergeCell ref="O3:P3"/>
    <mergeCell ref="Q3:R3"/>
    <mergeCell ref="S3:T3"/>
    <mergeCell ref="U3:V3"/>
    <mergeCell ref="A5:O5"/>
    <mergeCell ref="P5:R5"/>
    <mergeCell ref="S5:V5"/>
    <mergeCell ref="O2:P2"/>
    <mergeCell ref="Q2:R2"/>
    <mergeCell ref="S2:T2"/>
    <mergeCell ref="U2:V2"/>
    <mergeCell ref="C3:D3"/>
    <mergeCell ref="E3:F3"/>
    <mergeCell ref="G3:H3"/>
    <mergeCell ref="I3:J3"/>
    <mergeCell ref="K3:L3"/>
    <mergeCell ref="M3:N3"/>
    <mergeCell ref="C2:D2"/>
    <mergeCell ref="E2:F2"/>
    <mergeCell ref="G2:H2"/>
    <mergeCell ref="I2:J2"/>
    <mergeCell ref="K2:L2"/>
    <mergeCell ref="M2:N2"/>
    <mergeCell ref="A6:B6"/>
    <mergeCell ref="C6:N6"/>
    <mergeCell ref="Q6:V6"/>
    <mergeCell ref="A8:D8"/>
    <mergeCell ref="A9:D9"/>
    <mergeCell ref="E9:F9"/>
    <mergeCell ref="G9:H9"/>
    <mergeCell ref="I9:J9"/>
    <mergeCell ref="K9:L9"/>
    <mergeCell ref="M9:N9"/>
    <mergeCell ref="O9:P9"/>
    <mergeCell ref="Q9:R9"/>
    <mergeCell ref="S9:T9"/>
    <mergeCell ref="U9:V9"/>
    <mergeCell ref="K21:L21"/>
    <mergeCell ref="M21:N21"/>
    <mergeCell ref="A26:D26"/>
    <mergeCell ref="A27:D27"/>
    <mergeCell ref="E27:F27"/>
    <mergeCell ref="G27:H27"/>
    <mergeCell ref="I27:J27"/>
    <mergeCell ref="K27:L27"/>
    <mergeCell ref="M27:N27"/>
    <mergeCell ref="B16:D16"/>
    <mergeCell ref="B17:D17"/>
    <mergeCell ref="B18:D18"/>
    <mergeCell ref="A19:D19"/>
    <mergeCell ref="A15:A18"/>
    <mergeCell ref="B15:D15"/>
    <mergeCell ref="E15:F19"/>
    <mergeCell ref="G15:H19"/>
    <mergeCell ref="K15:L19"/>
    <mergeCell ref="S36:T36"/>
    <mergeCell ref="U36:V36"/>
    <mergeCell ref="Q32:R32"/>
    <mergeCell ref="S32:T32"/>
    <mergeCell ref="U32:V32"/>
    <mergeCell ref="A33:A35"/>
    <mergeCell ref="B33:D33"/>
    <mergeCell ref="E33:H35"/>
    <mergeCell ref="M33:N35"/>
    <mergeCell ref="S33:T35"/>
    <mergeCell ref="B34:D34"/>
    <mergeCell ref="B35:D35"/>
    <mergeCell ref="A32:D32"/>
    <mergeCell ref="E32:J32"/>
    <mergeCell ref="K32:P32"/>
    <mergeCell ref="A36:D36"/>
    <mergeCell ref="E36:J36"/>
    <mergeCell ref="K36:P36"/>
    <mergeCell ref="Q36:R36"/>
    <mergeCell ref="S40:V40"/>
    <mergeCell ref="A41:B41"/>
    <mergeCell ref="C41:N41"/>
    <mergeCell ref="Q41:V41"/>
    <mergeCell ref="M44:N44"/>
    <mergeCell ref="O44:P44"/>
    <mergeCell ref="Q44:R44"/>
    <mergeCell ref="S44:T44"/>
    <mergeCell ref="U44:V44"/>
    <mergeCell ref="E44:F44"/>
    <mergeCell ref="K48:P48"/>
    <mergeCell ref="Q48:R48"/>
    <mergeCell ref="S48:T48"/>
    <mergeCell ref="U48:V48"/>
    <mergeCell ref="U50:V50"/>
    <mergeCell ref="B51:D51"/>
    <mergeCell ref="B52:D52"/>
    <mergeCell ref="E52:J52"/>
    <mergeCell ref="K52:P52"/>
    <mergeCell ref="Q52:R52"/>
    <mergeCell ref="S52:T52"/>
    <mergeCell ref="U52:V52"/>
    <mergeCell ref="B49:D49"/>
    <mergeCell ref="B50:D50"/>
    <mergeCell ref="E50:J50"/>
    <mergeCell ref="K50:P50"/>
    <mergeCell ref="Q50:R50"/>
    <mergeCell ref="S50:T50"/>
    <mergeCell ref="U54:V54"/>
    <mergeCell ref="A55:D55"/>
    <mergeCell ref="E55:J55"/>
    <mergeCell ref="K55:P55"/>
    <mergeCell ref="Q55:R55"/>
    <mergeCell ref="S55:T55"/>
    <mergeCell ref="U55:V55"/>
    <mergeCell ref="B53:D53"/>
    <mergeCell ref="B54:D54"/>
    <mergeCell ref="E54:J54"/>
    <mergeCell ref="K54:P54"/>
    <mergeCell ref="Q54:R54"/>
    <mergeCell ref="S54:T54"/>
    <mergeCell ref="A45:A54"/>
    <mergeCell ref="B45:D45"/>
    <mergeCell ref="B46:D46"/>
    <mergeCell ref="E46:J46"/>
    <mergeCell ref="K46:P46"/>
    <mergeCell ref="Q46:R46"/>
    <mergeCell ref="S46:T46"/>
    <mergeCell ref="U46:V46"/>
    <mergeCell ref="B47:D47"/>
    <mergeCell ref="B48:D48"/>
    <mergeCell ref="E48:J48"/>
    <mergeCell ref="A59:O59"/>
    <mergeCell ref="P59:R59"/>
    <mergeCell ref="S59:V59"/>
    <mergeCell ref="O60:V60"/>
    <mergeCell ref="A61:B61"/>
    <mergeCell ref="C61:N61"/>
    <mergeCell ref="Q61:V61"/>
    <mergeCell ref="M64:N64"/>
    <mergeCell ref="O64:P64"/>
    <mergeCell ref="Q64:R64"/>
    <mergeCell ref="S64:T64"/>
    <mergeCell ref="U64:V64"/>
    <mergeCell ref="U72:V72"/>
    <mergeCell ref="B69:D69"/>
    <mergeCell ref="A63:D63"/>
    <mergeCell ref="A64:D64"/>
    <mergeCell ref="E64:F64"/>
    <mergeCell ref="G64:H64"/>
    <mergeCell ref="I64:J64"/>
    <mergeCell ref="K64:L64"/>
    <mergeCell ref="U66:V66"/>
    <mergeCell ref="B67:D67"/>
    <mergeCell ref="B68:D68"/>
    <mergeCell ref="E68:J68"/>
    <mergeCell ref="K68:P68"/>
    <mergeCell ref="Q68:R68"/>
    <mergeCell ref="S68:T68"/>
    <mergeCell ref="U68:V68"/>
    <mergeCell ref="U70:V70"/>
    <mergeCell ref="B70:D70"/>
    <mergeCell ref="E70:J70"/>
    <mergeCell ref="K70:P70"/>
    <mergeCell ref="Q70:R70"/>
    <mergeCell ref="S70:T70"/>
    <mergeCell ref="A65:A72"/>
    <mergeCell ref="B65:D65"/>
    <mergeCell ref="A76:D76"/>
    <mergeCell ref="A77:D77"/>
    <mergeCell ref="E77:F77"/>
    <mergeCell ref="G77:H77"/>
    <mergeCell ref="I77:J77"/>
    <mergeCell ref="K77:L77"/>
    <mergeCell ref="S73:T73"/>
    <mergeCell ref="M77:N77"/>
    <mergeCell ref="O77:P77"/>
    <mergeCell ref="Q77:R77"/>
    <mergeCell ref="S77:T77"/>
    <mergeCell ref="B66:D66"/>
    <mergeCell ref="E66:J66"/>
    <mergeCell ref="K66:P66"/>
    <mergeCell ref="Q66:R66"/>
    <mergeCell ref="S66:T66"/>
    <mergeCell ref="B71:D71"/>
    <mergeCell ref="B72:D72"/>
    <mergeCell ref="E72:J72"/>
    <mergeCell ref="K72:P72"/>
    <mergeCell ref="Q72:R72"/>
    <mergeCell ref="S72:T72"/>
    <mergeCell ref="U73:V73"/>
    <mergeCell ref="A74:D74"/>
    <mergeCell ref="E74:J74"/>
    <mergeCell ref="K74:P74"/>
    <mergeCell ref="Q74:R74"/>
    <mergeCell ref="S74:T74"/>
    <mergeCell ref="U74:V74"/>
    <mergeCell ref="A73:D73"/>
    <mergeCell ref="E73:F73"/>
    <mergeCell ref="G73:H73"/>
    <mergeCell ref="I73:J73"/>
    <mergeCell ref="K73:P73"/>
    <mergeCell ref="Q73:R73"/>
    <mergeCell ref="A88:D88"/>
    <mergeCell ref="E88:J88"/>
    <mergeCell ref="K88:P88"/>
    <mergeCell ref="Q88:R88"/>
    <mergeCell ref="S88:T88"/>
    <mergeCell ref="U88:V88"/>
    <mergeCell ref="U77:V77"/>
    <mergeCell ref="A78:A83"/>
    <mergeCell ref="B78:D78"/>
    <mergeCell ref="B79:D79"/>
    <mergeCell ref="B80:D80"/>
    <mergeCell ref="B81:D81"/>
    <mergeCell ref="S84:T84"/>
    <mergeCell ref="U84:V84"/>
    <mergeCell ref="A85:A87"/>
    <mergeCell ref="B85:D85"/>
    <mergeCell ref="B86:D86"/>
    <mergeCell ref="B87:D87"/>
    <mergeCell ref="B82:D82"/>
    <mergeCell ref="B83:D83"/>
    <mergeCell ref="A84:D84"/>
    <mergeCell ref="E84:J84"/>
    <mergeCell ref="K84:P84"/>
    <mergeCell ref="Q84:R84"/>
    <mergeCell ref="BJ92:BL92"/>
    <mergeCell ref="AU93:AV93"/>
    <mergeCell ref="AW93:BH93"/>
    <mergeCell ref="AU95:AX95"/>
    <mergeCell ref="A96:D96"/>
    <mergeCell ref="AU96:AX96"/>
    <mergeCell ref="A95:D95"/>
    <mergeCell ref="A92:O92"/>
    <mergeCell ref="P92:R92"/>
    <mergeCell ref="S92:V92"/>
    <mergeCell ref="A93:B93"/>
    <mergeCell ref="C93:N93"/>
    <mergeCell ref="Q93:V93"/>
    <mergeCell ref="E102:J102"/>
    <mergeCell ref="K102:P102"/>
    <mergeCell ref="Q102:V102"/>
    <mergeCell ref="A97:D101"/>
    <mergeCell ref="E97:J97"/>
    <mergeCell ref="K97:P97"/>
    <mergeCell ref="Q97:V97"/>
    <mergeCell ref="AU97:AX101"/>
    <mergeCell ref="AU102:AX106"/>
    <mergeCell ref="AU107:AX107"/>
    <mergeCell ref="AU108:AX111"/>
    <mergeCell ref="AU112:AX112"/>
    <mergeCell ref="A117:D117"/>
    <mergeCell ref="E117:J117"/>
    <mergeCell ref="K117:P117"/>
    <mergeCell ref="Q117:V117"/>
    <mergeCell ref="A113:D116"/>
    <mergeCell ref="AU113:AX116"/>
    <mergeCell ref="AU117:AX117"/>
    <mergeCell ref="A108:D111"/>
    <mergeCell ref="A112:D112"/>
    <mergeCell ref="E112:J112"/>
    <mergeCell ref="K112:P112"/>
    <mergeCell ref="Q112:V112"/>
    <mergeCell ref="A107:D107"/>
    <mergeCell ref="E107:J107"/>
    <mergeCell ref="K107:P107"/>
    <mergeCell ref="Q107:V107"/>
    <mergeCell ref="A118:D121"/>
    <mergeCell ref="AU118:AX121"/>
    <mergeCell ref="AU122:AX122"/>
    <mergeCell ref="Q122:V122"/>
    <mergeCell ref="A123:D126"/>
    <mergeCell ref="A127:D127"/>
    <mergeCell ref="E127:J127"/>
    <mergeCell ref="K127:P127"/>
    <mergeCell ref="Q127:S127"/>
    <mergeCell ref="T127:V127"/>
    <mergeCell ref="K122:P122"/>
    <mergeCell ref="A122:D122"/>
    <mergeCell ref="E122:J122"/>
  </mergeCells>
  <phoneticPr fontId="1"/>
  <conditionalFormatting sqref="C6:N6 E8 G8 I8 K8 M8 O8 Q8 S8 U8 S85:S88">
    <cfRule type="containsBlanks" dxfId="16" priority="41">
      <formula>LEN(TRIM(C6))=0</formula>
    </cfRule>
  </conditionalFormatting>
  <conditionalFormatting sqref="E78:V83 E85:R87 T85:V87">
    <cfRule type="containsBlanks" dxfId="15" priority="34">
      <formula>LEN(TRIM(E78))=0</formula>
    </cfRule>
  </conditionalFormatting>
  <conditionalFormatting sqref="F45 H45 J45 L45 N45 P45 R45 T45 V45 F47 H47 J47 L47 N47 P47 R47 T47 V47 F49 H49 J49 L49 N49 P49 R49 T49 V49 F51 H51 J51 L51 N51 P51 R51 T51 V51 F53 H53 J53 L53 N53 P53 R53 T53 V53">
    <cfRule type="containsBlanks" dxfId="14" priority="36">
      <formula>LEN(TRIM(F45))=0</formula>
    </cfRule>
  </conditionalFormatting>
  <conditionalFormatting sqref="F65 H65 J65 L65 N65 P65 R65 T65 V65 F67 H67 J67 L67 N67 P67 R67 T67 V67 F69 H69 J69 L69 N69 P69 R69 T69 V69 F71 H71 J71 L71 N71 P71 R71 T71 V71">
    <cfRule type="containsBlanks" dxfId="13" priority="35">
      <formula>LEN(TRIM(F65))=0</formula>
    </cfRule>
  </conditionalFormatting>
  <conditionalFormatting sqref="H10:H13 N10:N13 T10:T13 J15:J18 P15:P18 V15:V18">
    <cfRule type="containsBlanks" dxfId="12" priority="38">
      <formula>LEN(TRIM(H10))=0</formula>
    </cfRule>
  </conditionalFormatting>
  <conditionalFormatting sqref="H98:H100 J98:J100 N98:N100 P98:P100 T98:T100 V98:V100 H103:H105 J103:J105 N103:N105 P103:P105 T103:T105 V103:V105 H108:H110 J108:J110 N108:N110 P108:P110 T108:T110 V108:V110 H113:H115 J113:J115 N113:N115 P113:P115 T113:T115 V113:V115 H118:H120 J118:J120 N118:N120 P118:P120 T118:T120 V118:V120 H123:H125 J123:J125 N123:N125 P123:P125 T123:T125 V123:V125">
    <cfRule type="containsBlanks" dxfId="11" priority="1">
      <formula>LEN(TRIM(H98))=0</formula>
    </cfRule>
  </conditionalFormatting>
  <conditionalFormatting sqref="J28:J31 L28:L31 P28:P31 R28:R31 V28:V31 J33:J35 L33:L35 P33:P35 R33:R35 V33:V35">
    <cfRule type="containsBlanks" dxfId="10" priority="37">
      <formula>LEN(TRIM(J28))=0</formula>
    </cfRule>
  </conditionalFormatting>
  <conditionalFormatting sqref="AU6:BF6">
    <cfRule type="containsBlanks" dxfId="9" priority="23">
      <formula>LEN(TRIM(AU6))=0</formula>
    </cfRule>
  </conditionalFormatting>
  <conditionalFormatting sqref="AW8 AY8 BA8 BC8 BE8 BG8 BI8 BK8 BM8">
    <cfRule type="containsBlanks" dxfId="8" priority="30">
      <formula>LEN(TRIM(AW8))=0</formula>
    </cfRule>
  </conditionalFormatting>
  <conditionalFormatting sqref="AY98:AY100 BA98:BA100 BK98:BK100 BM98:BM100">
    <cfRule type="containsBlanks" dxfId="7" priority="8">
      <formula>LEN(TRIM(AY98))=0</formula>
    </cfRule>
  </conditionalFormatting>
  <conditionalFormatting sqref="AY103:AY105 BA103:BA105">
    <cfRule type="containsBlanks" dxfId="6" priority="2">
      <formula>LEN(TRIM(AY103))=0</formula>
    </cfRule>
  </conditionalFormatting>
  <conditionalFormatting sqref="AY108:AY110 BA108:BA110 BE108:BE110 BG108:BG110 BK108:BK110 BM108:BM110">
    <cfRule type="containsBlanks" dxfId="5" priority="6">
      <formula>LEN(TRIM(AY108))=0</formula>
    </cfRule>
  </conditionalFormatting>
  <conditionalFormatting sqref="AY113:AY115 BA113:BA115 BE113:BE115 BG113:BG115 BK113:BK115 BM113:BM115">
    <cfRule type="containsBlanks" dxfId="4" priority="5">
      <formula>LEN(TRIM(AY113))=0</formula>
    </cfRule>
  </conditionalFormatting>
  <conditionalFormatting sqref="AY118:AY120 BA118:BA120 BE118:BE120 BG118:BG120 BK118:BK120 BM118:BM120">
    <cfRule type="containsBlanks" dxfId="3" priority="4">
      <formula>LEN(TRIM(AY118))=0</formula>
    </cfRule>
  </conditionalFormatting>
  <conditionalFormatting sqref="AY123:AY125 BA123:BA125 BE123:BE125 BG123:BG125 BK123:BK125 BM123:BM125">
    <cfRule type="containsBlanks" dxfId="2" priority="3">
      <formula>LEN(TRIM(AY123))=0</formula>
    </cfRule>
  </conditionalFormatting>
  <conditionalFormatting sqref="AZ10:AZ13 BF10:BF13 BL10:BL13 BB15:BB18 BH15:BH18 BN15:BN18">
    <cfRule type="containsBlanks" dxfId="1" priority="28">
      <formula>LEN(TRIM(AZ10))=0</formula>
    </cfRule>
  </conditionalFormatting>
  <conditionalFormatting sqref="BE103:BE105 BG103:BG105 BK103:BK105 BM103:BM105">
    <cfRule type="containsBlanks" dxfId="0" priority="7">
      <formula>LEN(TRIM(BE103))=0</formula>
    </cfRule>
  </conditionalFormatting>
  <dataValidations count="1">
    <dataValidation type="list" allowBlank="1" showInputMessage="1" showErrorMessage="1" sqref="AY97:BD97 AY122:BN122 BO122:BP122 BK97:BN97 BO97:BP97 AY117:BN117 BO117:BP117 AY112:BN112 BO112:BP112 AY107:BN107 BO107:BP107 AY102:BN102 BO102:BP102" xr:uid="{44FEE041-7547-4340-8DA4-5BA1B2A87CBB}">
      <formula1>"午前,午後"</formula1>
    </dataValidation>
  </dataValidations>
  <pageMargins left="0.23622047244094491" right="0.23622047244094491" top="0.35433070866141736" bottom="0.35433070866141736" header="0.31496062992125984" footer="0.31496062992125984"/>
  <pageSetup paperSize="9" scale="81" orientation="portrait" r:id="rId1"/>
  <rowBreaks count="4" manualBreakCount="4">
    <brk id="20" max="21" man="1"/>
    <brk id="37" max="16383" man="1"/>
    <brk id="56" max="21" man="1"/>
    <brk id="89"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作成する前に</vt:lpstr>
      <vt:lpstr>注文品申込書</vt:lpstr>
      <vt:lpstr>注文品変更届</vt:lpstr>
      <vt:lpstr>注文品申込書!Print_Area</vt:lpstr>
      <vt:lpstr>注文品変更届!Print_Area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大</dc:creator>
  <cp:lastModifiedBy>工藤　大</cp:lastModifiedBy>
  <cp:lastPrinted>2026-03-31T07:54:27Z</cp:lastPrinted>
  <dcterms:created xsi:type="dcterms:W3CDTF">2026-03-21T00:53:11Z</dcterms:created>
  <dcterms:modified xsi:type="dcterms:W3CDTF">2026-04-21T02:36:39Z</dcterms:modified>
</cp:coreProperties>
</file>