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1060" windowHeight="11610" tabRatio="777"/>
  </bookViews>
  <sheets>
    <sheet name="公務員・選挙" sheetId="561" r:id="rId1"/>
    <sheet name="21-1(1)" sheetId="631" r:id="rId2"/>
    <sheet name="21-1(2)" sheetId="632" r:id="rId3"/>
    <sheet name="21-1(3)" sheetId="633" r:id="rId4"/>
    <sheet name="21-1(4)" sheetId="634" r:id="rId5"/>
    <sheet name="21-1(5)" sheetId="635" r:id="rId6"/>
    <sheet name="21-2(1)" sheetId="636" r:id="rId7"/>
    <sheet name="21-2(2)" sheetId="637" r:id="rId8"/>
    <sheet name="21-2(3)" sheetId="638" r:id="rId9"/>
    <sheet name="21-2(4)" sheetId="639" r:id="rId10"/>
    <sheet name="21-2(5)" sheetId="640" r:id="rId11"/>
    <sheet name="21-2(6)" sheetId="641" r:id="rId12"/>
    <sheet name="21-2(7)" sheetId="642" r:id="rId13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 localSheetId="11">#REF!</definedName>
    <definedName name="DBコピー先" localSheetId="12">#REF!</definedName>
    <definedName name="DBコピー先">#REF!</definedName>
    <definedName name="DTP表" localSheetId="1">'21-1(1)'!$A$2:$K$8</definedName>
    <definedName name="DTP表" localSheetId="2">'21-1(2)'!$A$3:$G$7</definedName>
    <definedName name="DTP表" localSheetId="3">'21-1(3)'!$A$3:$F$7</definedName>
    <definedName name="DTP表" localSheetId="4">'21-1(4)'!$A$3:$G$23</definedName>
    <definedName name="DTP表" localSheetId="5">'21-1(5)'!$A$2:$O$29</definedName>
    <definedName name="DTP表" localSheetId="6">'21-2(1)'!$A$2:$J$30</definedName>
    <definedName name="DTP表" localSheetId="7">'21-2(2)'!$A$3:$L$32</definedName>
    <definedName name="DTP表" localSheetId="8">'21-2(3)'!$A$3:$J$14</definedName>
    <definedName name="DTP表" localSheetId="9">'21-2(4)'!$A$2:$J$47</definedName>
    <definedName name="DTP表" localSheetId="10">'21-2(5)'!$A$2:$O$30</definedName>
    <definedName name="DTP表" localSheetId="11">'21-2(6)'!$A$3:$M$25</definedName>
    <definedName name="DTP表" localSheetId="12">'21-2(7)'!$A$3:$N$24</definedName>
    <definedName name="DTP表">#REF!</definedName>
  </definedNames>
  <calcPr calcId="162913"/>
</workbook>
</file>

<file path=xl/calcChain.xml><?xml version="1.0" encoding="utf-8"?>
<calcChain xmlns="http://schemas.openxmlformats.org/spreadsheetml/2006/main">
  <c r="M23" i="642" l="1"/>
  <c r="L23" i="642"/>
  <c r="H23" i="642"/>
  <c r="K23" i="642" s="1"/>
  <c r="E23" i="642"/>
  <c r="M22" i="642"/>
  <c r="L22" i="642"/>
  <c r="H22" i="642"/>
  <c r="E22" i="642"/>
  <c r="K22" i="642" s="1"/>
  <c r="M21" i="642"/>
  <c r="L21" i="642"/>
  <c r="H21" i="642"/>
  <c r="K21" i="642" s="1"/>
  <c r="E21" i="642"/>
  <c r="M20" i="642"/>
  <c r="L20" i="642"/>
  <c r="H20" i="642"/>
  <c r="E20" i="642"/>
  <c r="K20" i="642" s="1"/>
  <c r="M19" i="642"/>
  <c r="L19" i="642"/>
  <c r="H19" i="642"/>
  <c r="K19" i="642" s="1"/>
  <c r="E19" i="642"/>
  <c r="M16" i="642"/>
  <c r="L16" i="642"/>
  <c r="H16" i="642"/>
  <c r="E16" i="642"/>
  <c r="K16" i="642" s="1"/>
  <c r="M15" i="642"/>
  <c r="L15" i="642"/>
  <c r="H15" i="642"/>
  <c r="K15" i="642" s="1"/>
  <c r="E15" i="642"/>
  <c r="M14" i="642"/>
  <c r="L14" i="642"/>
  <c r="H14" i="642"/>
  <c r="E14" i="642"/>
  <c r="K14" i="642" s="1"/>
  <c r="M13" i="642"/>
  <c r="L13" i="642"/>
  <c r="H13" i="642"/>
  <c r="K13" i="642" s="1"/>
  <c r="E13" i="642"/>
  <c r="M12" i="642"/>
  <c r="L12" i="642"/>
  <c r="H12" i="642"/>
  <c r="E12" i="642"/>
  <c r="K12" i="642" s="1"/>
  <c r="M11" i="642"/>
  <c r="L11" i="642"/>
  <c r="H11" i="642"/>
  <c r="K11" i="642" s="1"/>
  <c r="E11" i="642"/>
  <c r="M10" i="642"/>
  <c r="L10" i="642"/>
  <c r="H10" i="642"/>
  <c r="E10" i="642"/>
  <c r="K10" i="642" s="1"/>
  <c r="M9" i="642"/>
  <c r="L9" i="642"/>
  <c r="H9" i="642"/>
  <c r="K9" i="642" s="1"/>
  <c r="E9" i="642"/>
  <c r="M8" i="642"/>
  <c r="L8" i="642"/>
  <c r="H8" i="642"/>
  <c r="E8" i="642"/>
  <c r="K8" i="642" s="1"/>
  <c r="M7" i="642"/>
  <c r="L7" i="642"/>
  <c r="H7" i="642"/>
  <c r="K7" i="642" s="1"/>
  <c r="E7" i="642"/>
  <c r="L20" i="641" l="1"/>
  <c r="K20" i="641"/>
  <c r="G20" i="641"/>
  <c r="J20" i="641" s="1"/>
  <c r="D20" i="641"/>
  <c r="L16" i="641"/>
  <c r="K16" i="641"/>
  <c r="G16" i="641"/>
  <c r="D16" i="641"/>
  <c r="J16" i="641" s="1"/>
  <c r="L15" i="641"/>
  <c r="K15" i="641"/>
  <c r="G15" i="641"/>
  <c r="J15" i="641" s="1"/>
  <c r="D15" i="641"/>
  <c r="L13" i="641"/>
  <c r="K13" i="641"/>
  <c r="G13" i="641"/>
  <c r="D13" i="641"/>
  <c r="J13" i="641" s="1"/>
  <c r="L11" i="641"/>
  <c r="K11" i="641"/>
  <c r="G11" i="641"/>
  <c r="J11" i="641" s="1"/>
  <c r="D11" i="641"/>
  <c r="L10" i="641"/>
  <c r="K10" i="641"/>
  <c r="G10" i="641"/>
  <c r="D10" i="641"/>
  <c r="J10" i="641" s="1"/>
  <c r="L9" i="641"/>
  <c r="K9" i="641"/>
  <c r="G9" i="641"/>
  <c r="J9" i="641" s="1"/>
  <c r="D9" i="641"/>
  <c r="L8" i="641"/>
  <c r="K8" i="641"/>
  <c r="G8" i="641"/>
  <c r="D8" i="641"/>
  <c r="J8" i="641" s="1"/>
  <c r="L7" i="641"/>
  <c r="K7" i="641"/>
  <c r="G7" i="641"/>
  <c r="J7" i="641" s="1"/>
  <c r="D7" i="641"/>
  <c r="O29" i="640" l="1"/>
  <c r="L29" i="640"/>
  <c r="I29" i="640"/>
  <c r="F29" i="640"/>
  <c r="O28" i="640"/>
  <c r="L28" i="640"/>
  <c r="I28" i="640"/>
  <c r="F28" i="640"/>
  <c r="O27" i="640"/>
  <c r="L27" i="640"/>
  <c r="I27" i="640"/>
  <c r="F27" i="640"/>
  <c r="O26" i="640"/>
  <c r="L26" i="640"/>
  <c r="I26" i="640"/>
  <c r="F26" i="640"/>
  <c r="O25" i="640"/>
  <c r="L25" i="640"/>
  <c r="I25" i="640"/>
  <c r="F25" i="640"/>
  <c r="O24" i="640"/>
  <c r="L24" i="640"/>
  <c r="I24" i="640"/>
  <c r="F24" i="640"/>
  <c r="O23" i="640"/>
  <c r="L23" i="640"/>
  <c r="I23" i="640"/>
  <c r="F23" i="640"/>
  <c r="O22" i="640"/>
  <c r="L22" i="640"/>
  <c r="I22" i="640"/>
  <c r="F22" i="640"/>
  <c r="O21" i="640"/>
  <c r="L21" i="640"/>
  <c r="I21" i="640"/>
  <c r="F21" i="640"/>
  <c r="O20" i="640"/>
  <c r="L20" i="640"/>
  <c r="I20" i="640"/>
  <c r="F20" i="640"/>
  <c r="O19" i="640"/>
  <c r="L19" i="640"/>
  <c r="I19" i="640"/>
  <c r="F19" i="640"/>
  <c r="O18" i="640"/>
  <c r="L18" i="640"/>
  <c r="I18" i="640"/>
  <c r="F18" i="640"/>
  <c r="O17" i="640"/>
  <c r="L17" i="640"/>
  <c r="I17" i="640"/>
  <c r="F17" i="640"/>
  <c r="O16" i="640"/>
  <c r="L16" i="640"/>
  <c r="I16" i="640"/>
  <c r="F16" i="640"/>
  <c r="O15" i="640"/>
  <c r="L15" i="640"/>
  <c r="I15" i="640"/>
  <c r="F15" i="640"/>
  <c r="O14" i="640"/>
  <c r="L14" i="640"/>
  <c r="I14" i="640"/>
  <c r="F14" i="640"/>
  <c r="O13" i="640"/>
  <c r="L13" i="640"/>
  <c r="I13" i="640"/>
  <c r="F13" i="640"/>
  <c r="N11" i="640"/>
  <c r="O11" i="640" s="1"/>
  <c r="M11" i="640"/>
  <c r="K11" i="640"/>
  <c r="J11" i="640"/>
  <c r="L11" i="640" s="1"/>
  <c r="H11" i="640"/>
  <c r="I11" i="640" s="1"/>
  <c r="G11" i="640"/>
  <c r="E11" i="640"/>
  <c r="D11" i="640"/>
  <c r="F11" i="640" s="1"/>
  <c r="N10" i="640"/>
  <c r="O10" i="640" s="1"/>
  <c r="M10" i="640"/>
  <c r="K10" i="640"/>
  <c r="J10" i="640"/>
  <c r="L10" i="640" s="1"/>
  <c r="H10" i="640"/>
  <c r="I10" i="640" s="1"/>
  <c r="G10" i="640"/>
  <c r="E10" i="640"/>
  <c r="D10" i="640"/>
  <c r="F10" i="640" s="1"/>
  <c r="N8" i="640"/>
  <c r="O8" i="640" s="1"/>
  <c r="M8" i="640"/>
  <c r="K8" i="640"/>
  <c r="J8" i="640"/>
  <c r="L8" i="640" s="1"/>
  <c r="H8" i="640"/>
  <c r="I8" i="640" s="1"/>
  <c r="G8" i="640"/>
  <c r="E8" i="640"/>
  <c r="D8" i="640"/>
  <c r="F8" i="640" s="1"/>
  <c r="J60" i="639" l="1"/>
  <c r="I60" i="639"/>
  <c r="E60" i="639"/>
  <c r="H60" i="639" s="1"/>
  <c r="B60" i="639"/>
  <c r="J59" i="639"/>
  <c r="I59" i="639"/>
  <c r="E59" i="639"/>
  <c r="B59" i="639"/>
  <c r="H59" i="639" s="1"/>
  <c r="J57" i="639"/>
  <c r="I57" i="639"/>
  <c r="E57" i="639"/>
  <c r="H57" i="639" s="1"/>
  <c r="B57" i="639"/>
  <c r="J56" i="639"/>
  <c r="I56" i="639"/>
  <c r="E56" i="639"/>
  <c r="B56" i="639"/>
  <c r="H56" i="639" s="1"/>
  <c r="J54" i="639"/>
  <c r="I54" i="639"/>
  <c r="E54" i="639"/>
  <c r="H54" i="639" s="1"/>
  <c r="B54" i="639"/>
  <c r="J53" i="639"/>
  <c r="I53" i="639"/>
  <c r="E53" i="639"/>
  <c r="B53" i="639"/>
  <c r="H53" i="639" s="1"/>
  <c r="J51" i="639"/>
  <c r="I51" i="639"/>
  <c r="E51" i="639"/>
  <c r="H51" i="639" s="1"/>
  <c r="J50" i="639"/>
  <c r="I50" i="639"/>
  <c r="E50" i="639"/>
  <c r="H50" i="639" s="1"/>
  <c r="B50" i="639"/>
  <c r="J48" i="639"/>
  <c r="I48" i="639"/>
  <c r="E48" i="639"/>
  <c r="J47" i="639"/>
  <c r="I47" i="639"/>
  <c r="E47" i="639"/>
  <c r="B47" i="639"/>
  <c r="H48" i="639" s="1"/>
  <c r="J45" i="639"/>
  <c r="I45" i="639"/>
  <c r="E45" i="639"/>
  <c r="H45" i="639" s="1"/>
  <c r="J44" i="639"/>
  <c r="I44" i="639"/>
  <c r="E44" i="639"/>
  <c r="H44" i="639" s="1"/>
  <c r="B44" i="639"/>
  <c r="J42" i="639"/>
  <c r="I42" i="639"/>
  <c r="E42" i="639"/>
  <c r="B42" i="639"/>
  <c r="H42" i="639" s="1"/>
  <c r="J41" i="639"/>
  <c r="I41" i="639"/>
  <c r="E41" i="639"/>
  <c r="H41" i="639" s="1"/>
  <c r="B41" i="639"/>
  <c r="J39" i="639"/>
  <c r="I39" i="639"/>
  <c r="E39" i="639"/>
  <c r="B39" i="639"/>
  <c r="H39" i="639" s="1"/>
  <c r="J38" i="639"/>
  <c r="I38" i="639"/>
  <c r="E38" i="639"/>
  <c r="H38" i="639" s="1"/>
  <c r="B38" i="639"/>
  <c r="J36" i="639"/>
  <c r="I36" i="639"/>
  <c r="E36" i="639"/>
  <c r="J35" i="639"/>
  <c r="I35" i="639"/>
  <c r="E35" i="639"/>
  <c r="B35" i="639"/>
  <c r="H36" i="639" s="1"/>
  <c r="J31" i="639"/>
  <c r="I31" i="639"/>
  <c r="E31" i="639"/>
  <c r="H31" i="639" s="1"/>
  <c r="B31" i="639"/>
  <c r="J30" i="639"/>
  <c r="I30" i="639"/>
  <c r="E30" i="639"/>
  <c r="B30" i="639"/>
  <c r="H30" i="639" s="1"/>
  <c r="J28" i="639"/>
  <c r="I28" i="639"/>
  <c r="E28" i="639"/>
  <c r="H28" i="639" s="1"/>
  <c r="B28" i="639"/>
  <c r="J27" i="639"/>
  <c r="I27" i="639"/>
  <c r="E27" i="639"/>
  <c r="B27" i="639"/>
  <c r="H27" i="639" s="1"/>
  <c r="J25" i="639"/>
  <c r="I25" i="639"/>
  <c r="E25" i="639"/>
  <c r="H25" i="639" s="1"/>
  <c r="B25" i="639"/>
  <c r="J24" i="639"/>
  <c r="I24" i="639"/>
  <c r="E24" i="639"/>
  <c r="B24" i="639"/>
  <c r="H24" i="639" s="1"/>
  <c r="J22" i="639"/>
  <c r="I22" i="639"/>
  <c r="E22" i="639"/>
  <c r="H22" i="639" s="1"/>
  <c r="B22" i="639"/>
  <c r="J21" i="639"/>
  <c r="I21" i="639"/>
  <c r="E21" i="639"/>
  <c r="B21" i="639"/>
  <c r="H21" i="639" s="1"/>
  <c r="J19" i="639"/>
  <c r="I19" i="639"/>
  <c r="E19" i="639"/>
  <c r="H19" i="639" s="1"/>
  <c r="B19" i="639"/>
  <c r="J18" i="639"/>
  <c r="I18" i="639"/>
  <c r="E18" i="639"/>
  <c r="B18" i="639"/>
  <c r="H18" i="639" s="1"/>
  <c r="J16" i="639"/>
  <c r="I16" i="639"/>
  <c r="E16" i="639"/>
  <c r="H16" i="639" s="1"/>
  <c r="B16" i="639"/>
  <c r="J15" i="639"/>
  <c r="I15" i="639"/>
  <c r="E15" i="639"/>
  <c r="B15" i="639"/>
  <c r="H15" i="639" s="1"/>
  <c r="J13" i="639"/>
  <c r="I13" i="639"/>
  <c r="E13" i="639"/>
  <c r="H13" i="639" s="1"/>
  <c r="B13" i="639"/>
  <c r="J12" i="639"/>
  <c r="I12" i="639"/>
  <c r="E12" i="639"/>
  <c r="B12" i="639"/>
  <c r="H12" i="639" s="1"/>
  <c r="J10" i="639"/>
  <c r="I10" i="639"/>
  <c r="E10" i="639"/>
  <c r="H10" i="639" s="1"/>
  <c r="B10" i="639"/>
  <c r="J9" i="639"/>
  <c r="I9" i="639"/>
  <c r="E9" i="639"/>
  <c r="B9" i="639"/>
  <c r="H9" i="639" s="1"/>
  <c r="H35" i="639" l="1"/>
  <c r="H47" i="639"/>
  <c r="J12" i="638"/>
  <c r="I12" i="638"/>
  <c r="E12" i="638"/>
  <c r="H12" i="638" s="1"/>
  <c r="B12" i="638"/>
  <c r="J11" i="638"/>
  <c r="I11" i="638"/>
  <c r="E11" i="638"/>
  <c r="B11" i="638"/>
  <c r="H11" i="638" s="1"/>
  <c r="J10" i="638"/>
  <c r="I10" i="638"/>
  <c r="E10" i="638"/>
  <c r="H10" i="638" s="1"/>
  <c r="B10" i="638"/>
  <c r="J9" i="638"/>
  <c r="I9" i="638"/>
  <c r="E9" i="638"/>
  <c r="B9" i="638"/>
  <c r="H9" i="638" s="1"/>
  <c r="J8" i="638"/>
  <c r="I8" i="638"/>
  <c r="E8" i="638"/>
  <c r="H8" i="638" s="1"/>
  <c r="B8" i="638"/>
  <c r="J7" i="638"/>
  <c r="I7" i="638"/>
  <c r="E7" i="638"/>
  <c r="B7" i="638"/>
  <c r="H7" i="638" s="1"/>
  <c r="L30" i="637" l="1"/>
  <c r="K30" i="637"/>
  <c r="G30" i="637"/>
  <c r="J30" i="637" s="1"/>
  <c r="D30" i="637"/>
  <c r="L29" i="637"/>
  <c r="K29" i="637"/>
  <c r="G29" i="637"/>
  <c r="D29" i="637"/>
  <c r="J29" i="637" s="1"/>
  <c r="L28" i="637"/>
  <c r="K28" i="637"/>
  <c r="G28" i="637"/>
  <c r="J28" i="637" s="1"/>
  <c r="D28" i="637"/>
  <c r="L27" i="637"/>
  <c r="K27" i="637"/>
  <c r="G27" i="637"/>
  <c r="D27" i="637"/>
  <c r="J27" i="637" s="1"/>
  <c r="L26" i="637"/>
  <c r="K26" i="637"/>
  <c r="G26" i="637"/>
  <c r="J26" i="637" s="1"/>
  <c r="D26" i="637"/>
  <c r="L25" i="637"/>
  <c r="K25" i="637"/>
  <c r="G25" i="637"/>
  <c r="D25" i="637"/>
  <c r="J25" i="637" s="1"/>
  <c r="L24" i="637"/>
  <c r="K24" i="637"/>
  <c r="G24" i="637"/>
  <c r="J24" i="637" s="1"/>
  <c r="D24" i="637"/>
  <c r="L23" i="637"/>
  <c r="K23" i="637"/>
  <c r="G23" i="637"/>
  <c r="D23" i="637"/>
  <c r="J23" i="637" s="1"/>
  <c r="L22" i="637"/>
  <c r="K22" i="637"/>
  <c r="G22" i="637"/>
  <c r="J22" i="637" s="1"/>
  <c r="D22" i="637"/>
  <c r="L21" i="637"/>
  <c r="K21" i="637"/>
  <c r="G21" i="637"/>
  <c r="D21" i="637"/>
  <c r="J21" i="637" s="1"/>
  <c r="L20" i="637"/>
  <c r="K20" i="637"/>
  <c r="G20" i="637"/>
  <c r="J20" i="637" s="1"/>
  <c r="D20" i="637"/>
  <c r="L19" i="637"/>
  <c r="K19" i="637"/>
  <c r="G19" i="637"/>
  <c r="D19" i="637"/>
  <c r="J19" i="637" s="1"/>
  <c r="L18" i="637"/>
  <c r="K18" i="637"/>
  <c r="G18" i="637"/>
  <c r="J18" i="637" s="1"/>
  <c r="D18" i="637"/>
  <c r="L17" i="637"/>
  <c r="K17" i="637"/>
  <c r="G17" i="637"/>
  <c r="D17" i="637"/>
  <c r="J17" i="637" s="1"/>
  <c r="L16" i="637"/>
  <c r="K16" i="637"/>
  <c r="G16" i="637"/>
  <c r="J16" i="637" s="1"/>
  <c r="D16" i="637"/>
  <c r="L15" i="637"/>
  <c r="K15" i="637"/>
  <c r="G15" i="637"/>
  <c r="D15" i="637"/>
  <c r="J15" i="637" s="1"/>
  <c r="L14" i="637"/>
  <c r="K14" i="637"/>
  <c r="G14" i="637"/>
  <c r="J14" i="637" s="1"/>
  <c r="D14" i="637"/>
  <c r="I12" i="637"/>
  <c r="H12" i="637"/>
  <c r="K12" i="637" s="1"/>
  <c r="F12" i="637"/>
  <c r="L12" i="637" s="1"/>
  <c r="E12" i="637"/>
  <c r="D12" i="637"/>
  <c r="G10" i="637"/>
  <c r="D10" i="637"/>
  <c r="G9" i="637"/>
  <c r="D9" i="637"/>
  <c r="G8" i="637"/>
  <c r="D8" i="637"/>
  <c r="G7" i="637"/>
  <c r="D7" i="637"/>
  <c r="G12" i="637" l="1"/>
  <c r="J12" i="637" s="1"/>
  <c r="P27" i="635" l="1"/>
  <c r="P26" i="635"/>
  <c r="P25" i="635"/>
  <c r="P24" i="635"/>
  <c r="P23" i="635"/>
  <c r="P22" i="635"/>
  <c r="P21" i="635"/>
  <c r="P20" i="635"/>
  <c r="P19" i="635"/>
  <c r="P18" i="635"/>
  <c r="P17" i="635"/>
  <c r="P16" i="635"/>
  <c r="P15" i="635"/>
  <c r="P14" i="635"/>
  <c r="P13" i="635"/>
  <c r="P12" i="635"/>
  <c r="P8" i="635" s="1"/>
  <c r="P6" i="635" s="1"/>
  <c r="P11" i="635"/>
  <c r="P9" i="635"/>
  <c r="O9" i="635"/>
  <c r="N9" i="635"/>
  <c r="M9" i="635"/>
  <c r="L9" i="635"/>
  <c r="K9" i="635"/>
  <c r="J9" i="635"/>
  <c r="I9" i="635"/>
  <c r="H9" i="635"/>
  <c r="G9" i="635"/>
  <c r="F9" i="635"/>
  <c r="E9" i="635"/>
  <c r="D9" i="635"/>
  <c r="O8" i="635"/>
  <c r="O6" i="635" s="1"/>
  <c r="N8" i="635"/>
  <c r="M8" i="635"/>
  <c r="M6" i="635" s="1"/>
  <c r="L8" i="635"/>
  <c r="K8" i="635"/>
  <c r="K6" i="635" s="1"/>
  <c r="J8" i="635"/>
  <c r="I8" i="635"/>
  <c r="I6" i="635" s="1"/>
  <c r="H8" i="635"/>
  <c r="G8" i="635"/>
  <c r="G6" i="635" s="1"/>
  <c r="F8" i="635"/>
  <c r="E8" i="635"/>
  <c r="E6" i="635" s="1"/>
  <c r="D8" i="635"/>
  <c r="N6" i="635"/>
  <c r="L6" i="635"/>
  <c r="J6" i="635"/>
  <c r="H6" i="635"/>
  <c r="F6" i="635"/>
  <c r="D6" i="635"/>
  <c r="D12" i="634" l="1"/>
  <c r="D11" i="634"/>
  <c r="D10" i="634"/>
  <c r="D9" i="634"/>
  <c r="D8" i="634"/>
  <c r="D7" i="634"/>
  <c r="D6" i="634"/>
  <c r="A6" i="633" l="1"/>
  <c r="A6" i="632" l="1"/>
  <c r="D7" i="631" l="1"/>
  <c r="D6" i="631"/>
</calcChain>
</file>

<file path=xl/sharedStrings.xml><?xml version="1.0" encoding="utf-8"?>
<sst xmlns="http://schemas.openxmlformats.org/spreadsheetml/2006/main" count="508" uniqueCount="203">
  <si>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</si>
  <si>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</si>
  <si>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</si>
  <si>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</si>
  <si>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</si>
  <si>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</si>
  <si>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</si>
  <si>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</si>
  <si>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</si>
  <si>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</si>
  <si>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</si>
  <si>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</si>
  <si>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</si>
  <si>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</si>
  <si>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</si>
  <si>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</si>
  <si>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</si>
  <si>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</si>
  <si>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</si>
  <si>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</si>
  <si>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</si>
  <si>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市　　町</t>
  </si>
  <si>
    <t>町　　計</t>
    <rPh sb="0" eb="1">
      <t>マチ</t>
    </rPh>
    <phoneticPr fontId="5"/>
  </si>
  <si>
    <t>県　　計</t>
    <rPh sb="0" eb="1">
      <t>ケン</t>
    </rPh>
    <rPh sb="3" eb="4">
      <t>ケイ</t>
    </rPh>
    <phoneticPr fontId="5"/>
  </si>
  <si>
    <t>21　公務員・選挙</t>
    <rPh sb="3" eb="6">
      <t>コウムイン</t>
    </rPh>
    <rPh sb="7" eb="9">
      <t>センキョ</t>
    </rPh>
    <phoneticPr fontId="11"/>
  </si>
  <si>
    <t>公務員</t>
    <rPh sb="0" eb="3">
      <t>コウムイン</t>
    </rPh>
    <phoneticPr fontId="11"/>
  </si>
  <si>
    <t>知事部局等職員数</t>
    <rPh sb="0" eb="2">
      <t>チジ</t>
    </rPh>
    <rPh sb="2" eb="4">
      <t>ブキョク</t>
    </rPh>
    <rPh sb="4" eb="5">
      <t>トウ</t>
    </rPh>
    <rPh sb="5" eb="8">
      <t>ショクインスウ</t>
    </rPh>
    <phoneticPr fontId="11"/>
  </si>
  <si>
    <t>教育委員会事務局及び教育機関（市町立学校を含む）職員数</t>
    <rPh sb="10" eb="14">
      <t>キョウイクキカン</t>
    </rPh>
    <rPh sb="15" eb="17">
      <t>シチョウ</t>
    </rPh>
    <rPh sb="17" eb="18">
      <t>リツ</t>
    </rPh>
    <rPh sb="18" eb="20">
      <t>ガッコウ</t>
    </rPh>
    <rPh sb="21" eb="22">
      <t>フク</t>
    </rPh>
    <rPh sb="24" eb="27">
      <t>ショクインスウ</t>
    </rPh>
    <phoneticPr fontId="11"/>
  </si>
  <si>
    <t>警察本部及び警察署職員数</t>
    <rPh sb="4" eb="5">
      <t>オヨ</t>
    </rPh>
    <rPh sb="6" eb="9">
      <t>ケイサツショ</t>
    </rPh>
    <phoneticPr fontId="11"/>
  </si>
  <si>
    <t>議会事務局及び各種委員会事務局職員数</t>
    <rPh sb="2" eb="5">
      <t>ジムキョク</t>
    </rPh>
    <phoneticPr fontId="11"/>
  </si>
  <si>
    <t>市町別職員数</t>
  </si>
  <si>
    <t>選挙</t>
    <rPh sb="0" eb="2">
      <t>センキョ</t>
    </rPh>
    <phoneticPr fontId="11"/>
  </si>
  <si>
    <t>選挙人名簿登録者数</t>
  </si>
  <si>
    <t>香川県知事選挙</t>
  </si>
  <si>
    <t>香川県議会議員選挙</t>
  </si>
  <si>
    <t>衆議院議員・参議院議員選挙</t>
  </si>
  <si>
    <t>市町別衆議院議員・参議院議員選挙</t>
    <rPh sb="0" eb="2">
      <t>シチョウ</t>
    </rPh>
    <rPh sb="2" eb="3">
      <t>ベツ</t>
    </rPh>
    <rPh sb="9" eb="12">
      <t>サンギイン</t>
    </rPh>
    <rPh sb="12" eb="14">
      <t>ギイン</t>
    </rPh>
    <rPh sb="14" eb="16">
      <t>センキョ</t>
    </rPh>
    <phoneticPr fontId="11"/>
  </si>
  <si>
    <t>市町長選挙</t>
  </si>
  <si>
    <t>市町議会議員選挙</t>
  </si>
  <si>
    <t>21－１</t>
    <phoneticPr fontId="11"/>
  </si>
  <si>
    <t>21－２</t>
    <phoneticPr fontId="9"/>
  </si>
  <si>
    <t>（１）</t>
    <phoneticPr fontId="11"/>
  </si>
  <si>
    <t>（２）</t>
    <phoneticPr fontId="11"/>
  </si>
  <si>
    <t>（３）</t>
    <phoneticPr fontId="11"/>
  </si>
  <si>
    <t>（４）</t>
    <phoneticPr fontId="9"/>
  </si>
  <si>
    <t>（５）</t>
    <phoneticPr fontId="9"/>
  </si>
  <si>
    <t>（６）</t>
    <phoneticPr fontId="9"/>
  </si>
  <si>
    <t>（７）</t>
    <phoneticPr fontId="9"/>
  </si>
  <si>
    <t>技 能 職</t>
  </si>
  <si>
    <t>医療職(三)</t>
  </si>
  <si>
    <t>医療職(二)</t>
  </si>
  <si>
    <t>医療職(一)</t>
  </si>
  <si>
    <t>研 究 職</t>
  </si>
  <si>
    <t>行 政 職</t>
  </si>
  <si>
    <t>区分</t>
    <rPh sb="0" eb="2">
      <t>クブン</t>
    </rPh>
    <phoneticPr fontId="5"/>
  </si>
  <si>
    <t>（単位：人）</t>
  </si>
  <si>
    <t>（１）知事部局等職員数</t>
    <rPh sb="3" eb="5">
      <t>チジ</t>
    </rPh>
    <rPh sb="5" eb="8">
      <t>ブキョクトウ</t>
    </rPh>
    <phoneticPr fontId="5"/>
  </si>
  <si>
    <t>21－１　公　務　員</t>
    <phoneticPr fontId="5"/>
  </si>
  <si>
    <t>中学校及び
小学校教育職</t>
    <rPh sb="6" eb="9">
      <t>ショウガッコウ</t>
    </rPh>
    <rPh sb="9" eb="11">
      <t>キョウイク</t>
    </rPh>
    <rPh sb="11" eb="12">
      <t>ショク</t>
    </rPh>
    <phoneticPr fontId="5"/>
  </si>
  <si>
    <t>高等学校等
教　育　職</t>
    <rPh sb="6" eb="7">
      <t>キョウ</t>
    </rPh>
    <rPh sb="8" eb="9">
      <t>イク</t>
    </rPh>
    <rPh sb="10" eb="11">
      <t>ショク</t>
    </rPh>
    <phoneticPr fontId="5"/>
  </si>
  <si>
    <t>（２）教育委員会事務局及び教育機関（市町立学校を含む）職員数</t>
    <rPh sb="13" eb="17">
      <t>キョウイクキカン</t>
    </rPh>
    <rPh sb="18" eb="20">
      <t>シチョウ</t>
    </rPh>
    <rPh sb="20" eb="21">
      <t>リツ</t>
    </rPh>
    <rPh sb="21" eb="23">
      <t>ガッコウ</t>
    </rPh>
    <rPh sb="24" eb="25">
      <t>フク</t>
    </rPh>
    <phoneticPr fontId="5"/>
  </si>
  <si>
    <t>公 安 職</t>
  </si>
  <si>
    <t>（３）警察本部及び警察署職員数</t>
    <rPh sb="7" eb="8">
      <t>オヨ</t>
    </rPh>
    <rPh sb="9" eb="12">
      <t>ケイサツショ</t>
    </rPh>
    <phoneticPr fontId="5"/>
  </si>
  <si>
    <t>　資料：県人事委員会事務局</t>
  </si>
  <si>
    <t>収用委員会事務局</t>
  </si>
  <si>
    <t>海区漁業調整委員会事務局</t>
  </si>
  <si>
    <t>選挙管理委員会事務局</t>
  </si>
  <si>
    <t>監査委員事務局</t>
  </si>
  <si>
    <t>労働委員会事務局</t>
  </si>
  <si>
    <t>人事委員会事務局</t>
  </si>
  <si>
    <t>議会事務局</t>
  </si>
  <si>
    <t>区　　　　　　分</t>
  </si>
  <si>
    <t>（４）議会事務局及び各種委員会事務局職員数</t>
    <rPh sb="5" eb="8">
      <t>ジムキョク</t>
    </rPh>
    <phoneticPr fontId="5"/>
  </si>
  <si>
    <t>　資料：県自治振興課</t>
  </si>
  <si>
    <t>町　　計</t>
    <rPh sb="0" eb="1">
      <t>マチ</t>
    </rPh>
    <phoneticPr fontId="2"/>
  </si>
  <si>
    <t>県　　計</t>
    <rPh sb="0" eb="1">
      <t>ケン</t>
    </rPh>
    <rPh sb="3" eb="4">
      <t>ケイ</t>
    </rPh>
    <phoneticPr fontId="2"/>
  </si>
  <si>
    <t>その他</t>
    <rPh sb="2" eb="3">
      <t>タ</t>
    </rPh>
    <phoneticPr fontId="5"/>
  </si>
  <si>
    <t>教育職</t>
  </si>
  <si>
    <t>技　能
労務職</t>
    <phoneticPr fontId="5"/>
  </si>
  <si>
    <t>企業職</t>
  </si>
  <si>
    <t>海事職</t>
  </si>
  <si>
    <t>消防職</t>
  </si>
  <si>
    <t>福祉職</t>
  </si>
  <si>
    <t>看　護
保健職</t>
    <phoneticPr fontId="5"/>
  </si>
  <si>
    <t>薬剤師
医　療
技術職</t>
    <phoneticPr fontId="5"/>
  </si>
  <si>
    <t>医　師
歯　科
医師職</t>
    <phoneticPr fontId="5"/>
  </si>
  <si>
    <t>税務職</t>
  </si>
  <si>
    <t>一　般
行政職</t>
    <phoneticPr fontId="5"/>
  </si>
  <si>
    <t>（５）市町別職員数</t>
    <phoneticPr fontId="5"/>
  </si>
  <si>
    <t>　資料：県選挙管理委員会事務局</t>
  </si>
  <si>
    <t>女</t>
  </si>
  <si>
    <t>男</t>
  </si>
  <si>
    <t>市　　　町</t>
  </si>
  <si>
    <t>（１）選挙人名簿登録者数</t>
    <phoneticPr fontId="2"/>
  </si>
  <si>
    <t>21－２　選　　　　　挙</t>
    <rPh sb="11" eb="12">
      <t>キョ</t>
    </rPh>
    <phoneticPr fontId="2"/>
  </si>
  <si>
    <t>　投　　票　　率　</t>
  </si>
  <si>
    <t>　投　票　者　数　</t>
  </si>
  <si>
    <t>　選挙当日有権者数　</t>
  </si>
  <si>
    <t>（単位：人，％）</t>
  </si>
  <si>
    <t>（２）香川県知事選挙</t>
    <phoneticPr fontId="5"/>
  </si>
  <si>
    <t>平成27年４月12日</t>
  </si>
  <si>
    <t>平成23年４月10日</t>
  </si>
  <si>
    <t>平成19年４月８日</t>
  </si>
  <si>
    <t>平成15年４月13日</t>
  </si>
  <si>
    <t>　　投　　票　　率　　</t>
  </si>
  <si>
    <t xml:space="preserve">  投  票  者  数　</t>
  </si>
  <si>
    <t>選　挙　日</t>
  </si>
  <si>
    <t>（３）香川県議会議員選挙</t>
    <phoneticPr fontId="5"/>
  </si>
  <si>
    <t>比例代表</t>
  </si>
  <si>
    <t>選 挙 区</t>
  </si>
  <si>
    <t>平成25年７月21日</t>
  </si>
  <si>
    <t>平成22年７月11日</t>
  </si>
  <si>
    <t>平成19年７月29日</t>
  </si>
  <si>
    <t>平成16年７月11日</t>
  </si>
  <si>
    <t>平成13年７月29日</t>
  </si>
  <si>
    <t>平成10年７月12日</t>
  </si>
  <si>
    <t>参 議 院 議 員 選 挙</t>
  </si>
  <si>
    <t>小選挙区</t>
  </si>
  <si>
    <r>
      <t>平成2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年12月1</t>
    </r>
    <r>
      <rPr>
        <sz val="1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日</t>
    </r>
    <rPh sb="10" eb="11">
      <t>ニチ</t>
    </rPh>
    <phoneticPr fontId="6"/>
  </si>
  <si>
    <t>平成24年12月16日</t>
  </si>
  <si>
    <t>平成21年８月30日</t>
  </si>
  <si>
    <t>平成17年９月11日</t>
  </si>
  <si>
    <t>平成15年11月９日</t>
  </si>
  <si>
    <t>衆 議 院 議 員 選 挙</t>
  </si>
  <si>
    <t xml:space="preserve">  　投　　票　　率　　</t>
  </si>
  <si>
    <t xml:space="preserve">  　投  票  者  数　　</t>
  </si>
  <si>
    <t>　　選挙当日有権者数　　</t>
  </si>
  <si>
    <t>（４）衆議院議員・参議院議員選挙</t>
    <phoneticPr fontId="5"/>
  </si>
  <si>
    <t>投票率</t>
  </si>
  <si>
    <t>投票者数</t>
  </si>
  <si>
    <t>選挙当日
有権者数</t>
    <phoneticPr fontId="2"/>
  </si>
  <si>
    <t>　比例代表　</t>
  </si>
  <si>
    <t>　選 挙 区　</t>
  </si>
  <si>
    <t>　小選挙区　</t>
  </si>
  <si>
    <t>（５）市町別衆議院議員・参議院議員選挙</t>
    <phoneticPr fontId="2"/>
  </si>
  <si>
    <t>（　無　　　投　　　票　）</t>
  </si>
  <si>
    <t>執行期日</t>
  </si>
  <si>
    <t xml:space="preserve">（６）市町長選挙  </t>
    <rPh sb="5" eb="6">
      <t>チョウ</t>
    </rPh>
    <phoneticPr fontId="5"/>
  </si>
  <si>
    <t>　資料：県選挙管理委員会事務局</t>
    <phoneticPr fontId="5"/>
  </si>
  <si>
    <t>（７）市町議会議員選挙</t>
    <phoneticPr fontId="5"/>
  </si>
  <si>
    <t>平成14年８月25日</t>
  </si>
  <si>
    <t>平成18年８月27日</t>
  </si>
  <si>
    <t>平成22年８月29日</t>
  </si>
  <si>
    <t>平成26年８月31日</t>
  </si>
  <si>
    <r>
      <t>平成29</t>
    </r>
    <r>
      <rPr>
        <sz val="10"/>
        <rFont val="ＭＳ 明朝"/>
        <family val="1"/>
        <charset val="128"/>
      </rPr>
      <t>年10月22日</t>
    </r>
    <rPh sb="10" eb="11">
      <t>ニチ</t>
    </rPh>
    <phoneticPr fontId="6"/>
  </si>
  <si>
    <t>知事部局</t>
    <phoneticPr fontId="5"/>
  </si>
  <si>
    <t>大学教育職</t>
    <phoneticPr fontId="5"/>
  </si>
  <si>
    <t>平成31年４月７日</t>
    <rPh sb="0" eb="2">
      <t>ヘイセイ</t>
    </rPh>
    <rPh sb="4" eb="5">
      <t>ネン</t>
    </rPh>
    <rPh sb="6" eb="7">
      <t>ガツ</t>
    </rPh>
    <rPh sb="8" eb="9">
      <t>ニチ</t>
    </rPh>
    <phoneticPr fontId="18"/>
  </si>
  <si>
    <t>　資料：県選挙管理委員会事務局</t>
    <phoneticPr fontId="2"/>
  </si>
  <si>
    <t>令３.４.18</t>
    <rPh sb="0" eb="1">
      <t>レイ</t>
    </rPh>
    <phoneticPr fontId="17"/>
  </si>
  <si>
    <t>令３.５.16</t>
    <rPh sb="0" eb="1">
      <t>レイ</t>
    </rPh>
    <phoneticPr fontId="17"/>
  </si>
  <si>
    <t>令３.４.18</t>
    <rPh sb="0" eb="1">
      <t>レイ</t>
    </rPh>
    <phoneticPr fontId="18"/>
  </si>
  <si>
    <t>－</t>
  </si>
  <si>
    <t>　(備考) (1)～(4)</t>
  </si>
  <si>
    <t xml:space="preserve">   　    行政職…下記以外のすべての一般職職員。</t>
  </si>
  <si>
    <t>　　　　 研究職…試験場、研究所等に勤務する試験研究又は調査研究業務に従事する職員。</t>
  </si>
  <si>
    <t>　　　　 医療職（一）…病院、保健所等に勤務する医師又は歯科医師。</t>
  </si>
  <si>
    <t>　　　　 医療職（二）…病院、保健所等に勤務する薬剤師、栄養士、獣医師等。</t>
  </si>
  <si>
    <t>　　　　 医療職（三）…病院、保健所等に勤務する保健師、助産師、看護師等。</t>
  </si>
  <si>
    <t>　　　　 大学教育職…大学に勤務する学長、教授、准教授、講師等。</t>
  </si>
  <si>
    <t>　　　　 高等学校等教育職…高等学校、盲学校、聾学校及び養護学校に勤務する校長、教頭、教諭等。</t>
  </si>
  <si>
    <t>　　　　 中学校及び小学校教育職…中学校及び小学校に勤務する校長、教頭、教諭等。</t>
  </si>
  <si>
    <t>　　　　 公安職…警察官である職員。</t>
  </si>
  <si>
    <t>　　　　 技能職…守衛等の業務に従事する職員。</t>
  </si>
  <si>
    <t>平成30年８月26日</t>
  </si>
  <si>
    <t>令和３年10月31日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8"/>
  </si>
  <si>
    <t>平成28年７月10日</t>
  </si>
  <si>
    <t>令和４年７月10日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18"/>
  </si>
  <si>
    <t>　　　　衆議院議員選挙（令和３年10月31日）　　　　</t>
  </si>
  <si>
    <t>　　　　参議院議員選挙（令和４年７月10日）　　　　</t>
    <rPh sb="12" eb="13">
      <t>レイ</t>
    </rPh>
    <rPh sb="13" eb="14">
      <t>ワ</t>
    </rPh>
    <phoneticPr fontId="2"/>
  </si>
  <si>
    <t>令４.４.24</t>
    <rPh sb="0" eb="1">
      <t>レイ</t>
    </rPh>
    <phoneticPr fontId="17"/>
  </si>
  <si>
    <t>令３.11.14</t>
    <rPh sb="0" eb="1">
      <t>レイ</t>
    </rPh>
    <phoneticPr fontId="17"/>
  </si>
  <si>
    <t>令４.１.30</t>
    <rPh sb="0" eb="1">
      <t>レイ</t>
    </rPh>
    <phoneticPr fontId="17"/>
  </si>
  <si>
    <t>令３.12.26</t>
    <rPh sb="0" eb="1">
      <t>レイ</t>
    </rPh>
    <phoneticPr fontId="17"/>
  </si>
  <si>
    <t>令４.４.17</t>
    <rPh sb="0" eb="1">
      <t>レイ</t>
    </rPh>
    <phoneticPr fontId="17"/>
  </si>
  <si>
    <t>令４.５.15</t>
    <rPh sb="0" eb="1">
      <t>レイ</t>
    </rPh>
    <phoneticPr fontId="17"/>
  </si>
  <si>
    <t>令４.５.22</t>
    <rPh sb="0" eb="1">
      <t>レイ</t>
    </rPh>
    <phoneticPr fontId="17"/>
  </si>
  <si>
    <t>令３.11.14</t>
    <rPh sb="0" eb="1">
      <t>レイ</t>
    </rPh>
    <phoneticPr fontId="18"/>
  </si>
  <si>
    <t>令４.１.30</t>
    <rPh sb="0" eb="1">
      <t>レイ</t>
    </rPh>
    <phoneticPr fontId="18"/>
  </si>
  <si>
    <t>令４.４.17</t>
    <rPh sb="0" eb="1">
      <t>レイ</t>
    </rPh>
    <phoneticPr fontId="18"/>
  </si>
  <si>
    <t>病院局</t>
    <phoneticPr fontId="5"/>
  </si>
  <si>
    <t>目次(項目一覧表)へ戻る</t>
  </si>
  <si>
    <t>令和４年８月28日</t>
    <rPh sb="0" eb="2">
      <t>レイワ</t>
    </rPh>
    <phoneticPr fontId="5"/>
  </si>
  <si>
    <t>令和５年４月９日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</si>
  <si>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　(注)　無投票選挙区に係る数値を除いたものである。</t>
    <phoneticPr fontId="5"/>
  </si>
  <si>
    <r>
      <t>平成12年</t>
    </r>
    <r>
      <rPr>
        <sz val="10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月25日</t>
    </r>
    <phoneticPr fontId="5"/>
  </si>
  <si>
    <t>令和元年７月21日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8" eb="9">
      <t>ニチ</t>
    </rPh>
    <phoneticPr fontId="18"/>
  </si>
  <si>
    <t>令５.４.23</t>
    <rPh sb="0" eb="1">
      <t>レイ</t>
    </rPh>
    <phoneticPr fontId="17"/>
  </si>
  <si>
    <t>令４.10.９</t>
    <rPh sb="0" eb="1">
      <t>レイ</t>
    </rPh>
    <phoneticPr fontId="17"/>
  </si>
  <si>
    <t>令４.９.25</t>
    <rPh sb="0" eb="1">
      <t>レイ</t>
    </rPh>
    <phoneticPr fontId="17"/>
  </si>
  <si>
    <t>令５.２.５</t>
    <rPh sb="0" eb="1">
      <t>レイ</t>
    </rPh>
    <phoneticPr fontId="17"/>
  </si>
  <si>
    <t>令５.７.23</t>
    <rPh sb="0" eb="1">
      <t>レイ</t>
    </rPh>
    <phoneticPr fontId="17"/>
  </si>
  <si>
    <t>（令和５年４月１日現在）</t>
    <rPh sb="1" eb="3">
      <t>レイワ</t>
    </rPh>
    <phoneticPr fontId="5"/>
  </si>
  <si>
    <t>－</t>
    <phoneticPr fontId="5"/>
  </si>
  <si>
    <t>令和元年</t>
  </si>
  <si>
    <t>令和２年</t>
  </si>
  <si>
    <t>令和３年</t>
  </si>
  <si>
    <t>令和４年</t>
  </si>
  <si>
    <r>
      <t>令和</t>
    </r>
    <r>
      <rPr>
        <sz val="10"/>
        <rFont val="ＭＳ 明朝"/>
        <family val="1"/>
        <charset val="128"/>
      </rPr>
      <t>５年</t>
    </r>
    <rPh sb="0" eb="2">
      <t>レイワ</t>
    </rPh>
    <rPh sb="3" eb="4">
      <t>ネン</t>
    </rPh>
    <phoneticPr fontId="2"/>
  </si>
  <si>
    <r>
      <t>　(注)令和２～</t>
    </r>
    <r>
      <rPr>
        <sz val="10"/>
        <rFont val="ＭＳ 明朝"/>
        <family val="1"/>
        <charset val="128"/>
      </rPr>
      <t>５年は９月１日現在。令和元年は９月１日又は２日現在。</t>
    </r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</si>
  <si>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　(注) 選挙当日有権者数が小選挙区（選挙区）、比例代表で２段記載されているのは、在外投票（国外居住者による投票）</t>
    <phoneticPr fontId="5"/>
  </si>
  <si>
    <t>　　 が平成12年の選挙から比例代表において実施され、平成19年の選挙からは対象を小選挙区（選挙区）選挙まで拡大して</t>
    <phoneticPr fontId="5"/>
  </si>
  <si>
    <t>　　 実施されたためである。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</si>
</sst>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#,##0;&quot;△&quot;#,##0;&quot;－&quot;"/>
    <numFmt numFmtId="177" formatCode="#,###"/>
    <numFmt numFmtId="178" formatCode="#,##0;\-#,##0;&quot;－&quot;"/>
  </numFmts>
  <fonts count="26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1" fontId="2" fillId="0" borderId="0"/>
    <xf numFmtId="1" fontId="2" fillId="0" borderId="0"/>
    <xf numFmtId="1" fontId="2" fillId="0" borderId="0"/>
  </cellStyleXfs>
  <cellXfs count="28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37" fontId="6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distributed" vertical="center"/>
    </xf>
    <xf numFmtId="0" fontId="13" fillId="0" borderId="25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29" xfId="0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49" fontId="14" fillId="0" borderId="15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0" fontId="16" fillId="0" borderId="9" xfId="5" applyFont="1" applyBorder="1">
      <alignment vertical="center"/>
    </xf>
    <xf numFmtId="0" fontId="16" fillId="0" borderId="30" xfId="5" applyFont="1" applyBorder="1">
      <alignment vertical="center"/>
    </xf>
    <xf numFmtId="0" fontId="2" fillId="0" borderId="30" xfId="0" applyFont="1" applyBorder="1" applyAlignment="1">
      <alignment vertical="center"/>
    </xf>
    <xf numFmtId="0" fontId="16" fillId="0" borderId="30" xfId="5" applyFont="1" applyBorder="1" applyAlignment="1">
      <alignment vertical="center"/>
    </xf>
    <xf numFmtId="49" fontId="14" fillId="0" borderId="8" xfId="0" applyNumberFormat="1" applyFont="1" applyFill="1" applyBorder="1" applyAlignment="1">
      <alignment horizontal="center" vertical="center" shrinkToFit="1"/>
    </xf>
    <xf numFmtId="49" fontId="14" fillId="0" borderId="7" xfId="0" applyNumberFormat="1" applyFont="1" applyFill="1" applyBorder="1" applyAlignment="1">
      <alignment horizontal="center" vertical="center" shrinkToFit="1"/>
    </xf>
    <xf numFmtId="0" fontId="16" fillId="0" borderId="27" xfId="5" applyFont="1" applyBorder="1">
      <alignment vertic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177" fontId="2" fillId="0" borderId="1" xfId="0" applyNumberFormat="1" applyFont="1" applyBorder="1" applyAlignment="1" applyProtection="1">
      <alignment vertical="center"/>
    </xf>
    <xf numFmtId="39" fontId="2" fillId="0" borderId="0" xfId="0" applyNumberFormat="1" applyFont="1" applyAlignment="1" applyProtection="1">
      <alignment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49" fontId="2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177" fontId="2" fillId="0" borderId="0" xfId="0" applyNumberFormat="1" applyFont="1" applyBorder="1" applyAlignment="1" applyProtection="1">
      <alignment vertical="center"/>
    </xf>
    <xf numFmtId="177" fontId="2" fillId="0" borderId="20" xfId="0" applyNumberFormat="1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39" fontId="2" fillId="0" borderId="0" xfId="0" applyNumberFormat="1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horizontal="right" vertical="center"/>
    </xf>
    <xf numFmtId="39" fontId="6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horizontal="right" vertical="center"/>
    </xf>
    <xf numFmtId="37" fontId="6" fillId="0" borderId="20" xfId="0" applyNumberFormat="1" applyFont="1" applyBorder="1" applyAlignment="1" applyProtection="1">
      <alignment horizontal="right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wrapText="1"/>
    </xf>
    <xf numFmtId="0" fontId="19" fillId="0" borderId="0" xfId="0" applyFont="1" applyAlignment="1">
      <alignment vertical="center"/>
    </xf>
    <xf numFmtId="39" fontId="6" fillId="0" borderId="0" xfId="0" applyNumberFormat="1" applyFont="1" applyAlignment="1" applyProtection="1">
      <alignment horizontal="right" vertical="center" shrinkToFit="1"/>
    </xf>
    <xf numFmtId="0" fontId="0" fillId="0" borderId="21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19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/>
    </xf>
    <xf numFmtId="0" fontId="19" fillId="0" borderId="1" xfId="0" applyFont="1" applyBorder="1" applyAlignment="1" applyProtection="1">
      <alignment vertical="center"/>
    </xf>
    <xf numFmtId="0" fontId="10" fillId="0" borderId="0" xfId="5" applyAlignment="1">
      <alignment vertical="center"/>
    </xf>
    <xf numFmtId="37" fontId="19" fillId="0" borderId="0" xfId="0" applyNumberFormat="1" applyFont="1" applyBorder="1" applyAlignment="1" applyProtection="1">
      <alignment vertical="center"/>
    </xf>
    <xf numFmtId="37" fontId="19" fillId="0" borderId="0" xfId="0" applyNumberFormat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9" fillId="0" borderId="14" xfId="0" applyFont="1" applyBorder="1" applyAlignment="1" applyProtection="1">
      <alignment horizontal="centerContinuous" vertical="center"/>
    </xf>
    <xf numFmtId="0" fontId="19" fillId="0" borderId="13" xfId="0" applyFont="1" applyBorder="1" applyAlignment="1" applyProtection="1">
      <alignment horizontal="centerContinuous" vertical="center"/>
    </xf>
    <xf numFmtId="0" fontId="19" fillId="0" borderId="21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vertical="center"/>
    </xf>
    <xf numFmtId="37" fontId="19" fillId="0" borderId="20" xfId="0" applyNumberFormat="1" applyFont="1" applyBorder="1" applyAlignment="1" applyProtection="1">
      <alignment vertical="center"/>
    </xf>
    <xf numFmtId="43" fontId="19" fillId="0" borderId="0" xfId="0" applyNumberFormat="1" applyFont="1" applyAlignment="1" applyProtection="1">
      <alignment vertical="center"/>
    </xf>
    <xf numFmtId="43" fontId="19" fillId="0" borderId="0" xfId="0" applyNumberFormat="1" applyFont="1" applyBorder="1" applyAlignment="1" applyProtection="1">
      <alignment horizontal="right" vertical="center"/>
    </xf>
    <xf numFmtId="37" fontId="22" fillId="0" borderId="20" xfId="0" applyNumberFormat="1" applyFont="1" applyFill="1" applyBorder="1" applyAlignment="1" applyProtection="1">
      <alignment vertical="center"/>
    </xf>
    <xf numFmtId="37" fontId="22" fillId="0" borderId="0" xfId="0" applyNumberFormat="1" applyFont="1" applyFill="1" applyBorder="1" applyAlignment="1" applyProtection="1">
      <alignment vertical="center"/>
    </xf>
    <xf numFmtId="43" fontId="22" fillId="0" borderId="0" xfId="0" applyNumberFormat="1" applyFont="1" applyFill="1" applyBorder="1" applyAlignment="1" applyProtection="1">
      <alignment horizontal="right" vertical="center"/>
    </xf>
    <xf numFmtId="49" fontId="19" fillId="0" borderId="0" xfId="0" applyNumberFormat="1" applyFont="1" applyAlignment="1" applyProtection="1">
      <alignment vertical="center"/>
    </xf>
    <xf numFmtId="49" fontId="19" fillId="0" borderId="0" xfId="0" applyNumberFormat="1" applyFont="1" applyAlignment="1" applyProtection="1">
      <alignment horizontal="distributed" vertical="center"/>
    </xf>
    <xf numFmtId="37" fontId="19" fillId="0" borderId="20" xfId="0" applyNumberFormat="1" applyFont="1" applyFill="1" applyBorder="1" applyAlignment="1" applyProtection="1">
      <alignment vertical="center"/>
    </xf>
    <xf numFmtId="37" fontId="19" fillId="0" borderId="0" xfId="0" applyNumberFormat="1" applyFont="1" applyFill="1" applyAlignment="1" applyProtection="1">
      <alignment vertical="center"/>
    </xf>
    <xf numFmtId="43" fontId="19" fillId="0" borderId="0" xfId="0" applyNumberFormat="1" applyFont="1" applyFill="1" applyAlignment="1" applyProtection="1">
      <alignment vertical="center"/>
    </xf>
    <xf numFmtId="37" fontId="19" fillId="0" borderId="0" xfId="0" applyNumberFormat="1" applyFont="1" applyFill="1" applyBorder="1" applyAlignment="1" applyProtection="1">
      <alignment vertical="center"/>
    </xf>
    <xf numFmtId="49" fontId="19" fillId="0" borderId="1" xfId="0" applyNumberFormat="1" applyFont="1" applyBorder="1" applyAlignment="1" applyProtection="1">
      <alignment vertical="center"/>
    </xf>
    <xf numFmtId="177" fontId="19" fillId="0" borderId="11" xfId="0" applyNumberFormat="1" applyFont="1" applyBorder="1" applyAlignment="1" applyProtection="1">
      <alignment vertical="center"/>
    </xf>
    <xf numFmtId="177" fontId="19" fillId="0" borderId="1" xfId="0" applyNumberFormat="1" applyFont="1" applyBorder="1" applyAlignment="1" applyProtection="1">
      <alignment vertical="center"/>
    </xf>
    <xf numFmtId="49" fontId="19" fillId="0" borderId="0" xfId="0" applyNumberFormat="1" applyFont="1" applyAlignment="1">
      <alignment vertical="center"/>
    </xf>
    <xf numFmtId="39" fontId="19" fillId="0" borderId="0" xfId="0" applyNumberFormat="1" applyFont="1" applyAlignment="1" applyProtection="1">
      <alignment vertical="center"/>
    </xf>
    <xf numFmtId="37" fontId="22" fillId="0" borderId="0" xfId="0" applyNumberFormat="1" applyFont="1" applyFill="1" applyAlignment="1" applyProtection="1">
      <alignment vertical="center"/>
    </xf>
    <xf numFmtId="39" fontId="2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Alignment="1" applyProtection="1">
      <alignment horizontal="centerContinuous" vertical="center"/>
    </xf>
    <xf numFmtId="0" fontId="19" fillId="0" borderId="0" xfId="0" applyFont="1" applyFill="1" applyAlignment="1" applyProtection="1">
      <alignment horizontal="centerContinuous" vertical="center"/>
    </xf>
    <xf numFmtId="0" fontId="21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right"/>
    </xf>
    <xf numFmtId="0" fontId="19" fillId="0" borderId="14" xfId="0" applyFont="1" applyFill="1" applyBorder="1" applyAlignment="1" applyProtection="1">
      <alignment horizontal="centerContinuous" vertical="center"/>
    </xf>
    <xf numFmtId="0" fontId="19" fillId="0" borderId="13" xfId="0" applyFont="1" applyFill="1" applyBorder="1" applyAlignment="1" applyProtection="1">
      <alignment horizontal="centerContinuous" vertical="center"/>
    </xf>
    <xf numFmtId="0" fontId="19" fillId="0" borderId="0" xfId="0" applyFont="1" applyFill="1" applyBorder="1" applyAlignment="1" applyProtection="1">
      <alignment vertical="center"/>
    </xf>
    <xf numFmtId="0" fontId="24" fillId="0" borderId="2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distributed" vertical="center"/>
    </xf>
    <xf numFmtId="37" fontId="19" fillId="0" borderId="20" xfId="0" applyNumberFormat="1" applyFont="1" applyFill="1" applyBorder="1" applyAlignment="1" applyProtection="1">
      <alignment horizontal="right" vertical="center"/>
    </xf>
    <xf numFmtId="37" fontId="19" fillId="0" borderId="0" xfId="0" applyNumberFormat="1" applyFont="1" applyFill="1" applyBorder="1" applyAlignment="1" applyProtection="1">
      <alignment horizontal="right" vertical="center"/>
    </xf>
    <xf numFmtId="39" fontId="19" fillId="0" borderId="0" xfId="0" applyNumberFormat="1" applyFont="1" applyFill="1" applyBorder="1" applyAlignment="1" applyProtection="1">
      <alignment horizontal="right" vertical="center"/>
    </xf>
    <xf numFmtId="2" fontId="19" fillId="0" borderId="0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19" fillId="0" borderId="2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2" xfId="0" applyFont="1" applyFill="1" applyBorder="1" applyAlignment="1" applyProtection="1">
      <alignment horizontal="distributed" vertical="center"/>
    </xf>
    <xf numFmtId="37" fontId="19" fillId="0" borderId="0" xfId="0" applyNumberFormat="1" applyFont="1" applyFill="1" applyAlignment="1" applyProtection="1">
      <alignment horizontal="right" vertical="center"/>
    </xf>
    <xf numFmtId="39" fontId="19" fillId="0" borderId="0" xfId="0" applyNumberFormat="1" applyFont="1" applyFill="1" applyAlignment="1" applyProtection="1">
      <alignment horizontal="right" vertical="center"/>
    </xf>
    <xf numFmtId="37" fontId="19" fillId="0" borderId="0" xfId="0" applyNumberFormat="1" applyFont="1" applyFill="1" applyAlignment="1" applyProtection="1">
      <alignment horizontal="center" vertical="center"/>
    </xf>
    <xf numFmtId="0" fontId="19" fillId="0" borderId="2" xfId="0" applyFont="1" applyFill="1" applyBorder="1" applyAlignment="1" applyProtection="1">
      <alignment vertical="center"/>
    </xf>
    <xf numFmtId="0" fontId="19" fillId="0" borderId="3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right" vertical="center"/>
    </xf>
    <xf numFmtId="0" fontId="19" fillId="0" borderId="21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center" vertical="center"/>
    </xf>
    <xf numFmtId="37" fontId="2" fillId="0" borderId="20" xfId="0" applyNumberFormat="1" applyFont="1" applyBorder="1" applyAlignment="1" applyProtection="1">
      <alignment horizontal="right" vertical="center"/>
    </xf>
    <xf numFmtId="37" fontId="2" fillId="0" borderId="0" xfId="0" applyNumberFormat="1" applyFont="1" applyAlignment="1" applyProtection="1">
      <alignment horizontal="right" vertical="center"/>
    </xf>
    <xf numFmtId="37" fontId="2" fillId="0" borderId="20" xfId="0" applyNumberFormat="1" applyFont="1" applyBorder="1" applyAlignment="1" applyProtection="1">
      <alignment vertical="center"/>
    </xf>
    <xf numFmtId="37" fontId="2" fillId="0" borderId="0" xfId="0" applyNumberFormat="1" applyFont="1" applyAlignment="1" applyProtection="1">
      <alignment vertical="center"/>
    </xf>
    <xf numFmtId="0" fontId="0" fillId="0" borderId="0" xfId="0" applyAlignment="1">
      <alignment vertical="center"/>
    </xf>
    <xf numFmtId="37" fontId="2" fillId="0" borderId="0" xfId="0" applyNumberFormat="1" applyFont="1" applyBorder="1" applyAlignment="1" applyProtection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37" fontId="1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/>
    </xf>
    <xf numFmtId="0" fontId="0" fillId="0" borderId="33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distributed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37" fontId="0" fillId="0" borderId="0" xfId="0" applyNumberFormat="1" applyFont="1" applyAlignment="1" applyProtection="1">
      <alignment horizontal="right" vertical="center"/>
    </xf>
    <xf numFmtId="37" fontId="0" fillId="0" borderId="0" xfId="0" applyNumberFormat="1" applyFont="1" applyBorder="1" applyAlignment="1" applyProtection="1">
      <alignment horizontal="distributed" vertical="center"/>
    </xf>
    <xf numFmtId="37" fontId="0" fillId="0" borderId="2" xfId="0" applyNumberFormat="1" applyFont="1" applyBorder="1" applyAlignment="1" applyProtection="1">
      <alignment horizontal="center" vertical="center"/>
    </xf>
    <xf numFmtId="38" fontId="0" fillId="0" borderId="0" xfId="3" applyFont="1" applyAlignment="1" applyProtection="1">
      <alignment horizontal="right" vertical="center"/>
    </xf>
    <xf numFmtId="38" fontId="0" fillId="0" borderId="0" xfId="3" applyFont="1" applyBorder="1" applyAlignment="1" applyProtection="1">
      <alignment vertical="center"/>
    </xf>
    <xf numFmtId="38" fontId="0" fillId="0" borderId="0" xfId="3" applyFont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0" fillId="0" borderId="1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7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37" fontId="0" fillId="0" borderId="0" xfId="0" applyNumberFormat="1" applyFont="1" applyAlignment="1">
      <alignment horizontal="right" vertical="center"/>
    </xf>
    <xf numFmtId="37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176" fontId="0" fillId="0" borderId="20" xfId="0" applyNumberFormat="1" applyFont="1" applyBorder="1" applyAlignment="1" applyProtection="1">
      <alignment horizontal="right" vertical="center"/>
    </xf>
    <xf numFmtId="0" fontId="0" fillId="0" borderId="11" xfId="0" applyFont="1" applyBorder="1" applyAlignment="1">
      <alignment vertical="center"/>
    </xf>
    <xf numFmtId="1" fontId="7" fillId="0" borderId="0" xfId="12" applyFont="1" applyAlignment="1" applyProtection="1">
      <alignment horizontal="centerContinuous" vertical="center"/>
    </xf>
    <xf numFmtId="1" fontId="0" fillId="0" borderId="0" xfId="12" applyFont="1" applyAlignment="1" applyProtection="1">
      <alignment horizontal="centerContinuous" vertical="center"/>
    </xf>
    <xf numFmtId="1" fontId="0" fillId="0" borderId="0" xfId="12" applyFont="1" applyAlignment="1">
      <alignment vertical="center"/>
    </xf>
    <xf numFmtId="1" fontId="4" fillId="0" borderId="0" xfId="12" applyFont="1" applyAlignment="1" applyProtection="1">
      <alignment vertical="center"/>
    </xf>
    <xf numFmtId="1" fontId="0" fillId="0" borderId="0" xfId="12" applyFont="1" applyAlignment="1" applyProtection="1">
      <alignment vertical="center"/>
    </xf>
    <xf numFmtId="1" fontId="0" fillId="0" borderId="0" xfId="12" applyFont="1" applyAlignment="1" applyProtection="1">
      <alignment horizontal="right" vertical="center"/>
    </xf>
    <xf numFmtId="1" fontId="0" fillId="0" borderId="0" xfId="12" applyFont="1" applyAlignment="1" applyProtection="1">
      <alignment horizontal="right"/>
    </xf>
    <xf numFmtId="1" fontId="0" fillId="0" borderId="37" xfId="12" applyFont="1" applyBorder="1" applyAlignment="1" applyProtection="1">
      <alignment horizontal="center" vertical="center"/>
    </xf>
    <xf numFmtId="1" fontId="0" fillId="0" borderId="37" xfId="12" applyFont="1" applyBorder="1" applyAlignment="1" applyProtection="1">
      <alignment horizontal="center" vertical="center" wrapText="1"/>
    </xf>
    <xf numFmtId="1" fontId="0" fillId="0" borderId="36" xfId="12" applyFont="1" applyFill="1" applyBorder="1" applyAlignment="1" applyProtection="1">
      <alignment horizontal="center" vertical="center"/>
    </xf>
    <xf numFmtId="1" fontId="0" fillId="0" borderId="0" xfId="12" applyFont="1" applyAlignment="1">
      <alignment horizontal="center" vertical="center"/>
    </xf>
    <xf numFmtId="1" fontId="0" fillId="0" borderId="20" xfId="12" applyFont="1" applyBorder="1" applyAlignment="1" applyProtection="1">
      <alignment vertical="center"/>
    </xf>
    <xf numFmtId="1" fontId="6" fillId="0" borderId="0" xfId="12" applyFont="1" applyAlignment="1" applyProtection="1">
      <alignment vertical="center"/>
    </xf>
    <xf numFmtId="1" fontId="6" fillId="0" borderId="0" xfId="12" applyFont="1" applyAlignment="1" applyProtection="1">
      <alignment horizontal="distributed" vertical="center"/>
    </xf>
    <xf numFmtId="178" fontId="6" fillId="0" borderId="44" xfId="12" applyNumberFormat="1" applyFont="1" applyFill="1" applyBorder="1" applyAlignment="1" applyProtection="1">
      <alignment horizontal="right" vertical="center"/>
    </xf>
    <xf numFmtId="178" fontId="6" fillId="0" borderId="0" xfId="12" applyNumberFormat="1" applyFont="1" applyFill="1" applyBorder="1" applyAlignment="1" applyProtection="1">
      <alignment horizontal="right" vertical="center"/>
    </xf>
    <xf numFmtId="1" fontId="6" fillId="0" borderId="0" xfId="12" applyFont="1" applyAlignment="1">
      <alignment vertical="center"/>
    </xf>
    <xf numFmtId="38" fontId="6" fillId="0" borderId="20" xfId="3" applyFont="1" applyBorder="1" applyAlignment="1" applyProtection="1">
      <alignment horizontal="right" vertical="center"/>
    </xf>
    <xf numFmtId="38" fontId="6" fillId="0" borderId="0" xfId="3" applyFont="1" applyAlignment="1" applyProtection="1">
      <alignment horizontal="right" vertical="center"/>
    </xf>
    <xf numFmtId="38" fontId="6" fillId="0" borderId="0" xfId="3" applyFont="1" applyAlignment="1">
      <alignment vertical="center"/>
    </xf>
    <xf numFmtId="178" fontId="6" fillId="0" borderId="20" xfId="12" applyNumberFormat="1" applyFont="1" applyFill="1" applyBorder="1" applyAlignment="1" applyProtection="1">
      <alignment horizontal="right" vertical="center"/>
    </xf>
    <xf numFmtId="38" fontId="0" fillId="0" borderId="20" xfId="3" applyFont="1" applyBorder="1" applyAlignment="1" applyProtection="1">
      <alignment horizontal="right" vertical="center"/>
    </xf>
    <xf numFmtId="38" fontId="0" fillId="0" borderId="0" xfId="3" applyFont="1" applyAlignment="1">
      <alignment vertical="center"/>
    </xf>
    <xf numFmtId="1" fontId="0" fillId="0" borderId="0" xfId="12" applyFont="1" applyAlignment="1" applyProtection="1">
      <alignment horizontal="distributed" vertical="center"/>
    </xf>
    <xf numFmtId="38" fontId="0" fillId="0" borderId="20" xfId="3" applyFont="1" applyFill="1" applyBorder="1" applyAlignment="1">
      <alignment vertical="center"/>
    </xf>
    <xf numFmtId="178" fontId="0" fillId="0" borderId="0" xfId="12" applyNumberFormat="1" applyFont="1" applyFill="1" applyBorder="1" applyAlignment="1" applyProtection="1">
      <alignment horizontal="right" vertical="center"/>
    </xf>
    <xf numFmtId="0" fontId="0" fillId="0" borderId="0" xfId="12" applyNumberFormat="1" applyFont="1" applyFill="1" applyAlignment="1">
      <alignment vertical="center"/>
    </xf>
    <xf numFmtId="1" fontId="0" fillId="0" borderId="0" xfId="12" applyFont="1" applyFill="1" applyAlignment="1">
      <alignment vertical="center"/>
    </xf>
    <xf numFmtId="1" fontId="0" fillId="0" borderId="20" xfId="12" applyFont="1" applyFill="1" applyBorder="1" applyAlignment="1">
      <alignment vertical="center"/>
    </xf>
    <xf numFmtId="1" fontId="0" fillId="0" borderId="1" xfId="12" applyFont="1" applyBorder="1" applyAlignment="1" applyProtection="1">
      <alignment vertical="center"/>
    </xf>
    <xf numFmtId="1" fontId="0" fillId="0" borderId="11" xfId="12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vertical="center"/>
    </xf>
    <xf numFmtId="38" fontId="6" fillId="0" borderId="0" xfId="3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38" fontId="0" fillId="0" borderId="0" xfId="3" applyFont="1" applyFill="1" applyAlignment="1" applyProtection="1">
      <alignment horizontal="right" vertical="center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1" fontId="0" fillId="0" borderId="33" xfId="12" applyFont="1" applyBorder="1" applyAlignment="1" applyProtection="1">
      <alignment horizontal="center" vertical="center"/>
    </xf>
    <xf numFmtId="1" fontId="0" fillId="0" borderId="38" xfId="12" applyFont="1" applyBorder="1" applyAlignment="1" applyProtection="1">
      <alignment horizontal="center" vertical="center"/>
    </xf>
    <xf numFmtId="1" fontId="0" fillId="0" borderId="3" xfId="12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37" fontId="2" fillId="0" borderId="0" xfId="0" applyNumberFormat="1" applyFont="1" applyBorder="1" applyAlignment="1" applyProtection="1">
      <alignment horizontal="right" vertical="center"/>
    </xf>
    <xf numFmtId="38" fontId="2" fillId="0" borderId="20" xfId="0" applyNumberFormat="1" applyFont="1" applyBorder="1" applyAlignment="1">
      <alignment horizontal="right" vertical="center"/>
    </xf>
    <xf numFmtId="37" fontId="2" fillId="0" borderId="0" xfId="0" applyNumberFormat="1" applyFont="1" applyAlignment="1" applyProtection="1">
      <alignment horizontal="right" vertical="center"/>
    </xf>
    <xf numFmtId="37" fontId="14" fillId="0" borderId="0" xfId="0" applyNumberFormat="1" applyFont="1" applyAlignment="1" applyProtection="1">
      <alignment horizontal="center" vertical="center"/>
    </xf>
    <xf numFmtId="37" fontId="2" fillId="0" borderId="20" xfId="0" applyNumberFormat="1" applyFont="1" applyBorder="1" applyAlignment="1" applyProtection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37" fontId="2" fillId="0" borderId="20" xfId="0" applyNumberFormat="1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37" fontId="2" fillId="0" borderId="0" xfId="0" applyNumberFormat="1" applyFont="1" applyAlignment="1" applyProtection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37" fontId="19" fillId="0" borderId="2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37" fontId="19" fillId="0" borderId="0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distributed" vertical="center"/>
    </xf>
  </cellXfs>
  <cellStyles count="13">
    <cellStyle name="ハイパーリンク" xfId="5" builtinId="8"/>
    <cellStyle name="桁区切り" xfId="3" builtinId="6"/>
    <cellStyle name="桁区切り 2" xfId="9"/>
    <cellStyle name="標準" xfId="0" builtinId="0"/>
    <cellStyle name="標準 2" xfId="1"/>
    <cellStyle name="標準 2 2" xfId="7"/>
    <cellStyle name="標準 3" xfId="6"/>
    <cellStyle name="標準 4" xfId="8"/>
    <cellStyle name="標準 5" xfId="10"/>
    <cellStyle name="標準 6" xfId="11"/>
    <cellStyle name="標準 7" xfId="12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14" customWidth="1"/>
    <col min="2" max="2" width="9.7109375" style="14" customWidth="1"/>
    <col min="3" max="3" width="8.7109375" style="14" customWidth="1"/>
    <col min="4" max="4" width="73.7109375" style="14" customWidth="1"/>
    <col min="5" max="203" width="9.140625" style="14"/>
    <col min="204" max="204" width="2.85546875" style="14" customWidth="1"/>
    <col min="205" max="206" width="6.42578125" style="14" customWidth="1"/>
    <col min="207" max="207" width="75" style="14" customWidth="1"/>
    <col min="208" max="459" width="9.140625" style="14"/>
    <col min="460" max="460" width="2.85546875" style="14" customWidth="1"/>
    <col min="461" max="462" width="6.42578125" style="14" customWidth="1"/>
    <col min="463" max="463" width="75" style="14" customWidth="1"/>
    <col min="464" max="715" width="9.140625" style="14"/>
    <col min="716" max="716" width="2.85546875" style="14" customWidth="1"/>
    <col min="717" max="718" width="6.42578125" style="14" customWidth="1"/>
    <col min="719" max="719" width="75" style="14" customWidth="1"/>
    <col min="720" max="971" width="9.140625" style="14"/>
    <col min="972" max="972" width="2.85546875" style="14" customWidth="1"/>
    <col min="973" max="974" width="6.42578125" style="14" customWidth="1"/>
    <col min="975" max="975" width="75" style="14" customWidth="1"/>
    <col min="976" max="1227" width="9.140625" style="14"/>
    <col min="1228" max="1228" width="2.85546875" style="14" customWidth="1"/>
    <col min="1229" max="1230" width="6.42578125" style="14" customWidth="1"/>
    <col min="1231" max="1231" width="75" style="14" customWidth="1"/>
    <col min="1232" max="1483" width="9.140625" style="14"/>
    <col min="1484" max="1484" width="2.85546875" style="14" customWidth="1"/>
    <col min="1485" max="1486" width="6.42578125" style="14" customWidth="1"/>
    <col min="1487" max="1487" width="75" style="14" customWidth="1"/>
    <col min="1488" max="1739" width="9.140625" style="14"/>
    <col min="1740" max="1740" width="2.85546875" style="14" customWidth="1"/>
    <col min="1741" max="1742" width="6.42578125" style="14" customWidth="1"/>
    <col min="1743" max="1743" width="75" style="14" customWidth="1"/>
    <col min="1744" max="1995" width="9.140625" style="14"/>
    <col min="1996" max="1996" width="2.85546875" style="14" customWidth="1"/>
    <col min="1997" max="1998" width="6.42578125" style="14" customWidth="1"/>
    <col min="1999" max="1999" width="75" style="14" customWidth="1"/>
    <col min="2000" max="2251" width="9.140625" style="14"/>
    <col min="2252" max="2252" width="2.85546875" style="14" customWidth="1"/>
    <col min="2253" max="2254" width="6.42578125" style="14" customWidth="1"/>
    <col min="2255" max="2255" width="75" style="14" customWidth="1"/>
    <col min="2256" max="2507" width="9.140625" style="14"/>
    <col min="2508" max="2508" width="2.85546875" style="14" customWidth="1"/>
    <col min="2509" max="2510" width="6.42578125" style="14" customWidth="1"/>
    <col min="2511" max="2511" width="75" style="14" customWidth="1"/>
    <col min="2512" max="2763" width="9.140625" style="14"/>
    <col min="2764" max="2764" width="2.85546875" style="14" customWidth="1"/>
    <col min="2765" max="2766" width="6.42578125" style="14" customWidth="1"/>
    <col min="2767" max="2767" width="75" style="14" customWidth="1"/>
    <col min="2768" max="3019" width="9.140625" style="14"/>
    <col min="3020" max="3020" width="2.85546875" style="14" customWidth="1"/>
    <col min="3021" max="3022" width="6.42578125" style="14" customWidth="1"/>
    <col min="3023" max="3023" width="75" style="14" customWidth="1"/>
    <col min="3024" max="3275" width="9.140625" style="14"/>
    <col min="3276" max="3276" width="2.85546875" style="14" customWidth="1"/>
    <col min="3277" max="3278" width="6.42578125" style="14" customWidth="1"/>
    <col min="3279" max="3279" width="75" style="14" customWidth="1"/>
    <col min="3280" max="3531" width="9.140625" style="14"/>
    <col min="3532" max="3532" width="2.85546875" style="14" customWidth="1"/>
    <col min="3533" max="3534" width="6.42578125" style="14" customWidth="1"/>
    <col min="3535" max="3535" width="75" style="14" customWidth="1"/>
    <col min="3536" max="3787" width="9.140625" style="14"/>
    <col min="3788" max="3788" width="2.85546875" style="14" customWidth="1"/>
    <col min="3789" max="3790" width="6.42578125" style="14" customWidth="1"/>
    <col min="3791" max="3791" width="75" style="14" customWidth="1"/>
    <col min="3792" max="4043" width="9.140625" style="14"/>
    <col min="4044" max="4044" width="2.85546875" style="14" customWidth="1"/>
    <col min="4045" max="4046" width="6.42578125" style="14" customWidth="1"/>
    <col min="4047" max="4047" width="75" style="14" customWidth="1"/>
    <col min="4048" max="4299" width="9.140625" style="14"/>
    <col min="4300" max="4300" width="2.85546875" style="14" customWidth="1"/>
    <col min="4301" max="4302" width="6.42578125" style="14" customWidth="1"/>
    <col min="4303" max="4303" width="75" style="14" customWidth="1"/>
    <col min="4304" max="4555" width="9.140625" style="14"/>
    <col min="4556" max="4556" width="2.85546875" style="14" customWidth="1"/>
    <col min="4557" max="4558" width="6.42578125" style="14" customWidth="1"/>
    <col min="4559" max="4559" width="75" style="14" customWidth="1"/>
    <col min="4560" max="4811" width="9.140625" style="14"/>
    <col min="4812" max="4812" width="2.85546875" style="14" customWidth="1"/>
    <col min="4813" max="4814" width="6.42578125" style="14" customWidth="1"/>
    <col min="4815" max="4815" width="75" style="14" customWidth="1"/>
    <col min="4816" max="5067" width="9.140625" style="14"/>
    <col min="5068" max="5068" width="2.85546875" style="14" customWidth="1"/>
    <col min="5069" max="5070" width="6.42578125" style="14" customWidth="1"/>
    <col min="5071" max="5071" width="75" style="14" customWidth="1"/>
    <col min="5072" max="5323" width="9.140625" style="14"/>
    <col min="5324" max="5324" width="2.85546875" style="14" customWidth="1"/>
    <col min="5325" max="5326" width="6.42578125" style="14" customWidth="1"/>
    <col min="5327" max="5327" width="75" style="14" customWidth="1"/>
    <col min="5328" max="5579" width="9.140625" style="14"/>
    <col min="5580" max="5580" width="2.85546875" style="14" customWidth="1"/>
    <col min="5581" max="5582" width="6.42578125" style="14" customWidth="1"/>
    <col min="5583" max="5583" width="75" style="14" customWidth="1"/>
    <col min="5584" max="5835" width="9.140625" style="14"/>
    <col min="5836" max="5836" width="2.85546875" style="14" customWidth="1"/>
    <col min="5837" max="5838" width="6.42578125" style="14" customWidth="1"/>
    <col min="5839" max="5839" width="75" style="14" customWidth="1"/>
    <col min="5840" max="6091" width="9.140625" style="14"/>
    <col min="6092" max="6092" width="2.85546875" style="14" customWidth="1"/>
    <col min="6093" max="6094" width="6.42578125" style="14" customWidth="1"/>
    <col min="6095" max="6095" width="75" style="14" customWidth="1"/>
    <col min="6096" max="6347" width="9.140625" style="14"/>
    <col min="6348" max="6348" width="2.85546875" style="14" customWidth="1"/>
    <col min="6349" max="6350" width="6.42578125" style="14" customWidth="1"/>
    <col min="6351" max="6351" width="75" style="14" customWidth="1"/>
    <col min="6352" max="6603" width="9.140625" style="14"/>
    <col min="6604" max="6604" width="2.85546875" style="14" customWidth="1"/>
    <col min="6605" max="6606" width="6.42578125" style="14" customWidth="1"/>
    <col min="6607" max="6607" width="75" style="14" customWidth="1"/>
    <col min="6608" max="6859" width="9.140625" style="14"/>
    <col min="6860" max="6860" width="2.85546875" style="14" customWidth="1"/>
    <col min="6861" max="6862" width="6.42578125" style="14" customWidth="1"/>
    <col min="6863" max="6863" width="75" style="14" customWidth="1"/>
    <col min="6864" max="7115" width="9.140625" style="14"/>
    <col min="7116" max="7116" width="2.85546875" style="14" customWidth="1"/>
    <col min="7117" max="7118" width="6.42578125" style="14" customWidth="1"/>
    <col min="7119" max="7119" width="75" style="14" customWidth="1"/>
    <col min="7120" max="7371" width="9.140625" style="14"/>
    <col min="7372" max="7372" width="2.85546875" style="14" customWidth="1"/>
    <col min="7373" max="7374" width="6.42578125" style="14" customWidth="1"/>
    <col min="7375" max="7375" width="75" style="14" customWidth="1"/>
    <col min="7376" max="7627" width="9.140625" style="14"/>
    <col min="7628" max="7628" width="2.85546875" style="14" customWidth="1"/>
    <col min="7629" max="7630" width="6.42578125" style="14" customWidth="1"/>
    <col min="7631" max="7631" width="75" style="14" customWidth="1"/>
    <col min="7632" max="7883" width="9.140625" style="14"/>
    <col min="7884" max="7884" width="2.85546875" style="14" customWidth="1"/>
    <col min="7885" max="7886" width="6.42578125" style="14" customWidth="1"/>
    <col min="7887" max="7887" width="75" style="14" customWidth="1"/>
    <col min="7888" max="8139" width="9.140625" style="14"/>
    <col min="8140" max="8140" width="2.85546875" style="14" customWidth="1"/>
    <col min="8141" max="8142" width="6.42578125" style="14" customWidth="1"/>
    <col min="8143" max="8143" width="75" style="14" customWidth="1"/>
    <col min="8144" max="8395" width="9.140625" style="14"/>
    <col min="8396" max="8396" width="2.85546875" style="14" customWidth="1"/>
    <col min="8397" max="8398" width="6.42578125" style="14" customWidth="1"/>
    <col min="8399" max="8399" width="75" style="14" customWidth="1"/>
    <col min="8400" max="8651" width="9.140625" style="14"/>
    <col min="8652" max="8652" width="2.85546875" style="14" customWidth="1"/>
    <col min="8653" max="8654" width="6.42578125" style="14" customWidth="1"/>
    <col min="8655" max="8655" width="75" style="14" customWidth="1"/>
    <col min="8656" max="8907" width="9.140625" style="14"/>
    <col min="8908" max="8908" width="2.85546875" style="14" customWidth="1"/>
    <col min="8909" max="8910" width="6.42578125" style="14" customWidth="1"/>
    <col min="8911" max="8911" width="75" style="14" customWidth="1"/>
    <col min="8912" max="9163" width="9.140625" style="14"/>
    <col min="9164" max="9164" width="2.85546875" style="14" customWidth="1"/>
    <col min="9165" max="9166" width="6.42578125" style="14" customWidth="1"/>
    <col min="9167" max="9167" width="75" style="14" customWidth="1"/>
    <col min="9168" max="9419" width="9.140625" style="14"/>
    <col min="9420" max="9420" width="2.85546875" style="14" customWidth="1"/>
    <col min="9421" max="9422" width="6.42578125" style="14" customWidth="1"/>
    <col min="9423" max="9423" width="75" style="14" customWidth="1"/>
    <col min="9424" max="9675" width="9.140625" style="14"/>
    <col min="9676" max="9676" width="2.85546875" style="14" customWidth="1"/>
    <col min="9677" max="9678" width="6.42578125" style="14" customWidth="1"/>
    <col min="9679" max="9679" width="75" style="14" customWidth="1"/>
    <col min="9680" max="9931" width="9.140625" style="14"/>
    <col min="9932" max="9932" width="2.85546875" style="14" customWidth="1"/>
    <col min="9933" max="9934" width="6.42578125" style="14" customWidth="1"/>
    <col min="9935" max="9935" width="75" style="14" customWidth="1"/>
    <col min="9936" max="10187" width="9.140625" style="14"/>
    <col min="10188" max="10188" width="2.85546875" style="14" customWidth="1"/>
    <col min="10189" max="10190" width="6.42578125" style="14" customWidth="1"/>
    <col min="10191" max="10191" width="75" style="14" customWidth="1"/>
    <col min="10192" max="10443" width="9.140625" style="14"/>
    <col min="10444" max="10444" width="2.85546875" style="14" customWidth="1"/>
    <col min="10445" max="10446" width="6.42578125" style="14" customWidth="1"/>
    <col min="10447" max="10447" width="75" style="14" customWidth="1"/>
    <col min="10448" max="10699" width="9.140625" style="14"/>
    <col min="10700" max="10700" width="2.85546875" style="14" customWidth="1"/>
    <col min="10701" max="10702" width="6.42578125" style="14" customWidth="1"/>
    <col min="10703" max="10703" width="75" style="14" customWidth="1"/>
    <col min="10704" max="10955" width="9.140625" style="14"/>
    <col min="10956" max="10956" width="2.85546875" style="14" customWidth="1"/>
    <col min="10957" max="10958" width="6.42578125" style="14" customWidth="1"/>
    <col min="10959" max="10959" width="75" style="14" customWidth="1"/>
    <col min="10960" max="11211" width="9.140625" style="14"/>
    <col min="11212" max="11212" width="2.85546875" style="14" customWidth="1"/>
    <col min="11213" max="11214" width="6.42578125" style="14" customWidth="1"/>
    <col min="11215" max="11215" width="75" style="14" customWidth="1"/>
    <col min="11216" max="11467" width="9.140625" style="14"/>
    <col min="11468" max="11468" width="2.85546875" style="14" customWidth="1"/>
    <col min="11469" max="11470" width="6.42578125" style="14" customWidth="1"/>
    <col min="11471" max="11471" width="75" style="14" customWidth="1"/>
    <col min="11472" max="11723" width="9.140625" style="14"/>
    <col min="11724" max="11724" width="2.85546875" style="14" customWidth="1"/>
    <col min="11725" max="11726" width="6.42578125" style="14" customWidth="1"/>
    <col min="11727" max="11727" width="75" style="14" customWidth="1"/>
    <col min="11728" max="11979" width="9.140625" style="14"/>
    <col min="11980" max="11980" width="2.85546875" style="14" customWidth="1"/>
    <col min="11981" max="11982" width="6.42578125" style="14" customWidth="1"/>
    <col min="11983" max="11983" width="75" style="14" customWidth="1"/>
    <col min="11984" max="12235" width="9.140625" style="14"/>
    <col min="12236" max="12236" width="2.85546875" style="14" customWidth="1"/>
    <col min="12237" max="12238" width="6.42578125" style="14" customWidth="1"/>
    <col min="12239" max="12239" width="75" style="14" customWidth="1"/>
    <col min="12240" max="12491" width="9.140625" style="14"/>
    <col min="12492" max="12492" width="2.85546875" style="14" customWidth="1"/>
    <col min="12493" max="12494" width="6.42578125" style="14" customWidth="1"/>
    <col min="12495" max="12495" width="75" style="14" customWidth="1"/>
    <col min="12496" max="12747" width="9.140625" style="14"/>
    <col min="12748" max="12748" width="2.85546875" style="14" customWidth="1"/>
    <col min="12749" max="12750" width="6.42578125" style="14" customWidth="1"/>
    <col min="12751" max="12751" width="75" style="14" customWidth="1"/>
    <col min="12752" max="13003" width="9.140625" style="14"/>
    <col min="13004" max="13004" width="2.85546875" style="14" customWidth="1"/>
    <col min="13005" max="13006" width="6.42578125" style="14" customWidth="1"/>
    <col min="13007" max="13007" width="75" style="14" customWidth="1"/>
    <col min="13008" max="13259" width="9.140625" style="14"/>
    <col min="13260" max="13260" width="2.85546875" style="14" customWidth="1"/>
    <col min="13261" max="13262" width="6.42578125" style="14" customWidth="1"/>
    <col min="13263" max="13263" width="75" style="14" customWidth="1"/>
    <col min="13264" max="13515" width="9.140625" style="14"/>
    <col min="13516" max="13516" width="2.85546875" style="14" customWidth="1"/>
    <col min="13517" max="13518" width="6.42578125" style="14" customWidth="1"/>
    <col min="13519" max="13519" width="75" style="14" customWidth="1"/>
    <col min="13520" max="13771" width="9.140625" style="14"/>
    <col min="13772" max="13772" width="2.85546875" style="14" customWidth="1"/>
    <col min="13773" max="13774" width="6.42578125" style="14" customWidth="1"/>
    <col min="13775" max="13775" width="75" style="14" customWidth="1"/>
    <col min="13776" max="14027" width="9.140625" style="14"/>
    <col min="14028" max="14028" width="2.85546875" style="14" customWidth="1"/>
    <col min="14029" max="14030" width="6.42578125" style="14" customWidth="1"/>
    <col min="14031" max="14031" width="75" style="14" customWidth="1"/>
    <col min="14032" max="14283" width="9.140625" style="14"/>
    <col min="14284" max="14284" width="2.85546875" style="14" customWidth="1"/>
    <col min="14285" max="14286" width="6.42578125" style="14" customWidth="1"/>
    <col min="14287" max="14287" width="75" style="14" customWidth="1"/>
    <col min="14288" max="14539" width="9.140625" style="14"/>
    <col min="14540" max="14540" width="2.85546875" style="14" customWidth="1"/>
    <col min="14541" max="14542" width="6.42578125" style="14" customWidth="1"/>
    <col min="14543" max="14543" width="75" style="14" customWidth="1"/>
    <col min="14544" max="14795" width="9.140625" style="14"/>
    <col min="14796" max="14796" width="2.85546875" style="14" customWidth="1"/>
    <col min="14797" max="14798" width="6.42578125" style="14" customWidth="1"/>
    <col min="14799" max="14799" width="75" style="14" customWidth="1"/>
    <col min="14800" max="15051" width="9.140625" style="14"/>
    <col min="15052" max="15052" width="2.85546875" style="14" customWidth="1"/>
    <col min="15053" max="15054" width="6.42578125" style="14" customWidth="1"/>
    <col min="15055" max="15055" width="75" style="14" customWidth="1"/>
    <col min="15056" max="15307" width="9.140625" style="14"/>
    <col min="15308" max="15308" width="2.85546875" style="14" customWidth="1"/>
    <col min="15309" max="15310" width="6.42578125" style="14" customWidth="1"/>
    <col min="15311" max="15311" width="75" style="14" customWidth="1"/>
    <col min="15312" max="15563" width="9.140625" style="14"/>
    <col min="15564" max="15564" width="2.85546875" style="14" customWidth="1"/>
    <col min="15565" max="15566" width="6.42578125" style="14" customWidth="1"/>
    <col min="15567" max="15567" width="75" style="14" customWidth="1"/>
    <col min="15568" max="15819" width="9.140625" style="14"/>
    <col min="15820" max="15820" width="2.85546875" style="14" customWidth="1"/>
    <col min="15821" max="15822" width="6.42578125" style="14" customWidth="1"/>
    <col min="15823" max="15823" width="75" style="14" customWidth="1"/>
    <col min="15824" max="16075" width="9.140625" style="14"/>
    <col min="16076" max="16076" width="2.85546875" style="14" customWidth="1"/>
    <col min="16077" max="16078" width="6.42578125" style="14" customWidth="1"/>
    <col min="16079" max="16079" width="75" style="14" customWidth="1"/>
    <col min="16080" max="16384" width="9.140625" style="14"/>
  </cols>
  <sheetData>
    <row r="1" spans="2:4" ht="24" customHeight="1" x14ac:dyDescent="0.15">
      <c r="B1" s="12" t="s">
        <v>24</v>
      </c>
      <c r="C1" s="13"/>
    </row>
    <row r="2" spans="2:4" s="16" customFormat="1" ht="18" customHeight="1" x14ac:dyDescent="0.15">
      <c r="B2" s="219" t="s">
        <v>2</v>
      </c>
      <c r="C2" s="220"/>
      <c r="D2" s="15" t="s">
        <v>1</v>
      </c>
    </row>
    <row r="3" spans="2:4" s="16" customFormat="1" ht="18" customHeight="1" x14ac:dyDescent="0.15">
      <c r="B3" s="17" t="s">
        <v>39</v>
      </c>
      <c r="C3" s="18"/>
      <c r="D3" s="19" t="s">
        <v>25</v>
      </c>
    </row>
    <row r="4" spans="2:4" s="16" customFormat="1" ht="18" customHeight="1" x14ac:dyDescent="0.15">
      <c r="B4" s="20"/>
      <c r="C4" s="21" t="s">
        <v>41</v>
      </c>
      <c r="D4" s="22" t="s">
        <v>26</v>
      </c>
    </row>
    <row r="5" spans="2:4" ht="18" customHeight="1" x14ac:dyDescent="0.15">
      <c r="B5" s="20"/>
      <c r="C5" s="21" t="s">
        <v>42</v>
      </c>
      <c r="D5" s="22" t="s">
        <v>27</v>
      </c>
    </row>
    <row r="6" spans="2:4" ht="18" customHeight="1" x14ac:dyDescent="0.15">
      <c r="B6" s="20"/>
      <c r="C6" s="21" t="s">
        <v>43</v>
      </c>
      <c r="D6" s="22" t="s">
        <v>28</v>
      </c>
    </row>
    <row r="7" spans="2:4" ht="18" customHeight="1" x14ac:dyDescent="0.15">
      <c r="B7" s="20"/>
      <c r="C7" s="21" t="s">
        <v>44</v>
      </c>
      <c r="D7" s="22" t="s">
        <v>29</v>
      </c>
    </row>
    <row r="8" spans="2:4" ht="18" customHeight="1" x14ac:dyDescent="0.15">
      <c r="B8" s="20"/>
      <c r="C8" s="21" t="s">
        <v>45</v>
      </c>
      <c r="D8" s="23" t="s">
        <v>30</v>
      </c>
    </row>
    <row r="9" spans="2:4" ht="18" customHeight="1" x14ac:dyDescent="0.15">
      <c r="B9" s="20" t="s">
        <v>40</v>
      </c>
      <c r="C9" s="21"/>
      <c r="D9" s="24" t="s">
        <v>31</v>
      </c>
    </row>
    <row r="10" spans="2:4" ht="18" customHeight="1" x14ac:dyDescent="0.15">
      <c r="B10" s="20"/>
      <c r="C10" s="21" t="s">
        <v>41</v>
      </c>
      <c r="D10" s="25" t="s">
        <v>32</v>
      </c>
    </row>
    <row r="11" spans="2:4" ht="18" customHeight="1" x14ac:dyDescent="0.15">
      <c r="B11" s="20"/>
      <c r="C11" s="21" t="s">
        <v>42</v>
      </c>
      <c r="D11" s="23" t="s">
        <v>33</v>
      </c>
    </row>
    <row r="12" spans="2:4" ht="18" customHeight="1" x14ac:dyDescent="0.15">
      <c r="B12" s="20"/>
      <c r="C12" s="21" t="s">
        <v>43</v>
      </c>
      <c r="D12" s="23" t="s">
        <v>34</v>
      </c>
    </row>
    <row r="13" spans="2:4" ht="18" customHeight="1" x14ac:dyDescent="0.15">
      <c r="B13" s="20"/>
      <c r="C13" s="21" t="s">
        <v>44</v>
      </c>
      <c r="D13" s="23" t="s">
        <v>35</v>
      </c>
    </row>
    <row r="14" spans="2:4" ht="18" customHeight="1" x14ac:dyDescent="0.15">
      <c r="B14" s="20"/>
      <c r="C14" s="21" t="s">
        <v>45</v>
      </c>
      <c r="D14" s="23" t="s">
        <v>36</v>
      </c>
    </row>
    <row r="15" spans="2:4" ht="18" customHeight="1" x14ac:dyDescent="0.15">
      <c r="B15" s="20"/>
      <c r="C15" s="21" t="s">
        <v>46</v>
      </c>
      <c r="D15" s="23" t="s">
        <v>37</v>
      </c>
    </row>
    <row r="16" spans="2:4" ht="18" customHeight="1" x14ac:dyDescent="0.15">
      <c r="B16" s="26"/>
      <c r="C16" s="27" t="s">
        <v>47</v>
      </c>
      <c r="D16" s="28" t="s">
        <v>38</v>
      </c>
    </row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1">
    <mergeCell ref="B2:C2"/>
  </mergeCells>
  <phoneticPr fontId="9"/>
  <hyperlinks>
    <hyperlink ref="D4" location="'21-1(1)'!A1" display="知事部局等職員数（現員）"/>
    <hyperlink ref="D5" location="'21-1(2)'!A1" display="教育委員会事務局及び教育機関（市町立学校を含む）職員数（現員）"/>
    <hyperlink ref="D6" location="'21-1(3)'!A1" display="警察本部及び警察署職員数（現員）"/>
    <hyperlink ref="D7" location="'21-1(4)'!A1" display="議会事務局及び各種委員会事務局職員数（現員）"/>
    <hyperlink ref="D8" location="'21-1(5)'!A1" display="市町別職員数"/>
    <hyperlink ref="D10" location="'21-2(1)'!A1" display="選挙人名簿登録者数"/>
    <hyperlink ref="D11" location="'21-2(2)'!A1" display="香川県知事選挙"/>
    <hyperlink ref="D12" location="'21-2(3)'!A1" display="香川県議会議員選挙"/>
    <hyperlink ref="D13" location="'21-2(4)'!A1" display="衆議院議員・参議院議員選挙"/>
    <hyperlink ref="D14" location="'21-2(5)'!A1" display="市町別衆議院議員・参議院議員選挙"/>
    <hyperlink ref="D15" location="'21-2(6)'!A1" display="市町長選挙"/>
    <hyperlink ref="D16" location="'21-2(7)'!A1" display="市町議会議員選挙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4:C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67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8.42578125" style="2" customWidth="1"/>
    <col min="2" max="7" width="10.7109375" style="2" customWidth="1"/>
    <col min="8" max="10" width="9.85546875" style="2" customWidth="1"/>
    <col min="11" max="11" width="2.7109375" style="54" customWidth="1"/>
    <col min="12" max="12" width="24.7109375" style="54" customWidth="1"/>
    <col min="13" max="16384" width="10.7109375" style="2"/>
  </cols>
  <sheetData>
    <row r="1" spans="1:12" ht="15" customHeight="1" x14ac:dyDescent="0.15">
      <c r="L1" s="65" t="s">
        <v>181</v>
      </c>
    </row>
    <row r="2" spans="1:12" ht="9" customHeight="1" x14ac:dyDescent="0.15">
      <c r="A2" s="6"/>
      <c r="L2" s="65"/>
    </row>
    <row r="3" spans="1:12" ht="25.5" customHeight="1" thickBot="1" x14ac:dyDescent="0.2">
      <c r="A3" s="6" t="s">
        <v>127</v>
      </c>
      <c r="B3" s="30"/>
      <c r="C3" s="30"/>
      <c r="D3" s="30"/>
      <c r="E3" s="30"/>
      <c r="F3" s="30"/>
      <c r="G3" s="30"/>
      <c r="H3" s="30"/>
      <c r="I3" s="30"/>
      <c r="J3" s="29" t="s">
        <v>98</v>
      </c>
    </row>
    <row r="4" spans="1:12" ht="18" customHeight="1" x14ac:dyDescent="0.15">
      <c r="A4" s="250" t="s">
        <v>106</v>
      </c>
      <c r="B4" s="38" t="s">
        <v>126</v>
      </c>
      <c r="C4" s="37"/>
      <c r="D4" s="37"/>
      <c r="E4" s="38" t="s">
        <v>125</v>
      </c>
      <c r="F4" s="37"/>
      <c r="G4" s="37"/>
      <c r="H4" s="38" t="s">
        <v>124</v>
      </c>
      <c r="I4" s="37"/>
      <c r="J4" s="37"/>
    </row>
    <row r="5" spans="1:12" ht="18" customHeight="1" x14ac:dyDescent="0.15">
      <c r="A5" s="251"/>
      <c r="B5" s="56" t="s">
        <v>0</v>
      </c>
      <c r="C5" s="58" t="s">
        <v>91</v>
      </c>
      <c r="D5" s="58" t="s">
        <v>90</v>
      </c>
      <c r="E5" s="56" t="s">
        <v>0</v>
      </c>
      <c r="F5" s="58" t="s">
        <v>91</v>
      </c>
      <c r="G5" s="58" t="s">
        <v>90</v>
      </c>
      <c r="H5" s="56" t="s">
        <v>0</v>
      </c>
      <c r="I5" s="58" t="s">
        <v>91</v>
      </c>
      <c r="J5" s="58" t="s">
        <v>90</v>
      </c>
    </row>
    <row r="6" spans="1:12" ht="6" customHeight="1" x14ac:dyDescent="0.15">
      <c r="A6" s="39"/>
      <c r="B6" s="45"/>
      <c r="C6" s="134"/>
      <c r="D6" s="134"/>
      <c r="E6" s="134"/>
      <c r="F6" s="134"/>
      <c r="G6" s="134"/>
      <c r="H6" s="134"/>
      <c r="I6" s="134"/>
      <c r="J6" s="134"/>
    </row>
    <row r="7" spans="1:12" ht="14.25" customHeight="1" x14ac:dyDescent="0.15">
      <c r="A7" s="92"/>
      <c r="B7" s="34"/>
      <c r="C7" s="1"/>
      <c r="D7" s="1"/>
      <c r="E7" s="252" t="s">
        <v>123</v>
      </c>
      <c r="F7" s="252"/>
      <c r="G7" s="252"/>
      <c r="H7" s="1"/>
      <c r="I7" s="1"/>
      <c r="J7" s="1"/>
    </row>
    <row r="8" spans="1:12" ht="14.25" customHeight="1" x14ac:dyDescent="0.15">
      <c r="A8" s="57" t="s">
        <v>185</v>
      </c>
      <c r="B8" s="32"/>
      <c r="C8" s="129"/>
      <c r="D8" s="129"/>
      <c r="E8" s="129"/>
      <c r="F8" s="129"/>
      <c r="G8" s="129"/>
      <c r="H8" s="36"/>
      <c r="I8" s="36"/>
      <c r="J8" s="36"/>
    </row>
    <row r="9" spans="1:12" ht="14.25" customHeight="1" x14ac:dyDescent="0.15">
      <c r="A9" s="42" t="s">
        <v>117</v>
      </c>
      <c r="B9" s="126">
        <f>C9+D9</f>
        <v>826281</v>
      </c>
      <c r="C9" s="131">
        <v>391801</v>
      </c>
      <c r="D9" s="131">
        <v>434480</v>
      </c>
      <c r="E9" s="129">
        <f>F9+G9</f>
        <v>515103</v>
      </c>
      <c r="F9" s="129">
        <v>243205</v>
      </c>
      <c r="G9" s="129">
        <v>271898</v>
      </c>
      <c r="H9" s="36">
        <f>E9/B9*100</f>
        <v>62.339930362673236</v>
      </c>
      <c r="I9" s="36">
        <f t="shared" ref="I9:J10" si="0">F9/C9*100</f>
        <v>62.073603691670009</v>
      </c>
      <c r="J9" s="36">
        <f t="shared" si="0"/>
        <v>62.580095746639664</v>
      </c>
    </row>
    <row r="10" spans="1:12" ht="14.25" customHeight="1" x14ac:dyDescent="0.15">
      <c r="A10" s="42" t="s">
        <v>108</v>
      </c>
      <c r="B10" s="126">
        <f>C10+D10</f>
        <v>826604</v>
      </c>
      <c r="C10" s="131">
        <v>391962</v>
      </c>
      <c r="D10" s="131">
        <v>434642</v>
      </c>
      <c r="E10" s="129">
        <f>F10+G10</f>
        <v>515053</v>
      </c>
      <c r="F10" s="129">
        <v>243161</v>
      </c>
      <c r="G10" s="129">
        <v>271892</v>
      </c>
      <c r="H10" s="36">
        <f t="shared" ref="H10" si="1">E10/B10*100</f>
        <v>62.309521850849983</v>
      </c>
      <c r="I10" s="36">
        <f t="shared" si="0"/>
        <v>62.036881126231627</v>
      </c>
      <c r="J10" s="36">
        <f t="shared" si="0"/>
        <v>62.555390413259651</v>
      </c>
    </row>
    <row r="11" spans="1:12" ht="14.25" customHeight="1" x14ac:dyDescent="0.15">
      <c r="A11" s="42" t="s">
        <v>122</v>
      </c>
      <c r="B11" s="128"/>
      <c r="C11" s="32"/>
      <c r="D11" s="32"/>
      <c r="E11" s="129"/>
      <c r="F11" s="129"/>
      <c r="G11" s="129"/>
      <c r="H11" s="36"/>
      <c r="I11" s="36"/>
      <c r="J11" s="36"/>
    </row>
    <row r="12" spans="1:12" ht="14.25" customHeight="1" x14ac:dyDescent="0.15">
      <c r="A12" s="42" t="s">
        <v>117</v>
      </c>
      <c r="B12" s="32">
        <f t="shared" ref="B12:B13" si="2">C12+D12</f>
        <v>832373</v>
      </c>
      <c r="C12" s="129">
        <v>394824</v>
      </c>
      <c r="D12" s="129">
        <v>437549</v>
      </c>
      <c r="E12" s="129">
        <f t="shared" ref="E12:E13" si="3">F12+G12</f>
        <v>468464</v>
      </c>
      <c r="F12" s="129">
        <v>222473</v>
      </c>
      <c r="G12" s="129">
        <v>245991</v>
      </c>
      <c r="H12" s="36">
        <f t="shared" ref="H12:J13" si="4">E12/B12*100</f>
        <v>56.280537691635843</v>
      </c>
      <c r="I12" s="36">
        <f t="shared" si="4"/>
        <v>56.347385164022448</v>
      </c>
      <c r="J12" s="36">
        <f t="shared" si="4"/>
        <v>56.220217621340694</v>
      </c>
    </row>
    <row r="13" spans="1:12" ht="14.25" customHeight="1" x14ac:dyDescent="0.15">
      <c r="A13" s="42" t="s">
        <v>108</v>
      </c>
      <c r="B13" s="32">
        <f t="shared" si="2"/>
        <v>832758</v>
      </c>
      <c r="C13" s="129">
        <v>395016</v>
      </c>
      <c r="D13" s="129">
        <v>437742</v>
      </c>
      <c r="E13" s="129">
        <f t="shared" si="3"/>
        <v>468459</v>
      </c>
      <c r="F13" s="129">
        <v>222479</v>
      </c>
      <c r="G13" s="129">
        <v>245980</v>
      </c>
      <c r="H13" s="36">
        <f t="shared" si="4"/>
        <v>56.253917704783383</v>
      </c>
      <c r="I13" s="36">
        <f t="shared" si="4"/>
        <v>56.321516090487478</v>
      </c>
      <c r="J13" s="36">
        <f t="shared" si="4"/>
        <v>56.192917289179469</v>
      </c>
    </row>
    <row r="14" spans="1:12" ht="14.25" customHeight="1" x14ac:dyDescent="0.15">
      <c r="A14" s="42" t="s">
        <v>121</v>
      </c>
      <c r="B14" s="32"/>
      <c r="C14" s="129"/>
      <c r="D14" s="129"/>
      <c r="E14" s="129"/>
      <c r="F14" s="129"/>
      <c r="G14" s="129"/>
      <c r="H14" s="36"/>
      <c r="I14" s="36"/>
      <c r="J14" s="36"/>
    </row>
    <row r="15" spans="1:12" ht="14.25" customHeight="1" x14ac:dyDescent="0.15">
      <c r="A15" s="42" t="s">
        <v>117</v>
      </c>
      <c r="B15" s="32">
        <f t="shared" ref="B15:B16" si="5">C15+D15</f>
        <v>834214</v>
      </c>
      <c r="C15" s="129">
        <v>396034</v>
      </c>
      <c r="D15" s="129">
        <v>438180</v>
      </c>
      <c r="E15" s="129">
        <f t="shared" ref="E15:E16" si="6">F15+G15</f>
        <v>559513</v>
      </c>
      <c r="F15" s="129">
        <v>262822</v>
      </c>
      <c r="G15" s="129">
        <v>296691</v>
      </c>
      <c r="H15" s="36">
        <f t="shared" ref="H15:J16" si="7">E15/B15*100</f>
        <v>67.070679705687027</v>
      </c>
      <c r="I15" s="36">
        <f t="shared" si="7"/>
        <v>66.363494043440724</v>
      </c>
      <c r="J15" s="36">
        <f t="shared" si="7"/>
        <v>67.7098452690675</v>
      </c>
    </row>
    <row r="16" spans="1:12" ht="14.25" customHeight="1" x14ac:dyDescent="0.15">
      <c r="A16" s="42" t="s">
        <v>108</v>
      </c>
      <c r="B16" s="32">
        <f t="shared" si="5"/>
        <v>834639</v>
      </c>
      <c r="C16" s="129">
        <v>396245</v>
      </c>
      <c r="D16" s="129">
        <v>438394</v>
      </c>
      <c r="E16" s="129">
        <f t="shared" si="6"/>
        <v>559527</v>
      </c>
      <c r="F16" s="129">
        <v>262843</v>
      </c>
      <c r="G16" s="129">
        <v>296684</v>
      </c>
      <c r="H16" s="36">
        <f t="shared" si="7"/>
        <v>67.038204541124969</v>
      </c>
      <c r="I16" s="36">
        <f t="shared" si="7"/>
        <v>66.333455311738959</v>
      </c>
      <c r="J16" s="36">
        <f t="shared" si="7"/>
        <v>67.675196284620682</v>
      </c>
    </row>
    <row r="17" spans="1:10" ht="14.25" customHeight="1" x14ac:dyDescent="0.15">
      <c r="A17" s="42" t="s">
        <v>120</v>
      </c>
      <c r="B17" s="32"/>
      <c r="C17" s="129"/>
      <c r="D17" s="129"/>
      <c r="E17" s="129"/>
      <c r="F17" s="129"/>
      <c r="G17" s="129"/>
      <c r="H17" s="36"/>
      <c r="I17" s="36"/>
      <c r="J17" s="36"/>
    </row>
    <row r="18" spans="1:10" ht="14.25" customHeight="1" x14ac:dyDescent="0.15">
      <c r="A18" s="42" t="s">
        <v>117</v>
      </c>
      <c r="B18" s="253">
        <f t="shared" ref="B18:B19" si="8">C18+D18</f>
        <v>830735</v>
      </c>
      <c r="C18" s="255">
        <v>394370</v>
      </c>
      <c r="D18" s="255">
        <v>436365</v>
      </c>
      <c r="E18" s="129">
        <f t="shared" ref="E18:E19" si="9">F18+G18</f>
        <v>584238</v>
      </c>
      <c r="F18" s="129">
        <v>277719</v>
      </c>
      <c r="G18" s="129">
        <v>306519</v>
      </c>
      <c r="H18" s="36">
        <f t="shared" ref="H18:J18" si="10">E18/B18*100</f>
        <v>70.32784221201706</v>
      </c>
      <c r="I18" s="36">
        <f t="shared" si="10"/>
        <v>70.420924512513622</v>
      </c>
      <c r="J18" s="36">
        <f t="shared" si="10"/>
        <v>70.243717988381277</v>
      </c>
    </row>
    <row r="19" spans="1:10" ht="14.25" customHeight="1" x14ac:dyDescent="0.15">
      <c r="A19" s="42" t="s">
        <v>108</v>
      </c>
      <c r="B19" s="254">
        <f t="shared" si="8"/>
        <v>0</v>
      </c>
      <c r="C19" s="256"/>
      <c r="D19" s="256"/>
      <c r="E19" s="129">
        <f t="shared" si="9"/>
        <v>584176</v>
      </c>
      <c r="F19" s="129">
        <v>277680</v>
      </c>
      <c r="G19" s="129">
        <v>306496</v>
      </c>
      <c r="H19" s="36">
        <f>E19/B18*100</f>
        <v>70.320378941539715</v>
      </c>
      <c r="I19" s="36">
        <f>F19/C18*100</f>
        <v>70.411035322159393</v>
      </c>
      <c r="J19" s="36">
        <f>G19/D18*100</f>
        <v>70.238447171519255</v>
      </c>
    </row>
    <row r="20" spans="1:10" ht="14.25" customHeight="1" x14ac:dyDescent="0.15">
      <c r="A20" s="42" t="s">
        <v>119</v>
      </c>
      <c r="B20" s="32"/>
      <c r="C20" s="129"/>
      <c r="D20" s="129"/>
      <c r="E20" s="129"/>
      <c r="F20" s="129"/>
      <c r="G20" s="129"/>
      <c r="H20" s="36"/>
      <c r="I20" s="36"/>
      <c r="J20" s="36"/>
    </row>
    <row r="21" spans="1:10" ht="14.25" customHeight="1" x14ac:dyDescent="0.15">
      <c r="A21" s="42" t="s">
        <v>117</v>
      </c>
      <c r="B21" s="247">
        <f t="shared" ref="B21:B31" si="11">C21+D21</f>
        <v>824554</v>
      </c>
      <c r="C21" s="245">
        <v>391619</v>
      </c>
      <c r="D21" s="245">
        <v>432935</v>
      </c>
      <c r="E21" s="129">
        <f t="shared" ref="E21:E22" si="12">F21+G21</f>
        <v>486811</v>
      </c>
      <c r="F21" s="129">
        <v>233681</v>
      </c>
      <c r="G21" s="129">
        <v>253130</v>
      </c>
      <c r="H21" s="36">
        <f t="shared" ref="H21:J21" si="13">E21/B21*100</f>
        <v>59.039310948706813</v>
      </c>
      <c r="I21" s="36">
        <f t="shared" si="13"/>
        <v>59.670496068883274</v>
      </c>
      <c r="J21" s="36">
        <f t="shared" si="13"/>
        <v>58.468361301350093</v>
      </c>
    </row>
    <row r="22" spans="1:10" ht="14.25" customHeight="1" x14ac:dyDescent="0.15">
      <c r="A22" s="42" t="s">
        <v>108</v>
      </c>
      <c r="B22" s="247">
        <f t="shared" si="11"/>
        <v>0</v>
      </c>
      <c r="C22" s="245"/>
      <c r="D22" s="245"/>
      <c r="E22" s="129">
        <f t="shared" si="12"/>
        <v>486772</v>
      </c>
      <c r="F22" s="129">
        <v>233652</v>
      </c>
      <c r="G22" s="129">
        <v>253120</v>
      </c>
      <c r="H22" s="36">
        <f>E22/B21*100</f>
        <v>59.034581119004933</v>
      </c>
      <c r="I22" s="36">
        <f>F22/C21*100</f>
        <v>59.66309091234082</v>
      </c>
      <c r="J22" s="36">
        <f>G22/D21*100</f>
        <v>58.46605148578886</v>
      </c>
    </row>
    <row r="23" spans="1:10" ht="14.25" customHeight="1" x14ac:dyDescent="0.15">
      <c r="A23" s="42" t="s">
        <v>118</v>
      </c>
      <c r="B23" s="128"/>
      <c r="C23" s="129"/>
      <c r="D23" s="129"/>
      <c r="E23" s="129"/>
      <c r="F23" s="129"/>
      <c r="G23" s="129"/>
      <c r="H23" s="36"/>
      <c r="I23" s="36"/>
      <c r="J23" s="36"/>
    </row>
    <row r="24" spans="1:10" ht="14.25" customHeight="1" x14ac:dyDescent="0.15">
      <c r="A24" s="42" t="s">
        <v>117</v>
      </c>
      <c r="B24" s="247">
        <f t="shared" si="11"/>
        <v>819924</v>
      </c>
      <c r="C24" s="245">
        <v>389671</v>
      </c>
      <c r="D24" s="245">
        <v>430253</v>
      </c>
      <c r="E24" s="129">
        <f t="shared" ref="E24:E25" si="14">F24+G24</f>
        <v>414578</v>
      </c>
      <c r="F24" s="129">
        <v>200642</v>
      </c>
      <c r="G24" s="129">
        <v>213936</v>
      </c>
      <c r="H24" s="36">
        <f t="shared" ref="H24:J24" si="15">E24/B24*100</f>
        <v>50.562979007810483</v>
      </c>
      <c r="I24" s="36">
        <f t="shared" si="15"/>
        <v>51.490103189613798</v>
      </c>
      <c r="J24" s="36">
        <f t="shared" si="15"/>
        <v>49.723302336067384</v>
      </c>
    </row>
    <row r="25" spans="1:10" ht="14.25" customHeight="1" x14ac:dyDescent="0.15">
      <c r="A25" s="42" t="s">
        <v>108</v>
      </c>
      <c r="B25" s="247">
        <f t="shared" si="11"/>
        <v>0</v>
      </c>
      <c r="C25" s="245"/>
      <c r="D25" s="245"/>
      <c r="E25" s="129">
        <f t="shared" si="14"/>
        <v>414542</v>
      </c>
      <c r="F25" s="129">
        <v>200625</v>
      </c>
      <c r="G25" s="129">
        <v>213917</v>
      </c>
      <c r="H25" s="36">
        <f>E25/B24*100</f>
        <v>50.558588356969672</v>
      </c>
      <c r="I25" s="36">
        <f>F25/C24*100</f>
        <v>51.485740534964108</v>
      </c>
      <c r="J25" s="36">
        <f>G25/D24*100</f>
        <v>49.71888632967115</v>
      </c>
    </row>
    <row r="26" spans="1:10" ht="14.25" customHeight="1" x14ac:dyDescent="0.15">
      <c r="A26" s="42" t="s">
        <v>144</v>
      </c>
      <c r="B26" s="131"/>
      <c r="C26" s="127"/>
      <c r="D26" s="127"/>
      <c r="E26" s="129"/>
      <c r="F26" s="129"/>
      <c r="G26" s="129"/>
      <c r="H26" s="36"/>
      <c r="I26" s="36"/>
      <c r="J26" s="36"/>
    </row>
    <row r="27" spans="1:10" ht="14.25" customHeight="1" x14ac:dyDescent="0.15">
      <c r="A27" s="42" t="s">
        <v>117</v>
      </c>
      <c r="B27" s="244">
        <f t="shared" si="11"/>
        <v>829665</v>
      </c>
      <c r="C27" s="243">
        <v>395803</v>
      </c>
      <c r="D27" s="245">
        <v>433862</v>
      </c>
      <c r="E27" s="129">
        <f t="shared" ref="E27:E28" si="16">F27+G27</f>
        <v>440387</v>
      </c>
      <c r="F27" s="129">
        <v>211112</v>
      </c>
      <c r="G27" s="129">
        <v>229275</v>
      </c>
      <c r="H27" s="36">
        <f t="shared" ref="H27:J27" si="17">E27/B27*100</f>
        <v>53.080098594010835</v>
      </c>
      <c r="I27" s="36">
        <f t="shared" si="17"/>
        <v>53.337645242709129</v>
      </c>
      <c r="J27" s="36">
        <f t="shared" si="17"/>
        <v>52.845144308558943</v>
      </c>
    </row>
    <row r="28" spans="1:10" ht="14.25" customHeight="1" x14ac:dyDescent="0.15">
      <c r="A28" s="42" t="s">
        <v>108</v>
      </c>
      <c r="B28" s="244">
        <f t="shared" si="11"/>
        <v>0</v>
      </c>
      <c r="C28" s="243"/>
      <c r="D28" s="245"/>
      <c r="E28" s="129">
        <f t="shared" si="16"/>
        <v>440355</v>
      </c>
      <c r="F28" s="129">
        <v>211102</v>
      </c>
      <c r="G28" s="129">
        <v>229253</v>
      </c>
      <c r="H28" s="36">
        <f>E28/B27*100</f>
        <v>53.076241615591833</v>
      </c>
      <c r="I28" s="36">
        <f>F28/C27*100</f>
        <v>53.335118733309251</v>
      </c>
      <c r="J28" s="36">
        <f>G28/D27*100</f>
        <v>52.840073571780891</v>
      </c>
    </row>
    <row r="29" spans="1:10" ht="14.25" customHeight="1" x14ac:dyDescent="0.15">
      <c r="A29" s="57" t="s">
        <v>165</v>
      </c>
      <c r="B29" s="131"/>
      <c r="C29" s="127"/>
      <c r="D29" s="127"/>
      <c r="E29" s="129"/>
      <c r="F29" s="129"/>
      <c r="G29" s="129"/>
      <c r="H29" s="36"/>
      <c r="I29" s="36"/>
      <c r="J29" s="36"/>
    </row>
    <row r="30" spans="1:10" ht="14.25" customHeight="1" x14ac:dyDescent="0.15">
      <c r="A30" s="42" t="s">
        <v>117</v>
      </c>
      <c r="B30" s="244">
        <f t="shared" si="11"/>
        <v>812059</v>
      </c>
      <c r="C30" s="243">
        <v>388371</v>
      </c>
      <c r="D30" s="245">
        <v>423688</v>
      </c>
      <c r="E30" s="129">
        <f t="shared" ref="E30:E31" si="18">F30+G30</f>
        <v>455496</v>
      </c>
      <c r="F30" s="129">
        <v>218205</v>
      </c>
      <c r="G30" s="129">
        <v>237291</v>
      </c>
      <c r="H30" s="36">
        <f t="shared" ref="H30:J30" si="19">E30/B30*100</f>
        <v>56.091490889208785</v>
      </c>
      <c r="I30" s="36">
        <f t="shared" si="19"/>
        <v>56.184679082629749</v>
      </c>
      <c r="J30" s="36">
        <f t="shared" si="19"/>
        <v>56.006070504711012</v>
      </c>
    </row>
    <row r="31" spans="1:10" ht="14.25" customHeight="1" x14ac:dyDescent="0.15">
      <c r="A31" s="42" t="s">
        <v>108</v>
      </c>
      <c r="B31" s="244">
        <f t="shared" si="11"/>
        <v>0</v>
      </c>
      <c r="C31" s="243"/>
      <c r="D31" s="245"/>
      <c r="E31" s="129">
        <f t="shared" si="18"/>
        <v>455453</v>
      </c>
      <c r="F31" s="129">
        <v>218168</v>
      </c>
      <c r="G31" s="129">
        <v>237285</v>
      </c>
      <c r="H31" s="36">
        <f>E31/B30*100</f>
        <v>56.086195707454756</v>
      </c>
      <c r="I31" s="36">
        <f>F31/C30*100</f>
        <v>56.175152109709522</v>
      </c>
      <c r="J31" s="36">
        <f>G31/D30*100</f>
        <v>56.004654368308756</v>
      </c>
    </row>
    <row r="32" spans="1:10" ht="6.75" customHeight="1" x14ac:dyDescent="0.15">
      <c r="A32" s="42"/>
      <c r="B32" s="131"/>
      <c r="C32" s="127"/>
      <c r="D32" s="127"/>
      <c r="E32" s="129"/>
      <c r="F32" s="129"/>
      <c r="G32" s="129"/>
      <c r="H32" s="36"/>
      <c r="I32" s="36"/>
      <c r="J32" s="36"/>
    </row>
    <row r="33" spans="1:10" ht="16.5" customHeight="1" x14ac:dyDescent="0.15">
      <c r="A33" s="42"/>
      <c r="B33" s="32"/>
      <c r="C33" s="129"/>
      <c r="D33" s="129"/>
      <c r="E33" s="246" t="s">
        <v>116</v>
      </c>
      <c r="F33" s="246"/>
      <c r="G33" s="246"/>
      <c r="H33" s="36"/>
      <c r="I33" s="36"/>
      <c r="J33" s="36"/>
    </row>
    <row r="34" spans="1:10" ht="14.25" customHeight="1" x14ac:dyDescent="0.15">
      <c r="A34" s="42" t="s">
        <v>115</v>
      </c>
      <c r="B34" s="131"/>
      <c r="C34" s="131"/>
      <c r="D34" s="131"/>
      <c r="E34" s="129"/>
      <c r="F34" s="129"/>
      <c r="G34" s="129"/>
      <c r="H34" s="36"/>
      <c r="I34" s="36"/>
      <c r="J34" s="36"/>
    </row>
    <row r="35" spans="1:10" ht="14.25" customHeight="1" x14ac:dyDescent="0.15">
      <c r="A35" s="42" t="s">
        <v>109</v>
      </c>
      <c r="B35" s="126">
        <f>C35+D35</f>
        <v>817771</v>
      </c>
      <c r="C35" s="131">
        <v>387415</v>
      </c>
      <c r="D35" s="131">
        <v>430356</v>
      </c>
      <c r="E35" s="129">
        <f>F35+G35</f>
        <v>445742</v>
      </c>
      <c r="F35" s="129">
        <v>210920</v>
      </c>
      <c r="G35" s="129">
        <v>234822</v>
      </c>
      <c r="H35" s="36">
        <f t="shared" ref="H35:J35" si="20">E35/B35*100</f>
        <v>54.506946321158367</v>
      </c>
      <c r="I35" s="36">
        <f t="shared" si="20"/>
        <v>54.442910057690078</v>
      </c>
      <c r="J35" s="36">
        <f t="shared" si="20"/>
        <v>54.564593034603917</v>
      </c>
    </row>
    <row r="36" spans="1:10" ht="14.25" customHeight="1" x14ac:dyDescent="0.15">
      <c r="A36" s="42" t="s">
        <v>108</v>
      </c>
      <c r="B36" s="132"/>
      <c r="C36" s="133"/>
      <c r="D36" s="133"/>
      <c r="E36" s="129">
        <f t="shared" ref="E36:E60" si="21">F36+G36</f>
        <v>445724</v>
      </c>
      <c r="F36" s="129">
        <v>210914</v>
      </c>
      <c r="G36" s="129">
        <v>234810</v>
      </c>
      <c r="H36" s="36">
        <f>E36/B35*100</f>
        <v>54.504745215958991</v>
      </c>
      <c r="I36" s="36">
        <f t="shared" ref="I36:J36" si="22">F36/C35*100</f>
        <v>54.441361330872574</v>
      </c>
      <c r="J36" s="36">
        <f t="shared" si="22"/>
        <v>54.561804645456327</v>
      </c>
    </row>
    <row r="37" spans="1:10" ht="14.25" customHeight="1" x14ac:dyDescent="0.15">
      <c r="A37" s="42" t="s">
        <v>114</v>
      </c>
      <c r="B37" s="131"/>
      <c r="C37" s="131"/>
      <c r="D37" s="131"/>
      <c r="E37" s="129"/>
      <c r="F37" s="129"/>
      <c r="G37" s="129"/>
      <c r="H37" s="36"/>
      <c r="I37" s="36"/>
      <c r="J37" s="36"/>
    </row>
    <row r="38" spans="1:10" ht="14.25" customHeight="1" x14ac:dyDescent="0.15">
      <c r="A38" s="42" t="s">
        <v>109</v>
      </c>
      <c r="B38" s="126">
        <f t="shared" ref="B38:B39" si="23">C38+D38</f>
        <v>830555</v>
      </c>
      <c r="C38" s="131">
        <v>394080</v>
      </c>
      <c r="D38" s="131">
        <v>436475</v>
      </c>
      <c r="E38" s="129">
        <f t="shared" si="21"/>
        <v>448463</v>
      </c>
      <c r="F38" s="129">
        <v>211070</v>
      </c>
      <c r="G38" s="129">
        <v>237393</v>
      </c>
      <c r="H38" s="36">
        <f>E38/B38*100</f>
        <v>53.995581267947337</v>
      </c>
      <c r="I38" s="36">
        <f t="shared" ref="I38:J39" si="24">F38/C38*100</f>
        <v>53.560190824198131</v>
      </c>
      <c r="J38" s="36">
        <f t="shared" si="24"/>
        <v>54.388682055100524</v>
      </c>
    </row>
    <row r="39" spans="1:10" ht="14.25" customHeight="1" x14ac:dyDescent="0.15">
      <c r="A39" s="42" t="s">
        <v>108</v>
      </c>
      <c r="B39" s="126">
        <f t="shared" si="23"/>
        <v>830926</v>
      </c>
      <c r="C39" s="131">
        <v>394274</v>
      </c>
      <c r="D39" s="131">
        <v>436652</v>
      </c>
      <c r="E39" s="129">
        <f t="shared" si="21"/>
        <v>448500</v>
      </c>
      <c r="F39" s="129">
        <v>211107</v>
      </c>
      <c r="G39" s="129">
        <v>237393</v>
      </c>
      <c r="H39" s="36">
        <f t="shared" ref="H39" si="25">E39/B39*100</f>
        <v>53.975925654029353</v>
      </c>
      <c r="I39" s="36">
        <f t="shared" si="24"/>
        <v>53.543221211644699</v>
      </c>
      <c r="J39" s="36">
        <f t="shared" si="24"/>
        <v>54.366635215228598</v>
      </c>
    </row>
    <row r="40" spans="1:10" ht="14.25" customHeight="1" x14ac:dyDescent="0.15">
      <c r="A40" s="42" t="s">
        <v>113</v>
      </c>
      <c r="B40" s="32"/>
      <c r="C40" s="129"/>
      <c r="D40" s="129"/>
      <c r="E40" s="129"/>
      <c r="F40" s="129"/>
      <c r="G40" s="129"/>
      <c r="H40" s="36"/>
      <c r="I40" s="36"/>
      <c r="J40" s="36"/>
    </row>
    <row r="41" spans="1:10" ht="14.25" customHeight="1" x14ac:dyDescent="0.15">
      <c r="A41" s="42" t="s">
        <v>109</v>
      </c>
      <c r="B41" s="131">
        <f t="shared" ref="B41:B42" si="26">C41+D41</f>
        <v>833534</v>
      </c>
      <c r="C41" s="131">
        <v>395431</v>
      </c>
      <c r="D41" s="131">
        <v>438103</v>
      </c>
      <c r="E41" s="129">
        <f t="shared" si="21"/>
        <v>460135</v>
      </c>
      <c r="F41" s="129">
        <v>219459</v>
      </c>
      <c r="G41" s="129">
        <v>240676</v>
      </c>
      <c r="H41" s="36">
        <f t="shared" ref="H41:J42" si="27">E41/B41*100</f>
        <v>55.202907139960701</v>
      </c>
      <c r="I41" s="36">
        <f t="shared" si="27"/>
        <v>55.49868371473152</v>
      </c>
      <c r="J41" s="36">
        <f t="shared" si="27"/>
        <v>54.93593972193753</v>
      </c>
    </row>
    <row r="42" spans="1:10" ht="14.25" customHeight="1" x14ac:dyDescent="0.15">
      <c r="A42" s="42" t="s">
        <v>108</v>
      </c>
      <c r="B42" s="131">
        <f t="shared" si="26"/>
        <v>833943</v>
      </c>
      <c r="C42" s="131">
        <v>395634</v>
      </c>
      <c r="D42" s="131">
        <v>438309</v>
      </c>
      <c r="E42" s="129">
        <f t="shared" si="21"/>
        <v>460194</v>
      </c>
      <c r="F42" s="129">
        <v>219488</v>
      </c>
      <c r="G42" s="129">
        <v>240706</v>
      </c>
      <c r="H42" s="36">
        <f t="shared" si="27"/>
        <v>55.182908184372316</v>
      </c>
      <c r="I42" s="36">
        <f t="shared" si="27"/>
        <v>55.477537319846114</v>
      </c>
      <c r="J42" s="36">
        <f t="shared" si="27"/>
        <v>54.916964972199978</v>
      </c>
    </row>
    <row r="43" spans="1:10" ht="14.25" customHeight="1" x14ac:dyDescent="0.15">
      <c r="A43" s="42" t="s">
        <v>112</v>
      </c>
      <c r="B43" s="131"/>
      <c r="C43" s="131"/>
      <c r="D43" s="131"/>
      <c r="E43" s="129"/>
      <c r="F43" s="129"/>
      <c r="G43" s="129"/>
      <c r="H43" s="36"/>
      <c r="I43" s="36"/>
      <c r="J43" s="36"/>
    </row>
    <row r="44" spans="1:10" ht="14.25" customHeight="1" x14ac:dyDescent="0.15">
      <c r="A44" s="42" t="s">
        <v>109</v>
      </c>
      <c r="B44" s="131">
        <f>C44+D44</f>
        <v>835673</v>
      </c>
      <c r="C44" s="131">
        <v>396793</v>
      </c>
      <c r="D44" s="131">
        <v>438880</v>
      </c>
      <c r="E44" s="129">
        <f t="shared" si="21"/>
        <v>491745</v>
      </c>
      <c r="F44" s="129">
        <v>234875</v>
      </c>
      <c r="G44" s="129">
        <v>256870</v>
      </c>
      <c r="H44" s="36">
        <f t="shared" ref="H44:J44" si="28">E44/B44*100</f>
        <v>58.844189054809718</v>
      </c>
      <c r="I44" s="36">
        <f t="shared" si="28"/>
        <v>59.193332543668866</v>
      </c>
      <c r="J44" s="36">
        <f t="shared" si="28"/>
        <v>58.528527160043751</v>
      </c>
    </row>
    <row r="45" spans="1:10" ht="14.25" customHeight="1" x14ac:dyDescent="0.15">
      <c r="A45" s="42" t="s">
        <v>108</v>
      </c>
      <c r="B45" s="131"/>
      <c r="C45" s="131"/>
      <c r="D45" s="131"/>
      <c r="E45" s="129">
        <f t="shared" si="21"/>
        <v>491688</v>
      </c>
      <c r="F45" s="129">
        <v>234853</v>
      </c>
      <c r="G45" s="129">
        <v>256835</v>
      </c>
      <c r="H45" s="36">
        <f>E45/B44*100</f>
        <v>58.837368205027559</v>
      </c>
      <c r="I45" s="36">
        <f t="shared" ref="I45:J45" si="29">F45/C44*100</f>
        <v>59.187788091019755</v>
      </c>
      <c r="J45" s="36">
        <f t="shared" si="29"/>
        <v>58.520552314983597</v>
      </c>
    </row>
    <row r="46" spans="1:10" ht="14.25" customHeight="1" x14ac:dyDescent="0.15">
      <c r="A46" s="42" t="s">
        <v>111</v>
      </c>
      <c r="B46" s="131"/>
      <c r="C46" s="131"/>
      <c r="D46" s="131"/>
      <c r="E46" s="129"/>
      <c r="F46" s="129"/>
      <c r="G46" s="129"/>
      <c r="H46" s="36"/>
      <c r="I46" s="36"/>
      <c r="J46" s="36"/>
    </row>
    <row r="47" spans="1:10" ht="14.25" customHeight="1" x14ac:dyDescent="0.15">
      <c r="A47" s="42" t="s">
        <v>109</v>
      </c>
      <c r="B47" s="126">
        <f>C47+D47</f>
        <v>829698</v>
      </c>
      <c r="C47" s="131">
        <v>393776</v>
      </c>
      <c r="D47" s="131">
        <v>435922</v>
      </c>
      <c r="E47" s="129">
        <f t="shared" si="21"/>
        <v>478855</v>
      </c>
      <c r="F47" s="129">
        <v>227755</v>
      </c>
      <c r="G47" s="129">
        <v>251100</v>
      </c>
      <c r="H47" s="36">
        <f t="shared" ref="H47:J47" si="30">E47/B47*100</f>
        <v>57.714373181567268</v>
      </c>
      <c r="I47" s="36">
        <f t="shared" si="30"/>
        <v>57.838720490837424</v>
      </c>
      <c r="J47" s="36">
        <f t="shared" si="30"/>
        <v>57.602048072820367</v>
      </c>
    </row>
    <row r="48" spans="1:10" ht="14.25" customHeight="1" x14ac:dyDescent="0.15">
      <c r="A48" s="42" t="s">
        <v>108</v>
      </c>
      <c r="B48" s="126"/>
      <c r="C48" s="131"/>
      <c r="D48" s="131"/>
      <c r="E48" s="129">
        <f t="shared" si="21"/>
        <v>478856</v>
      </c>
      <c r="F48" s="129">
        <v>227746</v>
      </c>
      <c r="G48" s="129">
        <v>251110</v>
      </c>
      <c r="H48" s="36">
        <f>E48/B47*100</f>
        <v>57.714493707348936</v>
      </c>
      <c r="I48" s="36">
        <f t="shared" ref="I48:J48" si="31">F48/C47*100</f>
        <v>57.836434927471458</v>
      </c>
      <c r="J48" s="36">
        <f t="shared" si="31"/>
        <v>57.604342061194437</v>
      </c>
    </row>
    <row r="49" spans="1:10" ht="14.25" customHeight="1" x14ac:dyDescent="0.15">
      <c r="A49" s="42" t="s">
        <v>110</v>
      </c>
      <c r="B49" s="44"/>
      <c r="C49" s="43"/>
      <c r="D49" s="43"/>
      <c r="E49" s="43"/>
      <c r="F49" s="43"/>
      <c r="G49" s="43"/>
      <c r="H49" s="43"/>
      <c r="I49" s="43"/>
      <c r="J49" s="43"/>
    </row>
    <row r="50" spans="1:10" ht="14.25" customHeight="1" x14ac:dyDescent="0.15">
      <c r="A50" s="42" t="s">
        <v>109</v>
      </c>
      <c r="B50" s="126">
        <f>C50+D50</f>
        <v>826930</v>
      </c>
      <c r="C50" s="131">
        <v>393050</v>
      </c>
      <c r="D50" s="131">
        <v>433880</v>
      </c>
      <c r="E50" s="129">
        <f t="shared" si="21"/>
        <v>430704</v>
      </c>
      <c r="F50" s="129">
        <v>207875</v>
      </c>
      <c r="G50" s="129">
        <v>222829</v>
      </c>
      <c r="H50" s="36">
        <f t="shared" ref="H50:J50" si="32">E50/B50*100</f>
        <v>52.084698825777274</v>
      </c>
      <c r="I50" s="36">
        <f t="shared" si="32"/>
        <v>52.887673324004581</v>
      </c>
      <c r="J50" s="36">
        <f t="shared" si="32"/>
        <v>51.357287729326082</v>
      </c>
    </row>
    <row r="51" spans="1:10" ht="14.25" customHeight="1" x14ac:dyDescent="0.15">
      <c r="A51" s="42" t="s">
        <v>108</v>
      </c>
      <c r="B51" s="126"/>
      <c r="C51" s="131"/>
      <c r="D51" s="131"/>
      <c r="E51" s="129">
        <f t="shared" si="21"/>
        <v>430697</v>
      </c>
      <c r="F51" s="129">
        <v>207873</v>
      </c>
      <c r="G51" s="129">
        <v>222824</v>
      </c>
      <c r="H51" s="36">
        <f>E51/B50*100</f>
        <v>52.083852321236378</v>
      </c>
      <c r="I51" s="36">
        <f t="shared" ref="I51:J51" si="33">F51/C50*100</f>
        <v>52.887164482890213</v>
      </c>
      <c r="J51" s="36">
        <f t="shared" si="33"/>
        <v>51.356135336959532</v>
      </c>
    </row>
    <row r="52" spans="1:10" ht="14.25" customHeight="1" x14ac:dyDescent="0.15">
      <c r="A52" s="42" t="s">
        <v>166</v>
      </c>
      <c r="B52" s="131"/>
      <c r="C52" s="131"/>
      <c r="D52" s="131"/>
      <c r="E52" s="129"/>
      <c r="F52" s="129"/>
      <c r="G52" s="129"/>
      <c r="H52" s="36"/>
      <c r="I52" s="36"/>
      <c r="J52" s="36"/>
    </row>
    <row r="53" spans="1:10" ht="14.25" customHeight="1" x14ac:dyDescent="0.15">
      <c r="A53" s="42" t="s">
        <v>109</v>
      </c>
      <c r="B53" s="247">
        <f t="shared" ref="B53:B54" si="34">C53+D53</f>
        <v>834059</v>
      </c>
      <c r="C53" s="243">
        <v>397581</v>
      </c>
      <c r="D53" s="243">
        <v>436478</v>
      </c>
      <c r="E53" s="129">
        <f t="shared" si="21"/>
        <v>417392</v>
      </c>
      <c r="F53" s="129">
        <v>200317</v>
      </c>
      <c r="G53" s="129">
        <v>217075</v>
      </c>
      <c r="H53" s="36">
        <f t="shared" ref="H53:J53" si="35">E53/B53*100</f>
        <v>50.043462153157023</v>
      </c>
      <c r="I53" s="36">
        <f t="shared" si="35"/>
        <v>50.383946918992606</v>
      </c>
      <c r="J53" s="36">
        <f t="shared" si="35"/>
        <v>49.733319892411529</v>
      </c>
    </row>
    <row r="54" spans="1:10" ht="14.25" customHeight="1" x14ac:dyDescent="0.15">
      <c r="A54" s="42" t="s">
        <v>108</v>
      </c>
      <c r="B54" s="248">
        <f t="shared" si="34"/>
        <v>0</v>
      </c>
      <c r="C54" s="249"/>
      <c r="D54" s="249"/>
      <c r="E54" s="129">
        <f t="shared" si="21"/>
        <v>417402</v>
      </c>
      <c r="F54" s="129">
        <v>200330</v>
      </c>
      <c r="G54" s="129">
        <v>217072</v>
      </c>
      <c r="H54" s="36">
        <f>E54/B53*100</f>
        <v>50.044661109106194</v>
      </c>
      <c r="I54" s="36">
        <f t="shared" ref="I54:J54" si="36">F54/C53*100</f>
        <v>50.387216692950624</v>
      </c>
      <c r="J54" s="36">
        <f t="shared" si="36"/>
        <v>49.732632572546613</v>
      </c>
    </row>
    <row r="55" spans="1:10" ht="14.25" customHeight="1" x14ac:dyDescent="0.15">
      <c r="A55" s="57" t="s">
        <v>186</v>
      </c>
      <c r="B55" s="131"/>
      <c r="C55" s="131"/>
      <c r="D55" s="131"/>
      <c r="E55" s="129"/>
      <c r="F55" s="129"/>
      <c r="G55" s="129"/>
      <c r="H55" s="36"/>
      <c r="I55" s="36"/>
      <c r="J55" s="36"/>
    </row>
    <row r="56" spans="1:10" ht="14.25" customHeight="1" x14ac:dyDescent="0.15">
      <c r="A56" s="42" t="s">
        <v>109</v>
      </c>
      <c r="B56" s="243">
        <f t="shared" ref="B56:B57" si="37">C56+D56</f>
        <v>825490</v>
      </c>
      <c r="C56" s="243">
        <v>394650</v>
      </c>
      <c r="D56" s="243">
        <v>430840</v>
      </c>
      <c r="E56" s="129">
        <f t="shared" si="21"/>
        <v>373999</v>
      </c>
      <c r="F56" s="129">
        <v>181556</v>
      </c>
      <c r="G56" s="129">
        <v>192443</v>
      </c>
      <c r="H56" s="36">
        <f t="shared" ref="H56:J56" si="38">E56/B56*100</f>
        <v>45.306302923112334</v>
      </c>
      <c r="I56" s="36">
        <f t="shared" si="38"/>
        <v>46.004307614341819</v>
      </c>
      <c r="J56" s="36">
        <f t="shared" si="38"/>
        <v>44.666929718689076</v>
      </c>
    </row>
    <row r="57" spans="1:10" ht="14.25" customHeight="1" x14ac:dyDescent="0.15">
      <c r="A57" s="42" t="s">
        <v>108</v>
      </c>
      <c r="B57" s="243">
        <f t="shared" si="37"/>
        <v>0</v>
      </c>
      <c r="C57" s="243"/>
      <c r="D57" s="243"/>
      <c r="E57" s="129">
        <f t="shared" si="21"/>
        <v>373980</v>
      </c>
      <c r="F57" s="129">
        <v>181543</v>
      </c>
      <c r="G57" s="129">
        <v>192437</v>
      </c>
      <c r="H57" s="36">
        <f>E57/B56*100</f>
        <v>45.304001259857777</v>
      </c>
      <c r="I57" s="36">
        <f t="shared" ref="I57:J57" si="39">F57/C56*100</f>
        <v>46.001013556315726</v>
      </c>
      <c r="J57" s="36">
        <f t="shared" si="39"/>
        <v>44.665537090335164</v>
      </c>
    </row>
    <row r="58" spans="1:10" ht="14.25" customHeight="1" x14ac:dyDescent="0.15">
      <c r="A58" s="57" t="s">
        <v>167</v>
      </c>
      <c r="B58" s="131"/>
      <c r="C58" s="131"/>
      <c r="D58" s="131"/>
      <c r="E58" s="129"/>
      <c r="F58" s="129"/>
      <c r="G58" s="129"/>
      <c r="H58" s="36"/>
      <c r="I58" s="36"/>
      <c r="J58" s="36"/>
    </row>
    <row r="59" spans="1:10" ht="14.25" customHeight="1" x14ac:dyDescent="0.15">
      <c r="A59" s="42" t="s">
        <v>109</v>
      </c>
      <c r="B59" s="243">
        <f t="shared" ref="B59:B60" si="40">C59+D59</f>
        <v>808630</v>
      </c>
      <c r="C59" s="243">
        <v>386853</v>
      </c>
      <c r="D59" s="243">
        <v>421777</v>
      </c>
      <c r="E59" s="129">
        <f t="shared" si="21"/>
        <v>398021</v>
      </c>
      <c r="F59" s="129">
        <v>190832</v>
      </c>
      <c r="G59" s="129">
        <v>207189</v>
      </c>
      <c r="H59" s="36">
        <f t="shared" ref="H59:J59" si="41">E59/B59*100</f>
        <v>49.22164648850525</v>
      </c>
      <c r="I59" s="36">
        <f t="shared" si="41"/>
        <v>49.329331813376143</v>
      </c>
      <c r="J59" s="36">
        <f t="shared" si="41"/>
        <v>49.12287772922658</v>
      </c>
    </row>
    <row r="60" spans="1:10" ht="14.25" customHeight="1" x14ac:dyDescent="0.15">
      <c r="A60" s="42" t="s">
        <v>108</v>
      </c>
      <c r="B60" s="243">
        <f t="shared" si="40"/>
        <v>0</v>
      </c>
      <c r="C60" s="243"/>
      <c r="D60" s="243"/>
      <c r="E60" s="129">
        <f t="shared" si="21"/>
        <v>398016</v>
      </c>
      <c r="F60" s="129">
        <v>190821</v>
      </c>
      <c r="G60" s="129">
        <v>207195</v>
      </c>
      <c r="H60" s="36">
        <f>E60/B59*100</f>
        <v>49.221028158737617</v>
      </c>
      <c r="I60" s="36">
        <f t="shared" ref="I60:J60" si="42">F60/C59*100</f>
        <v>49.326488356042219</v>
      </c>
      <c r="J60" s="36">
        <f t="shared" si="42"/>
        <v>49.124300281902521</v>
      </c>
    </row>
    <row r="61" spans="1:10" ht="6" customHeight="1" thickBot="1" x14ac:dyDescent="0.2">
      <c r="A61" s="41"/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13.5" customHeight="1" x14ac:dyDescent="0.15">
      <c r="A62" s="40" t="s">
        <v>200</v>
      </c>
      <c r="B62" s="39"/>
      <c r="C62" s="39"/>
      <c r="D62" s="39"/>
      <c r="E62" s="39"/>
      <c r="F62" s="39"/>
      <c r="G62" s="39"/>
      <c r="H62" s="39"/>
      <c r="I62" s="39"/>
    </row>
    <row r="63" spans="1:10" ht="13.5" customHeight="1" x14ac:dyDescent="0.15">
      <c r="A63" s="40" t="s">
        <v>201</v>
      </c>
      <c r="B63" s="39"/>
      <c r="C63" s="39"/>
      <c r="D63" s="39"/>
      <c r="E63" s="39"/>
      <c r="F63" s="39"/>
      <c r="G63" s="39"/>
      <c r="H63" s="39"/>
      <c r="I63" s="39"/>
      <c r="J63" s="10"/>
    </row>
    <row r="64" spans="1:10" ht="13.5" customHeight="1" x14ac:dyDescent="0.15">
      <c r="A64" s="241" t="s">
        <v>202</v>
      </c>
      <c r="B64" s="242"/>
      <c r="C64" s="242"/>
      <c r="D64" s="242"/>
      <c r="E64" s="242"/>
      <c r="F64" s="242"/>
      <c r="G64" s="242"/>
      <c r="H64" s="242"/>
      <c r="I64" s="242"/>
    </row>
    <row r="65" spans="1:2" ht="13.5" customHeight="1" x14ac:dyDescent="0.15">
      <c r="A65" s="39" t="s">
        <v>89</v>
      </c>
      <c r="B65" s="39"/>
    </row>
    <row r="66" spans="1:2" ht="18.75" x14ac:dyDescent="0.15">
      <c r="A66" s="93"/>
    </row>
    <row r="67" spans="1:2" ht="18.75" x14ac:dyDescent="0.15">
      <c r="A67" s="93"/>
    </row>
  </sheetData>
  <mergeCells count="28">
    <mergeCell ref="B21:B22"/>
    <mergeCell ref="C21:C22"/>
    <mergeCell ref="D21:D22"/>
    <mergeCell ref="A4:A5"/>
    <mergeCell ref="E7:G7"/>
    <mergeCell ref="B18:B19"/>
    <mergeCell ref="C18:C19"/>
    <mergeCell ref="D18:D19"/>
    <mergeCell ref="B24:B25"/>
    <mergeCell ref="C24:C25"/>
    <mergeCell ref="D24:D25"/>
    <mergeCell ref="B27:B28"/>
    <mergeCell ref="C27:C28"/>
    <mergeCell ref="D27:D28"/>
    <mergeCell ref="B30:B31"/>
    <mergeCell ref="C30:C31"/>
    <mergeCell ref="D30:D31"/>
    <mergeCell ref="E33:G33"/>
    <mergeCell ref="B53:B54"/>
    <mergeCell ref="C53:C54"/>
    <mergeCell ref="D53:D54"/>
    <mergeCell ref="A64:I64"/>
    <mergeCell ref="B56:B57"/>
    <mergeCell ref="C56:C57"/>
    <mergeCell ref="D56:D57"/>
    <mergeCell ref="B59:B60"/>
    <mergeCell ref="C59:C60"/>
    <mergeCell ref="D59:D60"/>
  </mergeCells>
  <phoneticPr fontId="9"/>
  <hyperlinks>
    <hyperlink ref="L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3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130" customWidth="1"/>
    <col min="2" max="2" width="11.7109375" style="130" customWidth="1"/>
    <col min="3" max="3" width="1.7109375" style="130" customWidth="1"/>
    <col min="4" max="5" width="8.85546875" style="130" customWidth="1"/>
    <col min="6" max="6" width="6.5703125" style="130" customWidth="1"/>
    <col min="7" max="8" width="8.85546875" style="130" customWidth="1"/>
    <col min="9" max="9" width="6.5703125" style="130" customWidth="1"/>
    <col min="10" max="11" width="8.85546875" style="130" customWidth="1"/>
    <col min="12" max="12" width="6.5703125" style="130" customWidth="1"/>
    <col min="13" max="14" width="8.85546875" style="130" customWidth="1"/>
    <col min="15" max="15" width="6.5703125" style="130" customWidth="1"/>
    <col min="16" max="16" width="2.7109375" style="54" customWidth="1"/>
    <col min="17" max="17" width="24.7109375" style="54" customWidth="1"/>
    <col min="18" max="16384" width="10.7109375" style="130"/>
  </cols>
  <sheetData>
    <row r="1" spans="1:17" ht="13.5" x14ac:dyDescent="0.15">
      <c r="Q1" s="65" t="s">
        <v>181</v>
      </c>
    </row>
    <row r="2" spans="1:17" ht="21" customHeight="1" x14ac:dyDescent="0.15">
      <c r="A2" s="31"/>
      <c r="B2" s="30"/>
      <c r="C2" s="30"/>
      <c r="D2" s="30"/>
      <c r="E2" s="7"/>
      <c r="F2" s="7"/>
      <c r="G2" s="7"/>
      <c r="H2" s="30"/>
      <c r="I2" s="30"/>
      <c r="J2" s="30"/>
      <c r="K2" s="30"/>
      <c r="L2" s="30"/>
      <c r="M2" s="30"/>
      <c r="N2" s="30"/>
      <c r="O2" s="30"/>
      <c r="Q2" s="65"/>
    </row>
    <row r="3" spans="1:17" ht="30" customHeight="1" thickBot="1" x14ac:dyDescent="0.2">
      <c r="A3" s="6" t="s">
        <v>134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9" t="s">
        <v>98</v>
      </c>
    </row>
    <row r="4" spans="1:17" ht="15" customHeight="1" x14ac:dyDescent="0.15">
      <c r="A4" s="257" t="s">
        <v>21</v>
      </c>
      <c r="B4" s="257"/>
      <c r="C4" s="250"/>
      <c r="D4" s="262" t="s">
        <v>168</v>
      </c>
      <c r="E4" s="263"/>
      <c r="F4" s="263"/>
      <c r="G4" s="263"/>
      <c r="H4" s="263"/>
      <c r="I4" s="264"/>
      <c r="J4" s="262" t="s">
        <v>169</v>
      </c>
      <c r="K4" s="263"/>
      <c r="L4" s="263"/>
      <c r="M4" s="263"/>
      <c r="N4" s="263"/>
      <c r="O4" s="263"/>
    </row>
    <row r="5" spans="1:17" ht="15" customHeight="1" x14ac:dyDescent="0.15">
      <c r="A5" s="258"/>
      <c r="B5" s="258"/>
      <c r="C5" s="259"/>
      <c r="D5" s="265" t="s">
        <v>133</v>
      </c>
      <c r="E5" s="266"/>
      <c r="F5" s="267"/>
      <c r="G5" s="265" t="s">
        <v>131</v>
      </c>
      <c r="H5" s="266"/>
      <c r="I5" s="267"/>
      <c r="J5" s="268" t="s">
        <v>132</v>
      </c>
      <c r="K5" s="269"/>
      <c r="L5" s="270"/>
      <c r="M5" s="265" t="s">
        <v>131</v>
      </c>
      <c r="N5" s="266"/>
      <c r="O5" s="266"/>
    </row>
    <row r="6" spans="1:17" ht="27" customHeight="1" x14ac:dyDescent="0.15">
      <c r="A6" s="260"/>
      <c r="B6" s="260"/>
      <c r="C6" s="261"/>
      <c r="D6" s="53" t="s">
        <v>130</v>
      </c>
      <c r="E6" s="52" t="s">
        <v>129</v>
      </c>
      <c r="F6" s="52" t="s">
        <v>128</v>
      </c>
      <c r="G6" s="53" t="s">
        <v>130</v>
      </c>
      <c r="H6" s="52" t="s">
        <v>129</v>
      </c>
      <c r="I6" s="52" t="s">
        <v>128</v>
      </c>
      <c r="J6" s="53" t="s">
        <v>130</v>
      </c>
      <c r="K6" s="52" t="s">
        <v>129</v>
      </c>
      <c r="L6" s="52" t="s">
        <v>128</v>
      </c>
      <c r="M6" s="53" t="s">
        <v>130</v>
      </c>
      <c r="N6" s="52" t="s">
        <v>129</v>
      </c>
      <c r="O6" s="51" t="s">
        <v>128</v>
      </c>
    </row>
    <row r="7" spans="1:17" ht="6" customHeight="1" x14ac:dyDescent="0.15">
      <c r="A7" s="1"/>
      <c r="B7" s="1"/>
      <c r="C7" s="1"/>
      <c r="D7" s="3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s="3" customFormat="1" ht="36" customHeight="1" x14ac:dyDescent="0.15">
      <c r="A8" s="4"/>
      <c r="B8" s="11" t="s">
        <v>75</v>
      </c>
      <c r="C8" s="4"/>
      <c r="D8" s="50">
        <f>D10+D11</f>
        <v>812059</v>
      </c>
      <c r="E8" s="9">
        <f>E10+E11</f>
        <v>455496</v>
      </c>
      <c r="F8" s="55">
        <f>E8/D8*100</f>
        <v>56.091490889208785</v>
      </c>
      <c r="G8" s="49">
        <f>G10+G11</f>
        <v>812059</v>
      </c>
      <c r="H8" s="9">
        <f t="shared" ref="H8" si="0">H10+H11</f>
        <v>455453</v>
      </c>
      <c r="I8" s="48">
        <f>H8/G8*100</f>
        <v>56.086195707454756</v>
      </c>
      <c r="J8" s="9">
        <f t="shared" ref="J8:K8" si="1">J10+J11</f>
        <v>808630</v>
      </c>
      <c r="K8" s="9">
        <f t="shared" si="1"/>
        <v>398021</v>
      </c>
      <c r="L8" s="48">
        <f>K8/J8*100</f>
        <v>49.22164648850525</v>
      </c>
      <c r="M8" s="9">
        <f t="shared" ref="M8:N8" si="2">M10+M11</f>
        <v>808630</v>
      </c>
      <c r="N8" s="9">
        <f t="shared" si="2"/>
        <v>398016</v>
      </c>
      <c r="O8" s="48">
        <f>N8/M8*100</f>
        <v>49.221028158737617</v>
      </c>
      <c r="P8" s="54"/>
      <c r="Q8" s="54"/>
    </row>
    <row r="9" spans="1:17" ht="18" customHeight="1" x14ac:dyDescent="0.15">
      <c r="A9" s="1"/>
      <c r="B9" s="30"/>
      <c r="C9" s="1"/>
      <c r="D9" s="126"/>
      <c r="E9" s="127"/>
      <c r="F9" s="46"/>
      <c r="G9" s="47"/>
      <c r="H9" s="127"/>
      <c r="I9" s="46"/>
      <c r="J9" s="127"/>
      <c r="K9" s="127"/>
      <c r="L9" s="46"/>
      <c r="M9" s="127"/>
      <c r="N9" s="127"/>
      <c r="O9" s="46"/>
    </row>
    <row r="10" spans="1:17" s="3" customFormat="1" ht="36" customHeight="1" x14ac:dyDescent="0.15">
      <c r="A10" s="4"/>
      <c r="B10" s="11" t="s">
        <v>20</v>
      </c>
      <c r="C10" s="4"/>
      <c r="D10" s="50">
        <f>SUM(D13:D20)</f>
        <v>686048</v>
      </c>
      <c r="E10" s="9">
        <f>SUM(E13:E20)</f>
        <v>382079</v>
      </c>
      <c r="F10" s="48">
        <f>E10/D10*100</f>
        <v>55.692750361490738</v>
      </c>
      <c r="G10" s="49">
        <f t="shared" ref="G10:H10" si="3">SUM(G13:G20)</f>
        <v>686048</v>
      </c>
      <c r="H10" s="9">
        <f t="shared" si="3"/>
        <v>382038</v>
      </c>
      <c r="I10" s="48">
        <f>H10/G10*100</f>
        <v>55.686774103269741</v>
      </c>
      <c r="J10" s="9">
        <f>SUM(J13:J20)</f>
        <v>683473</v>
      </c>
      <c r="K10" s="9">
        <f>SUM(K13:K20)</f>
        <v>332758</v>
      </c>
      <c r="L10" s="48">
        <f>K10/J10*100</f>
        <v>48.686341669678242</v>
      </c>
      <c r="M10" s="9">
        <f t="shared" ref="M10:N10" si="4">SUM(M13:M20)</f>
        <v>683473</v>
      </c>
      <c r="N10" s="9">
        <f t="shared" si="4"/>
        <v>332753</v>
      </c>
      <c r="O10" s="48">
        <f>N10/M10*100</f>
        <v>48.685610111884451</v>
      </c>
      <c r="P10" s="54"/>
      <c r="Q10" s="54"/>
    </row>
    <row r="11" spans="1:17" s="3" customFormat="1" ht="36" customHeight="1" x14ac:dyDescent="0.15">
      <c r="A11" s="4"/>
      <c r="B11" s="11" t="s">
        <v>74</v>
      </c>
      <c r="C11" s="4"/>
      <c r="D11" s="50">
        <f>SUM(D21:D29)</f>
        <v>126011</v>
      </c>
      <c r="E11" s="9">
        <f>SUM(E21:E29)</f>
        <v>73417</v>
      </c>
      <c r="F11" s="48">
        <f>E11/D11*100</f>
        <v>58.262373919737165</v>
      </c>
      <c r="G11" s="49">
        <f t="shared" ref="G11:H11" si="5">SUM(G21:G29)</f>
        <v>126011</v>
      </c>
      <c r="H11" s="9">
        <f t="shared" si="5"/>
        <v>73415</v>
      </c>
      <c r="I11" s="48">
        <f>H11/G11*100</f>
        <v>58.26078675671171</v>
      </c>
      <c r="J11" s="9">
        <f>SUM(J21:J29)</f>
        <v>125157</v>
      </c>
      <c r="K11" s="9">
        <f>SUM(K21:K29)</f>
        <v>65263</v>
      </c>
      <c r="L11" s="48">
        <f>K11/J11*100</f>
        <v>52.144905998066427</v>
      </c>
      <c r="M11" s="9">
        <f t="shared" ref="M11:N11" si="6">SUM(M21:M29)</f>
        <v>125157</v>
      </c>
      <c r="N11" s="9">
        <f t="shared" si="6"/>
        <v>65263</v>
      </c>
      <c r="O11" s="48">
        <f>N11/M11*100</f>
        <v>52.144905998066427</v>
      </c>
      <c r="P11" s="54"/>
      <c r="Q11" s="54"/>
    </row>
    <row r="12" spans="1:17" ht="18" customHeight="1" x14ac:dyDescent="0.15">
      <c r="A12" s="1"/>
      <c r="B12" s="30"/>
      <c r="C12" s="1"/>
      <c r="D12" s="126"/>
      <c r="E12" s="127"/>
      <c r="F12" s="46"/>
      <c r="G12" s="47"/>
      <c r="H12" s="127"/>
      <c r="I12" s="46"/>
      <c r="J12" s="127"/>
      <c r="K12" s="127"/>
      <c r="L12" s="46"/>
      <c r="M12" s="127"/>
      <c r="N12" s="127"/>
      <c r="O12" s="46"/>
    </row>
    <row r="13" spans="1:17" ht="36" customHeight="1" x14ac:dyDescent="0.15">
      <c r="A13" s="1"/>
      <c r="B13" s="59" t="s">
        <v>19</v>
      </c>
      <c r="C13" s="1"/>
      <c r="D13" s="126">
        <v>353540</v>
      </c>
      <c r="E13" s="127">
        <v>199997</v>
      </c>
      <c r="F13" s="46">
        <f>E13/D13*100</f>
        <v>56.569836510720137</v>
      </c>
      <c r="G13" s="47">
        <v>353540</v>
      </c>
      <c r="H13" s="127">
        <v>199974</v>
      </c>
      <c r="I13" s="46">
        <f>H13/G13*100</f>
        <v>56.563330881936977</v>
      </c>
      <c r="J13" s="127">
        <v>353045</v>
      </c>
      <c r="K13" s="127">
        <v>171898</v>
      </c>
      <c r="L13" s="46">
        <f>K13/J13*100</f>
        <v>48.690110325879139</v>
      </c>
      <c r="M13" s="127">
        <v>353045</v>
      </c>
      <c r="N13" s="127">
        <v>171899</v>
      </c>
      <c r="O13" s="46">
        <f>N13/M13*100</f>
        <v>48.690393575889757</v>
      </c>
    </row>
    <row r="14" spans="1:17" ht="36" customHeight="1" x14ac:dyDescent="0.15">
      <c r="A14" s="1"/>
      <c r="B14" s="59" t="s">
        <v>18</v>
      </c>
      <c r="C14" s="1"/>
      <c r="D14" s="126">
        <v>92520</v>
      </c>
      <c r="E14" s="127">
        <v>47236</v>
      </c>
      <c r="F14" s="46">
        <f t="shared" ref="F14:F29" si="7">E14/D14*100</f>
        <v>51.054907047124942</v>
      </c>
      <c r="G14" s="47">
        <v>92520</v>
      </c>
      <c r="H14" s="127">
        <v>47240</v>
      </c>
      <c r="I14" s="46">
        <f t="shared" ref="I14:I29" si="8">H14/G14*100</f>
        <v>51.05923043666234</v>
      </c>
      <c r="J14" s="127">
        <v>92376</v>
      </c>
      <c r="K14" s="127">
        <v>43631</v>
      </c>
      <c r="L14" s="46">
        <f t="shared" ref="L14:L29" si="9">K14/J14*100</f>
        <v>47.231965012557374</v>
      </c>
      <c r="M14" s="127">
        <v>92376</v>
      </c>
      <c r="N14" s="127">
        <v>43631</v>
      </c>
      <c r="O14" s="46">
        <f t="shared" ref="O14:O29" si="10">N14/M14*100</f>
        <v>47.231965012557374</v>
      </c>
    </row>
    <row r="15" spans="1:17" ht="36" customHeight="1" x14ac:dyDescent="0.15">
      <c r="A15" s="1"/>
      <c r="B15" s="59" t="s">
        <v>17</v>
      </c>
      <c r="C15" s="1"/>
      <c r="D15" s="126">
        <v>43657</v>
      </c>
      <c r="E15" s="127">
        <v>25662</v>
      </c>
      <c r="F15" s="46">
        <f t="shared" si="7"/>
        <v>58.780951508349176</v>
      </c>
      <c r="G15" s="47">
        <v>43657</v>
      </c>
      <c r="H15" s="127">
        <v>25657</v>
      </c>
      <c r="I15" s="46">
        <f t="shared" si="8"/>
        <v>58.769498591291203</v>
      </c>
      <c r="J15" s="127">
        <v>43295</v>
      </c>
      <c r="K15" s="127">
        <v>21724</v>
      </c>
      <c r="L15" s="46">
        <f t="shared" si="9"/>
        <v>50.176694768449018</v>
      </c>
      <c r="M15" s="127">
        <v>43295</v>
      </c>
      <c r="N15" s="127">
        <v>21722</v>
      </c>
      <c r="O15" s="46">
        <f t="shared" si="10"/>
        <v>50.172075297378449</v>
      </c>
    </row>
    <row r="16" spans="1:17" ht="36" customHeight="1" x14ac:dyDescent="0.15">
      <c r="A16" s="1"/>
      <c r="B16" s="59" t="s">
        <v>16</v>
      </c>
      <c r="C16" s="1"/>
      <c r="D16" s="126">
        <v>26380</v>
      </c>
      <c r="E16" s="127">
        <v>13608</v>
      </c>
      <c r="F16" s="46">
        <f t="shared" si="7"/>
        <v>51.584533737680061</v>
      </c>
      <c r="G16" s="47">
        <v>26380</v>
      </c>
      <c r="H16" s="127">
        <v>13608</v>
      </c>
      <c r="I16" s="46">
        <f t="shared" si="8"/>
        <v>51.584533737680061</v>
      </c>
      <c r="J16" s="127">
        <v>26235</v>
      </c>
      <c r="K16" s="127">
        <v>12452</v>
      </c>
      <c r="L16" s="46">
        <f t="shared" si="9"/>
        <v>47.463312368972751</v>
      </c>
      <c r="M16" s="127">
        <v>26235</v>
      </c>
      <c r="N16" s="127">
        <v>12452</v>
      </c>
      <c r="O16" s="46">
        <f t="shared" si="10"/>
        <v>47.463312368972751</v>
      </c>
    </row>
    <row r="17" spans="1:15" ht="36" customHeight="1" x14ac:dyDescent="0.15">
      <c r="A17" s="1"/>
      <c r="B17" s="59" t="s">
        <v>15</v>
      </c>
      <c r="C17" s="1"/>
      <c r="D17" s="126">
        <v>49481</v>
      </c>
      <c r="E17" s="127">
        <v>26412</v>
      </c>
      <c r="F17" s="46">
        <f t="shared" si="7"/>
        <v>53.378064307511977</v>
      </c>
      <c r="G17" s="47">
        <v>49481</v>
      </c>
      <c r="H17" s="127">
        <v>26408</v>
      </c>
      <c r="I17" s="46">
        <f t="shared" si="8"/>
        <v>53.369980396515835</v>
      </c>
      <c r="J17" s="127">
        <v>49177</v>
      </c>
      <c r="K17" s="127">
        <v>23875</v>
      </c>
      <c r="L17" s="46">
        <f t="shared" si="9"/>
        <v>48.549118490351177</v>
      </c>
      <c r="M17" s="127">
        <v>49177</v>
      </c>
      <c r="N17" s="127">
        <v>23875</v>
      </c>
      <c r="O17" s="46">
        <f t="shared" si="10"/>
        <v>48.549118490351177</v>
      </c>
    </row>
    <row r="18" spans="1:15" ht="36" customHeight="1" x14ac:dyDescent="0.15">
      <c r="A18" s="1"/>
      <c r="B18" s="59" t="s">
        <v>14</v>
      </c>
      <c r="C18" s="1"/>
      <c r="D18" s="126">
        <v>40686</v>
      </c>
      <c r="E18" s="127">
        <v>24875</v>
      </c>
      <c r="F18" s="46">
        <f t="shared" si="7"/>
        <v>61.138966720739319</v>
      </c>
      <c r="G18" s="47">
        <v>40686</v>
      </c>
      <c r="H18" s="127">
        <v>24864</v>
      </c>
      <c r="I18" s="46">
        <f t="shared" si="8"/>
        <v>61.111930393747237</v>
      </c>
      <c r="J18" s="127">
        <v>40346</v>
      </c>
      <c r="K18" s="127">
        <v>20576</v>
      </c>
      <c r="L18" s="46">
        <f t="shared" si="9"/>
        <v>50.998859862192035</v>
      </c>
      <c r="M18" s="127">
        <v>40346</v>
      </c>
      <c r="N18" s="127">
        <v>20576</v>
      </c>
      <c r="O18" s="46">
        <f t="shared" si="10"/>
        <v>50.998859862192035</v>
      </c>
    </row>
    <row r="19" spans="1:15" ht="36" customHeight="1" x14ac:dyDescent="0.15">
      <c r="A19" s="1"/>
      <c r="B19" s="59" t="s">
        <v>13</v>
      </c>
      <c r="C19" s="1"/>
      <c r="D19" s="126">
        <v>25910</v>
      </c>
      <c r="E19" s="127">
        <v>15722</v>
      </c>
      <c r="F19" s="46">
        <f t="shared" si="7"/>
        <v>60.679274411424153</v>
      </c>
      <c r="G19" s="47">
        <v>25910</v>
      </c>
      <c r="H19" s="127">
        <v>15719</v>
      </c>
      <c r="I19" s="46">
        <f t="shared" si="8"/>
        <v>60.667695870320337</v>
      </c>
      <c r="J19" s="127">
        <v>25578</v>
      </c>
      <c r="K19" s="127">
        <v>12947</v>
      </c>
      <c r="L19" s="46">
        <f t="shared" si="9"/>
        <v>50.617718351708497</v>
      </c>
      <c r="M19" s="127">
        <v>25578</v>
      </c>
      <c r="N19" s="127">
        <v>12945</v>
      </c>
      <c r="O19" s="46">
        <f t="shared" si="10"/>
        <v>50.609899132066616</v>
      </c>
    </row>
    <row r="20" spans="1:15" ht="36" customHeight="1" x14ac:dyDescent="0.15">
      <c r="A20" s="1"/>
      <c r="B20" s="59" t="s">
        <v>12</v>
      </c>
      <c r="C20" s="1"/>
      <c r="D20" s="126">
        <v>53874</v>
      </c>
      <c r="E20" s="127">
        <v>28567</v>
      </c>
      <c r="F20" s="46">
        <f t="shared" si="7"/>
        <v>53.025578200987489</v>
      </c>
      <c r="G20" s="47">
        <v>53874</v>
      </c>
      <c r="H20" s="127">
        <v>28568</v>
      </c>
      <c r="I20" s="46">
        <f t="shared" si="8"/>
        <v>53.027434383932878</v>
      </c>
      <c r="J20" s="127">
        <v>53421</v>
      </c>
      <c r="K20" s="127">
        <v>25655</v>
      </c>
      <c r="L20" s="46">
        <f t="shared" si="9"/>
        <v>48.024185245502707</v>
      </c>
      <c r="M20" s="127">
        <v>53421</v>
      </c>
      <c r="N20" s="127">
        <v>25653</v>
      </c>
      <c r="O20" s="46">
        <f t="shared" si="10"/>
        <v>48.020441399449652</v>
      </c>
    </row>
    <row r="21" spans="1:15" ht="36" customHeight="1" x14ac:dyDescent="0.15">
      <c r="A21" s="1"/>
      <c r="B21" s="59" t="s">
        <v>11</v>
      </c>
      <c r="C21" s="1"/>
      <c r="D21" s="126">
        <v>11712</v>
      </c>
      <c r="E21" s="127">
        <v>8019</v>
      </c>
      <c r="F21" s="46">
        <f t="shared" si="7"/>
        <v>68.468237704918039</v>
      </c>
      <c r="G21" s="47">
        <v>11712</v>
      </c>
      <c r="H21" s="127">
        <v>8018</v>
      </c>
      <c r="I21" s="46">
        <f t="shared" si="8"/>
        <v>68.45969945355192</v>
      </c>
      <c r="J21" s="127">
        <v>11594</v>
      </c>
      <c r="K21" s="127">
        <v>6865</v>
      </c>
      <c r="L21" s="46">
        <f t="shared" si="9"/>
        <v>59.211661204071078</v>
      </c>
      <c r="M21" s="127">
        <v>11594</v>
      </c>
      <c r="N21" s="127">
        <v>6864</v>
      </c>
      <c r="O21" s="46">
        <f t="shared" si="10"/>
        <v>59.20303605313093</v>
      </c>
    </row>
    <row r="22" spans="1:15" ht="36" customHeight="1" x14ac:dyDescent="0.15">
      <c r="A22" s="1"/>
      <c r="B22" s="59" t="s">
        <v>10</v>
      </c>
      <c r="C22" s="1"/>
      <c r="D22" s="126">
        <v>12308</v>
      </c>
      <c r="E22" s="127">
        <v>8085</v>
      </c>
      <c r="F22" s="46">
        <f t="shared" si="7"/>
        <v>65.688982775430617</v>
      </c>
      <c r="G22" s="47">
        <v>12308</v>
      </c>
      <c r="H22" s="127">
        <v>8085</v>
      </c>
      <c r="I22" s="46">
        <f t="shared" si="8"/>
        <v>65.688982775430617</v>
      </c>
      <c r="J22" s="127">
        <v>12148</v>
      </c>
      <c r="K22" s="127">
        <v>6906</v>
      </c>
      <c r="L22" s="46">
        <f t="shared" si="9"/>
        <v>56.848864010536715</v>
      </c>
      <c r="M22" s="127">
        <v>12148</v>
      </c>
      <c r="N22" s="127">
        <v>6906</v>
      </c>
      <c r="O22" s="46">
        <f t="shared" si="10"/>
        <v>56.848864010536715</v>
      </c>
    </row>
    <row r="23" spans="1:15" ht="36" customHeight="1" x14ac:dyDescent="0.15">
      <c r="A23" s="1"/>
      <c r="B23" s="59" t="s">
        <v>9</v>
      </c>
      <c r="C23" s="1"/>
      <c r="D23" s="126">
        <v>23089</v>
      </c>
      <c r="E23" s="127">
        <v>13610</v>
      </c>
      <c r="F23" s="46">
        <f t="shared" si="7"/>
        <v>58.945818355060851</v>
      </c>
      <c r="G23" s="47">
        <v>23089</v>
      </c>
      <c r="H23" s="127">
        <v>13610</v>
      </c>
      <c r="I23" s="46">
        <f t="shared" si="8"/>
        <v>58.945818355060851</v>
      </c>
      <c r="J23" s="127">
        <v>23003</v>
      </c>
      <c r="K23" s="127">
        <v>12123</v>
      </c>
      <c r="L23" s="46">
        <f t="shared" si="9"/>
        <v>52.701821501543279</v>
      </c>
      <c r="M23" s="127">
        <v>23003</v>
      </c>
      <c r="N23" s="127">
        <v>12123</v>
      </c>
      <c r="O23" s="46">
        <f t="shared" si="10"/>
        <v>52.701821501543279</v>
      </c>
    </row>
    <row r="24" spans="1:15" ht="36" customHeight="1" x14ac:dyDescent="0.15">
      <c r="A24" s="1"/>
      <c r="B24" s="59" t="s">
        <v>8</v>
      </c>
      <c r="C24" s="1"/>
      <c r="D24" s="126">
        <v>2652</v>
      </c>
      <c r="E24" s="127">
        <v>1725</v>
      </c>
      <c r="F24" s="46">
        <f t="shared" si="7"/>
        <v>65.045248868778287</v>
      </c>
      <c r="G24" s="47">
        <v>2652</v>
      </c>
      <c r="H24" s="127">
        <v>1725</v>
      </c>
      <c r="I24" s="46">
        <f t="shared" si="8"/>
        <v>65.045248868778287</v>
      </c>
      <c r="J24" s="127">
        <v>2612</v>
      </c>
      <c r="K24" s="127">
        <v>1551</v>
      </c>
      <c r="L24" s="46">
        <f t="shared" si="9"/>
        <v>59.379785604900462</v>
      </c>
      <c r="M24" s="127">
        <v>2612</v>
      </c>
      <c r="N24" s="127">
        <v>1552</v>
      </c>
      <c r="O24" s="46">
        <f t="shared" si="10"/>
        <v>59.418070444104131</v>
      </c>
    </row>
    <row r="25" spans="1:15" ht="36" customHeight="1" x14ac:dyDescent="0.15">
      <c r="A25" s="1"/>
      <c r="B25" s="59" t="s">
        <v>7</v>
      </c>
      <c r="C25" s="1"/>
      <c r="D25" s="126">
        <v>14781</v>
      </c>
      <c r="E25" s="127">
        <v>8103</v>
      </c>
      <c r="F25" s="46">
        <f t="shared" si="7"/>
        <v>54.820377511670394</v>
      </c>
      <c r="G25" s="47">
        <v>14781</v>
      </c>
      <c r="H25" s="127">
        <v>8102</v>
      </c>
      <c r="I25" s="46">
        <f t="shared" si="8"/>
        <v>54.813612069548746</v>
      </c>
      <c r="J25" s="127">
        <v>14788</v>
      </c>
      <c r="K25" s="127">
        <v>7338</v>
      </c>
      <c r="L25" s="46">
        <f t="shared" si="9"/>
        <v>49.621314579388695</v>
      </c>
      <c r="M25" s="127">
        <v>14788</v>
      </c>
      <c r="N25" s="127">
        <v>7338</v>
      </c>
      <c r="O25" s="46">
        <f t="shared" si="10"/>
        <v>49.621314579388695</v>
      </c>
    </row>
    <row r="26" spans="1:15" ht="36" customHeight="1" x14ac:dyDescent="0.15">
      <c r="A26" s="1"/>
      <c r="B26" s="59" t="s">
        <v>6</v>
      </c>
      <c r="C26" s="1"/>
      <c r="D26" s="126">
        <v>20061</v>
      </c>
      <c r="E26" s="127">
        <v>12549</v>
      </c>
      <c r="F26" s="46">
        <f t="shared" si="7"/>
        <v>62.554209660535363</v>
      </c>
      <c r="G26" s="47">
        <v>20061</v>
      </c>
      <c r="H26" s="127">
        <v>12548</v>
      </c>
      <c r="I26" s="46">
        <f t="shared" si="8"/>
        <v>62.549224864164302</v>
      </c>
      <c r="J26" s="127">
        <v>19941</v>
      </c>
      <c r="K26" s="127">
        <v>10784</v>
      </c>
      <c r="L26" s="46">
        <f t="shared" si="9"/>
        <v>54.079534627150096</v>
      </c>
      <c r="M26" s="127">
        <v>19941</v>
      </c>
      <c r="N26" s="127">
        <v>10784</v>
      </c>
      <c r="O26" s="46">
        <f t="shared" si="10"/>
        <v>54.079534627150096</v>
      </c>
    </row>
    <row r="27" spans="1:15" ht="36" customHeight="1" x14ac:dyDescent="0.15">
      <c r="A27" s="1"/>
      <c r="B27" s="59" t="s">
        <v>5</v>
      </c>
      <c r="C27" s="1"/>
      <c r="D27" s="126">
        <v>7547</v>
      </c>
      <c r="E27" s="127">
        <v>4059</v>
      </c>
      <c r="F27" s="46">
        <f t="shared" si="7"/>
        <v>53.782960116602617</v>
      </c>
      <c r="G27" s="47">
        <v>7547</v>
      </c>
      <c r="H27" s="127">
        <v>4060</v>
      </c>
      <c r="I27" s="46">
        <f t="shared" si="8"/>
        <v>53.796210414734333</v>
      </c>
      <c r="J27" s="127">
        <v>7467</v>
      </c>
      <c r="K27" s="127">
        <v>3719</v>
      </c>
      <c r="L27" s="46">
        <f t="shared" si="9"/>
        <v>49.805812240524979</v>
      </c>
      <c r="M27" s="127">
        <v>7467</v>
      </c>
      <c r="N27" s="127">
        <v>3719</v>
      </c>
      <c r="O27" s="46">
        <f t="shared" si="10"/>
        <v>49.805812240524979</v>
      </c>
    </row>
    <row r="28" spans="1:15" ht="36" customHeight="1" x14ac:dyDescent="0.15">
      <c r="A28" s="1"/>
      <c r="B28" s="59" t="s">
        <v>4</v>
      </c>
      <c r="C28" s="1"/>
      <c r="D28" s="126">
        <v>18689</v>
      </c>
      <c r="E28" s="127">
        <v>9568</v>
      </c>
      <c r="F28" s="46">
        <f t="shared" si="7"/>
        <v>51.195890630852368</v>
      </c>
      <c r="G28" s="47">
        <v>18689</v>
      </c>
      <c r="H28" s="127">
        <v>9568</v>
      </c>
      <c r="I28" s="46">
        <f t="shared" si="8"/>
        <v>51.195890630852368</v>
      </c>
      <c r="J28" s="127">
        <v>18542</v>
      </c>
      <c r="K28" s="127">
        <v>9101</v>
      </c>
      <c r="L28" s="46">
        <f t="shared" si="9"/>
        <v>49.083162549886744</v>
      </c>
      <c r="M28" s="127">
        <v>18542</v>
      </c>
      <c r="N28" s="127">
        <v>9101</v>
      </c>
      <c r="O28" s="46">
        <f t="shared" si="10"/>
        <v>49.083162549886744</v>
      </c>
    </row>
    <row r="29" spans="1:15" ht="36" customHeight="1" x14ac:dyDescent="0.15">
      <c r="A29" s="1"/>
      <c r="B29" s="59" t="s">
        <v>3</v>
      </c>
      <c r="C29" s="1"/>
      <c r="D29" s="126">
        <v>15172</v>
      </c>
      <c r="E29" s="127">
        <v>7699</v>
      </c>
      <c r="F29" s="46">
        <f t="shared" si="7"/>
        <v>50.744793039810176</v>
      </c>
      <c r="G29" s="47">
        <v>15172</v>
      </c>
      <c r="H29" s="127">
        <v>7699</v>
      </c>
      <c r="I29" s="46">
        <f t="shared" si="8"/>
        <v>50.744793039810176</v>
      </c>
      <c r="J29" s="127">
        <v>15062</v>
      </c>
      <c r="K29" s="127">
        <v>6876</v>
      </c>
      <c r="L29" s="46">
        <f t="shared" si="9"/>
        <v>45.6513079272341</v>
      </c>
      <c r="M29" s="127">
        <v>15062</v>
      </c>
      <c r="N29" s="127">
        <v>6876</v>
      </c>
      <c r="O29" s="46">
        <f t="shared" si="10"/>
        <v>45.6513079272341</v>
      </c>
    </row>
    <row r="30" spans="1:15" ht="6" customHeight="1" thickBot="1" x14ac:dyDescent="0.2">
      <c r="A30" s="5"/>
      <c r="B30" s="5"/>
      <c r="C30" s="5"/>
      <c r="D30" s="3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3.5" customHeight="1" x14ac:dyDescent="0.15">
      <c r="A31" s="8" t="s">
        <v>148</v>
      </c>
    </row>
    <row r="32" spans="1:15" ht="18.75" x14ac:dyDescent="0.15">
      <c r="A32" s="93"/>
    </row>
    <row r="33" spans="1:1" ht="18.75" x14ac:dyDescent="0.15">
      <c r="A33" s="93"/>
    </row>
  </sheetData>
  <mergeCells count="7">
    <mergeCell ref="A4:C6"/>
    <mergeCell ref="D4:I4"/>
    <mergeCell ref="J4:O4"/>
    <mergeCell ref="D5:F5"/>
    <mergeCell ref="G5:I5"/>
    <mergeCell ref="J5:L5"/>
    <mergeCell ref="M5:O5"/>
  </mergeCells>
  <phoneticPr fontId="9"/>
  <hyperlinks>
    <hyperlink ref="Q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5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68" customWidth="1"/>
    <col min="2" max="2" width="12.7109375" style="68" customWidth="1"/>
    <col min="3" max="3" width="1.7109375" style="68" customWidth="1"/>
    <col min="4" max="9" width="9.7109375" style="68" customWidth="1"/>
    <col min="10" max="12" width="8.140625" style="68" customWidth="1"/>
    <col min="13" max="13" width="13.42578125" style="68" customWidth="1"/>
    <col min="14" max="14" width="2.7109375" style="54" customWidth="1"/>
    <col min="15" max="15" width="24.7109375" style="54" customWidth="1"/>
    <col min="16" max="16384" width="10.7109375" style="68"/>
  </cols>
  <sheetData>
    <row r="1" spans="1:15" ht="13.5" x14ac:dyDescent="0.15">
      <c r="O1" s="65" t="s">
        <v>181</v>
      </c>
    </row>
    <row r="2" spans="1:15" ht="21" x14ac:dyDescent="0.1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O2" s="65"/>
    </row>
    <row r="3" spans="1:15" ht="30" customHeight="1" thickBot="1" x14ac:dyDescent="0.2">
      <c r="A3" s="96" t="s">
        <v>137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7" t="s">
        <v>98</v>
      </c>
    </row>
    <row r="4" spans="1:15" ht="18" customHeight="1" x14ac:dyDescent="0.15">
      <c r="A4" s="274" t="s">
        <v>21</v>
      </c>
      <c r="B4" s="274"/>
      <c r="C4" s="275"/>
      <c r="D4" s="98" t="s">
        <v>97</v>
      </c>
      <c r="E4" s="99"/>
      <c r="F4" s="99"/>
      <c r="G4" s="98" t="s">
        <v>96</v>
      </c>
      <c r="H4" s="99"/>
      <c r="I4" s="99"/>
      <c r="J4" s="98" t="s">
        <v>95</v>
      </c>
      <c r="K4" s="99"/>
      <c r="L4" s="99"/>
      <c r="M4" s="278" t="s">
        <v>136</v>
      </c>
    </row>
    <row r="5" spans="1:15" ht="18" customHeight="1" x14ac:dyDescent="0.15">
      <c r="A5" s="276"/>
      <c r="B5" s="276"/>
      <c r="C5" s="277"/>
      <c r="D5" s="123" t="s">
        <v>0</v>
      </c>
      <c r="E5" s="123" t="s">
        <v>91</v>
      </c>
      <c r="F5" s="123" t="s">
        <v>90</v>
      </c>
      <c r="G5" s="123" t="s">
        <v>0</v>
      </c>
      <c r="H5" s="123" t="s">
        <v>91</v>
      </c>
      <c r="I5" s="123" t="s">
        <v>90</v>
      </c>
      <c r="J5" s="123" t="s">
        <v>0</v>
      </c>
      <c r="K5" s="123" t="s">
        <v>91</v>
      </c>
      <c r="L5" s="123" t="s">
        <v>90</v>
      </c>
      <c r="M5" s="279"/>
    </row>
    <row r="6" spans="1:15" s="104" customFormat="1" ht="6" customHeight="1" x14ac:dyDescent="0.15">
      <c r="A6" s="100"/>
      <c r="B6" s="100"/>
      <c r="C6" s="100"/>
      <c r="D6" s="101"/>
      <c r="E6" s="102"/>
      <c r="F6" s="102"/>
      <c r="G6" s="102"/>
      <c r="H6" s="102"/>
      <c r="I6" s="102"/>
      <c r="J6" s="102"/>
      <c r="K6" s="102"/>
      <c r="L6" s="102"/>
      <c r="M6" s="103"/>
      <c r="N6" s="54"/>
      <c r="O6" s="54"/>
    </row>
    <row r="7" spans="1:15" s="104" customFormat="1" ht="18.75" customHeight="1" x14ac:dyDescent="0.15">
      <c r="A7" s="100"/>
      <c r="B7" s="105" t="s">
        <v>19</v>
      </c>
      <c r="C7" s="100"/>
      <c r="D7" s="106">
        <f>E7+F7</f>
        <v>346019</v>
      </c>
      <c r="E7" s="107">
        <v>164647</v>
      </c>
      <c r="F7" s="107">
        <v>181372</v>
      </c>
      <c r="G7" s="107">
        <f>H7+I7</f>
        <v>146234</v>
      </c>
      <c r="H7" s="107">
        <v>68839</v>
      </c>
      <c r="I7" s="107">
        <v>77395</v>
      </c>
      <c r="J7" s="108">
        <f>G7/D7*100</f>
        <v>42.261841112771265</v>
      </c>
      <c r="K7" s="108">
        <f t="shared" ref="K7:L11" si="0">H7/E7*100</f>
        <v>41.810054237246959</v>
      </c>
      <c r="L7" s="108">
        <f t="shared" si="0"/>
        <v>42.671967007035263</v>
      </c>
      <c r="M7" s="135" t="s">
        <v>187</v>
      </c>
      <c r="N7" s="54"/>
      <c r="O7" s="54"/>
    </row>
    <row r="8" spans="1:15" s="104" customFormat="1" ht="18.75" customHeight="1" x14ac:dyDescent="0.15">
      <c r="A8" s="100"/>
      <c r="B8" s="105" t="s">
        <v>18</v>
      </c>
      <c r="C8" s="100"/>
      <c r="D8" s="106">
        <f>E8+F8</f>
        <v>91068</v>
      </c>
      <c r="E8" s="107">
        <v>43768</v>
      </c>
      <c r="F8" s="107">
        <v>47300</v>
      </c>
      <c r="G8" s="107">
        <f>H8+I8</f>
        <v>49386</v>
      </c>
      <c r="H8" s="107">
        <v>23077</v>
      </c>
      <c r="I8" s="107">
        <v>26309</v>
      </c>
      <c r="J8" s="108">
        <f>G8/D8*100</f>
        <v>54.229806298590063</v>
      </c>
      <c r="K8" s="108">
        <f t="shared" si="0"/>
        <v>52.725735697313105</v>
      </c>
      <c r="L8" s="108">
        <f t="shared" si="0"/>
        <v>55.621564482029598</v>
      </c>
      <c r="M8" s="135" t="s">
        <v>149</v>
      </c>
      <c r="N8" s="54"/>
      <c r="O8" s="54"/>
    </row>
    <row r="9" spans="1:15" s="104" customFormat="1" ht="18.75" customHeight="1" x14ac:dyDescent="0.15">
      <c r="A9" s="100"/>
      <c r="B9" s="105" t="s">
        <v>17</v>
      </c>
      <c r="C9" s="100"/>
      <c r="D9" s="106">
        <f t="shared" ref="D9:D20" si="1">E9+F9</f>
        <v>43267</v>
      </c>
      <c r="E9" s="107">
        <v>20522</v>
      </c>
      <c r="F9" s="107">
        <v>22745</v>
      </c>
      <c r="G9" s="107">
        <f t="shared" ref="G9:G11" si="2">H9+I9</f>
        <v>24247</v>
      </c>
      <c r="H9" s="107">
        <v>11334</v>
      </c>
      <c r="I9" s="107">
        <v>12913</v>
      </c>
      <c r="J9" s="108">
        <f t="shared" ref="J9:J11" si="3">G9/D9*100</f>
        <v>56.040400305082393</v>
      </c>
      <c r="K9" s="108">
        <f t="shared" si="0"/>
        <v>55.228535230484354</v>
      </c>
      <c r="L9" s="108">
        <f t="shared" si="0"/>
        <v>56.772917124642774</v>
      </c>
      <c r="M9" s="135" t="s">
        <v>150</v>
      </c>
      <c r="N9" s="54"/>
      <c r="O9" s="54"/>
    </row>
    <row r="10" spans="1:15" s="104" customFormat="1" ht="18.75" customHeight="1" x14ac:dyDescent="0.15">
      <c r="A10" s="100"/>
      <c r="B10" s="105" t="s">
        <v>16</v>
      </c>
      <c r="C10" s="100"/>
      <c r="D10" s="106">
        <f t="shared" si="1"/>
        <v>25579</v>
      </c>
      <c r="E10" s="107">
        <v>12626</v>
      </c>
      <c r="F10" s="107">
        <v>12953</v>
      </c>
      <c r="G10" s="107">
        <f t="shared" si="2"/>
        <v>12320</v>
      </c>
      <c r="H10" s="107">
        <v>5871</v>
      </c>
      <c r="I10" s="107">
        <v>6449</v>
      </c>
      <c r="J10" s="108">
        <f t="shared" si="3"/>
        <v>48.164509949568007</v>
      </c>
      <c r="K10" s="108">
        <f t="shared" si="0"/>
        <v>46.499287185173451</v>
      </c>
      <c r="L10" s="108">
        <f t="shared" si="0"/>
        <v>49.787693970508762</v>
      </c>
      <c r="M10" s="135" t="s">
        <v>170</v>
      </c>
      <c r="N10" s="54"/>
      <c r="O10" s="54"/>
    </row>
    <row r="11" spans="1:15" s="104" customFormat="1" ht="18.75" customHeight="1" x14ac:dyDescent="0.15">
      <c r="A11" s="100"/>
      <c r="B11" s="105" t="s">
        <v>15</v>
      </c>
      <c r="C11" s="100"/>
      <c r="D11" s="106">
        <f t="shared" si="1"/>
        <v>49169</v>
      </c>
      <c r="E11" s="107">
        <v>23483</v>
      </c>
      <c r="F11" s="107">
        <v>25686</v>
      </c>
      <c r="G11" s="107">
        <f t="shared" si="2"/>
        <v>32309</v>
      </c>
      <c r="H11" s="107">
        <v>15255</v>
      </c>
      <c r="I11" s="107">
        <v>17054</v>
      </c>
      <c r="J11" s="109">
        <f t="shared" si="3"/>
        <v>65.710101893469471</v>
      </c>
      <c r="K11" s="109">
        <f t="shared" si="0"/>
        <v>64.961887322744118</v>
      </c>
      <c r="L11" s="109">
        <f t="shared" si="0"/>
        <v>66.394144670248394</v>
      </c>
      <c r="M11" s="135" t="s">
        <v>171</v>
      </c>
      <c r="N11" s="54"/>
      <c r="O11" s="54"/>
    </row>
    <row r="12" spans="1:15" s="104" customFormat="1" ht="18.75" customHeight="1" x14ac:dyDescent="0.15">
      <c r="A12" s="100"/>
      <c r="B12" s="105" t="s">
        <v>14</v>
      </c>
      <c r="C12" s="100"/>
      <c r="D12" s="271" t="s">
        <v>135</v>
      </c>
      <c r="E12" s="272"/>
      <c r="F12" s="272"/>
      <c r="G12" s="272"/>
      <c r="H12" s="272"/>
      <c r="I12" s="272"/>
      <c r="J12" s="272"/>
      <c r="K12" s="272"/>
      <c r="L12" s="272"/>
      <c r="M12" s="135" t="s">
        <v>170</v>
      </c>
      <c r="N12" s="54"/>
      <c r="O12" s="54"/>
    </row>
    <row r="13" spans="1:15" s="104" customFormat="1" ht="18.75" customHeight="1" x14ac:dyDescent="0.15">
      <c r="A13" s="100"/>
      <c r="B13" s="105" t="s">
        <v>13</v>
      </c>
      <c r="C13" s="100"/>
      <c r="D13" s="106">
        <f t="shared" si="1"/>
        <v>24954</v>
      </c>
      <c r="E13" s="107">
        <v>11830</v>
      </c>
      <c r="F13" s="107">
        <v>13124</v>
      </c>
      <c r="G13" s="107">
        <f>H13+I13</f>
        <v>15275</v>
      </c>
      <c r="H13" s="107">
        <v>7063</v>
      </c>
      <c r="I13" s="107">
        <v>8212</v>
      </c>
      <c r="J13" s="108">
        <f t="shared" ref="J13:L13" si="4">G13/D13*100</f>
        <v>61.212631241484331</v>
      </c>
      <c r="K13" s="108">
        <f t="shared" si="4"/>
        <v>59.704142011834314</v>
      </c>
      <c r="L13" s="108">
        <f t="shared" si="4"/>
        <v>62.572386467540383</v>
      </c>
      <c r="M13" s="135" t="s">
        <v>187</v>
      </c>
      <c r="N13" s="54"/>
      <c r="O13" s="54"/>
    </row>
    <row r="14" spans="1:15" s="104" customFormat="1" ht="18.75" customHeight="1" x14ac:dyDescent="0.15">
      <c r="A14" s="100"/>
      <c r="B14" s="105" t="s">
        <v>12</v>
      </c>
      <c r="C14" s="100"/>
      <c r="D14" s="271" t="s">
        <v>135</v>
      </c>
      <c r="E14" s="273"/>
      <c r="F14" s="273"/>
      <c r="G14" s="273"/>
      <c r="H14" s="273"/>
      <c r="I14" s="273"/>
      <c r="J14" s="273"/>
      <c r="K14" s="273"/>
      <c r="L14" s="273"/>
      <c r="M14" s="135" t="s">
        <v>172</v>
      </c>
      <c r="N14" s="54"/>
      <c r="O14" s="54"/>
    </row>
    <row r="15" spans="1:15" s="104" customFormat="1" ht="18.75" customHeight="1" x14ac:dyDescent="0.15">
      <c r="A15" s="100"/>
      <c r="B15" s="105" t="s">
        <v>11</v>
      </c>
      <c r="C15" s="100"/>
      <c r="D15" s="106">
        <f t="shared" si="1"/>
        <v>11619</v>
      </c>
      <c r="E15" s="107">
        <v>5441</v>
      </c>
      <c r="F15" s="107">
        <v>6178</v>
      </c>
      <c r="G15" s="107">
        <f t="shared" ref="G15:G16" si="5">H15+I15</f>
        <v>8558</v>
      </c>
      <c r="H15" s="107">
        <v>3970</v>
      </c>
      <c r="I15" s="107">
        <v>4588</v>
      </c>
      <c r="J15" s="109">
        <f t="shared" ref="J15:L16" si="6">G15/D15*100</f>
        <v>73.655219898442198</v>
      </c>
      <c r="K15" s="109">
        <f t="shared" si="6"/>
        <v>72.964528579305281</v>
      </c>
      <c r="L15" s="109">
        <f t="shared" si="6"/>
        <v>74.263515700874066</v>
      </c>
      <c r="M15" s="135" t="s">
        <v>173</v>
      </c>
      <c r="N15" s="54"/>
      <c r="O15" s="54"/>
    </row>
    <row r="16" spans="1:15" s="104" customFormat="1" ht="18.75" customHeight="1" x14ac:dyDescent="0.15">
      <c r="A16" s="100"/>
      <c r="B16" s="105" t="s">
        <v>10</v>
      </c>
      <c r="C16" s="100"/>
      <c r="D16" s="106">
        <f t="shared" si="1"/>
        <v>11989</v>
      </c>
      <c r="E16" s="107">
        <v>5666</v>
      </c>
      <c r="F16" s="107">
        <v>6323</v>
      </c>
      <c r="G16" s="107">
        <f t="shared" si="5"/>
        <v>9204</v>
      </c>
      <c r="H16" s="107">
        <v>4296</v>
      </c>
      <c r="I16" s="107">
        <v>4908</v>
      </c>
      <c r="J16" s="109">
        <f t="shared" si="6"/>
        <v>76.770372841771632</v>
      </c>
      <c r="K16" s="109">
        <f t="shared" si="6"/>
        <v>75.820684786445469</v>
      </c>
      <c r="L16" s="109">
        <f t="shared" si="6"/>
        <v>77.621382255258581</v>
      </c>
      <c r="M16" s="135" t="s">
        <v>174</v>
      </c>
      <c r="N16" s="54"/>
      <c r="O16" s="54"/>
    </row>
    <row r="17" spans="1:15" s="104" customFormat="1" ht="18.75" customHeight="1" x14ac:dyDescent="0.15">
      <c r="A17" s="100"/>
      <c r="B17" s="105" t="s">
        <v>9</v>
      </c>
      <c r="C17" s="100"/>
      <c r="D17" s="271" t="s">
        <v>135</v>
      </c>
      <c r="E17" s="272"/>
      <c r="F17" s="272"/>
      <c r="G17" s="272"/>
      <c r="H17" s="272"/>
      <c r="I17" s="272"/>
      <c r="J17" s="272"/>
      <c r="K17" s="272"/>
      <c r="L17" s="272"/>
      <c r="M17" s="135" t="s">
        <v>188</v>
      </c>
      <c r="N17" s="54"/>
      <c r="O17" s="54"/>
    </row>
    <row r="18" spans="1:15" s="104" customFormat="1" ht="18.75" customHeight="1" x14ac:dyDescent="0.15">
      <c r="A18" s="100"/>
      <c r="B18" s="105" t="s">
        <v>8</v>
      </c>
      <c r="C18" s="100"/>
      <c r="D18" s="271" t="s">
        <v>135</v>
      </c>
      <c r="E18" s="272"/>
      <c r="F18" s="272"/>
      <c r="G18" s="272"/>
      <c r="H18" s="272"/>
      <c r="I18" s="272"/>
      <c r="J18" s="272"/>
      <c r="K18" s="272"/>
      <c r="L18" s="272"/>
      <c r="M18" s="135" t="s">
        <v>175</v>
      </c>
      <c r="N18" s="54"/>
      <c r="O18" s="54"/>
    </row>
    <row r="19" spans="1:15" s="104" customFormat="1" ht="18.75" customHeight="1" x14ac:dyDescent="0.15">
      <c r="A19" s="100"/>
      <c r="B19" s="105" t="s">
        <v>7</v>
      </c>
      <c r="C19" s="100"/>
      <c r="D19" s="271" t="s">
        <v>135</v>
      </c>
      <c r="E19" s="272"/>
      <c r="F19" s="272"/>
      <c r="G19" s="272"/>
      <c r="H19" s="272"/>
      <c r="I19" s="272"/>
      <c r="J19" s="272"/>
      <c r="K19" s="272"/>
      <c r="L19" s="272"/>
      <c r="M19" s="135" t="s">
        <v>189</v>
      </c>
      <c r="N19" s="54"/>
      <c r="O19" s="54"/>
    </row>
    <row r="20" spans="1:15" s="104" customFormat="1" ht="18.75" customHeight="1" x14ac:dyDescent="0.15">
      <c r="A20" s="100"/>
      <c r="B20" s="105" t="s">
        <v>6</v>
      </c>
      <c r="C20" s="100"/>
      <c r="D20" s="106">
        <f t="shared" si="1"/>
        <v>19738</v>
      </c>
      <c r="E20" s="107">
        <v>9476</v>
      </c>
      <c r="F20" s="107">
        <v>10262</v>
      </c>
      <c r="G20" s="107">
        <f t="shared" ref="G20" si="7">H20+I20</f>
        <v>12320</v>
      </c>
      <c r="H20" s="107">
        <v>5831</v>
      </c>
      <c r="I20" s="107">
        <v>6489</v>
      </c>
      <c r="J20" s="108">
        <f t="shared" ref="J20:L20" si="8">G20/D20*100</f>
        <v>62.417671496605529</v>
      </c>
      <c r="K20" s="108">
        <f t="shared" si="8"/>
        <v>61.534402701561838</v>
      </c>
      <c r="L20" s="108">
        <f t="shared" si="8"/>
        <v>63.233287858117329</v>
      </c>
      <c r="M20" s="135" t="s">
        <v>174</v>
      </c>
      <c r="N20" s="54"/>
      <c r="O20" s="54"/>
    </row>
    <row r="21" spans="1:15" s="104" customFormat="1" ht="18.75" customHeight="1" x14ac:dyDescent="0.15">
      <c r="A21" s="100"/>
      <c r="B21" s="105" t="s">
        <v>5</v>
      </c>
      <c r="C21" s="100"/>
      <c r="D21" s="271" t="s">
        <v>135</v>
      </c>
      <c r="E21" s="272"/>
      <c r="F21" s="272"/>
      <c r="G21" s="272"/>
      <c r="H21" s="272"/>
      <c r="I21" s="272"/>
      <c r="J21" s="272"/>
      <c r="K21" s="272"/>
      <c r="L21" s="272"/>
      <c r="M21" s="135" t="s">
        <v>176</v>
      </c>
      <c r="N21" s="54"/>
      <c r="O21" s="54"/>
    </row>
    <row r="22" spans="1:15" s="104" customFormat="1" ht="18.75" customHeight="1" x14ac:dyDescent="0.15">
      <c r="A22" s="100"/>
      <c r="B22" s="105" t="s">
        <v>4</v>
      </c>
      <c r="C22" s="100"/>
      <c r="D22" s="271" t="s">
        <v>135</v>
      </c>
      <c r="E22" s="273"/>
      <c r="F22" s="273"/>
      <c r="G22" s="273"/>
      <c r="H22" s="273"/>
      <c r="I22" s="273"/>
      <c r="J22" s="273"/>
      <c r="K22" s="273"/>
      <c r="L22" s="273"/>
      <c r="M22" s="135" t="s">
        <v>190</v>
      </c>
      <c r="N22" s="54"/>
      <c r="O22" s="54"/>
    </row>
    <row r="23" spans="1:15" s="104" customFormat="1" ht="18.75" customHeight="1" x14ac:dyDescent="0.15">
      <c r="A23" s="100"/>
      <c r="B23" s="105" t="s">
        <v>3</v>
      </c>
      <c r="C23" s="100"/>
      <c r="D23" s="271" t="s">
        <v>135</v>
      </c>
      <c r="E23" s="272"/>
      <c r="F23" s="272"/>
      <c r="G23" s="272"/>
      <c r="H23" s="272"/>
      <c r="I23" s="272"/>
      <c r="J23" s="272"/>
      <c r="K23" s="272"/>
      <c r="L23" s="272"/>
      <c r="M23" s="135" t="s">
        <v>174</v>
      </c>
      <c r="N23" s="54"/>
      <c r="O23" s="54"/>
    </row>
    <row r="24" spans="1:15" ht="6" customHeight="1" thickBot="1" x14ac:dyDescent="0.2">
      <c r="A24" s="110"/>
      <c r="B24" s="110"/>
      <c r="C24" s="110"/>
      <c r="D24" s="111"/>
      <c r="E24" s="112"/>
      <c r="F24" s="112"/>
      <c r="G24" s="112"/>
      <c r="H24" s="112"/>
      <c r="I24" s="112"/>
      <c r="J24" s="112"/>
      <c r="K24" s="112"/>
      <c r="L24" s="112"/>
      <c r="M24" s="112"/>
    </row>
    <row r="25" spans="1:15" ht="13.5" customHeight="1" x14ac:dyDescent="0.15">
      <c r="A25" s="68" t="s">
        <v>89</v>
      </c>
    </row>
  </sheetData>
  <mergeCells count="10">
    <mergeCell ref="M4:M5"/>
    <mergeCell ref="D12:L12"/>
    <mergeCell ref="D14:L14"/>
    <mergeCell ref="D17:L17"/>
    <mergeCell ref="D18:L18"/>
    <mergeCell ref="D19:L19"/>
    <mergeCell ref="D21:L21"/>
    <mergeCell ref="D22:L22"/>
    <mergeCell ref="D23:L23"/>
    <mergeCell ref="A4:C5"/>
  </mergeCells>
  <phoneticPr fontId="9"/>
  <hyperlinks>
    <hyperlink ref="O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25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2" width="1.7109375" style="68" customWidth="1"/>
    <col min="3" max="3" width="11" style="68" customWidth="1"/>
    <col min="4" max="4" width="1.7109375" style="68" customWidth="1"/>
    <col min="5" max="13" width="9.85546875" style="68" customWidth="1"/>
    <col min="14" max="14" width="15.28515625" style="68" customWidth="1"/>
    <col min="15" max="15" width="2.7109375" style="54" customWidth="1"/>
    <col min="16" max="16" width="24.7109375" style="54" customWidth="1"/>
    <col min="17" max="16384" width="10.7109375" style="68"/>
  </cols>
  <sheetData>
    <row r="1" spans="1:16" ht="13.5" x14ac:dyDescent="0.15">
      <c r="P1" s="65" t="s">
        <v>181</v>
      </c>
    </row>
    <row r="2" spans="1:16" ht="21" x14ac:dyDescent="0.1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P2" s="65"/>
    </row>
    <row r="3" spans="1:16" ht="30" customHeight="1" thickBot="1" x14ac:dyDescent="0.2">
      <c r="A3" s="96" t="s">
        <v>139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7" t="s">
        <v>98</v>
      </c>
    </row>
    <row r="4" spans="1:16" ht="18" customHeight="1" x14ac:dyDescent="0.15">
      <c r="A4" s="274" t="s">
        <v>21</v>
      </c>
      <c r="B4" s="274"/>
      <c r="C4" s="274"/>
      <c r="D4" s="275"/>
      <c r="E4" s="98" t="s">
        <v>97</v>
      </c>
      <c r="F4" s="99"/>
      <c r="G4" s="99"/>
      <c r="H4" s="98" t="s">
        <v>96</v>
      </c>
      <c r="I4" s="99"/>
      <c r="J4" s="99"/>
      <c r="K4" s="98" t="s">
        <v>95</v>
      </c>
      <c r="L4" s="99"/>
      <c r="M4" s="99"/>
      <c r="N4" s="278" t="s">
        <v>136</v>
      </c>
    </row>
    <row r="5" spans="1:16" ht="18" customHeight="1" x14ac:dyDescent="0.15">
      <c r="A5" s="276"/>
      <c r="B5" s="276"/>
      <c r="C5" s="276"/>
      <c r="D5" s="277"/>
      <c r="E5" s="123" t="s">
        <v>0</v>
      </c>
      <c r="F5" s="123" t="s">
        <v>91</v>
      </c>
      <c r="G5" s="123" t="s">
        <v>90</v>
      </c>
      <c r="H5" s="123" t="s">
        <v>0</v>
      </c>
      <c r="I5" s="123" t="s">
        <v>91</v>
      </c>
      <c r="J5" s="123" t="s">
        <v>90</v>
      </c>
      <c r="K5" s="123" t="s">
        <v>0</v>
      </c>
      <c r="L5" s="123" t="s">
        <v>91</v>
      </c>
      <c r="M5" s="123" t="s">
        <v>90</v>
      </c>
      <c r="N5" s="279"/>
    </row>
    <row r="6" spans="1:16" ht="6" customHeight="1" x14ac:dyDescent="0.15">
      <c r="A6" s="100"/>
      <c r="B6" s="100"/>
      <c r="C6" s="100"/>
      <c r="D6" s="100"/>
      <c r="E6" s="113"/>
      <c r="F6" s="114"/>
      <c r="G6" s="114"/>
      <c r="H6" s="114"/>
      <c r="I6" s="114"/>
      <c r="J6" s="114"/>
      <c r="K6" s="114"/>
      <c r="L6" s="114"/>
      <c r="M6" s="114"/>
      <c r="N6" s="100"/>
    </row>
    <row r="7" spans="1:16" ht="18.75" customHeight="1" x14ac:dyDescent="0.15">
      <c r="A7" s="115"/>
      <c r="B7" s="280" t="s">
        <v>19</v>
      </c>
      <c r="C7" s="280"/>
      <c r="D7" s="116"/>
      <c r="E7" s="117">
        <f>F7+G7</f>
        <v>346019</v>
      </c>
      <c r="F7" s="117">
        <v>164647</v>
      </c>
      <c r="G7" s="117">
        <v>181372</v>
      </c>
      <c r="H7" s="117">
        <f>I7+J7</f>
        <v>146228</v>
      </c>
      <c r="I7" s="117">
        <v>68846</v>
      </c>
      <c r="J7" s="117">
        <v>77382</v>
      </c>
      <c r="K7" s="118">
        <f>H7/E7*100</f>
        <v>42.26010710394516</v>
      </c>
      <c r="L7" s="118">
        <f t="shared" ref="L7:M23" si="0">I7/F7*100</f>
        <v>41.814305757165329</v>
      </c>
      <c r="M7" s="118">
        <f t="shared" si="0"/>
        <v>42.664799417771206</v>
      </c>
      <c r="N7" s="135" t="s">
        <v>187</v>
      </c>
    </row>
    <row r="8" spans="1:16" ht="18.75" customHeight="1" x14ac:dyDescent="0.15">
      <c r="A8" s="115"/>
      <c r="B8" s="280" t="s">
        <v>18</v>
      </c>
      <c r="C8" s="280"/>
      <c r="D8" s="116"/>
      <c r="E8" s="117">
        <f t="shared" ref="E8:E23" si="1">F8+G8</f>
        <v>91068</v>
      </c>
      <c r="F8" s="117">
        <v>43768</v>
      </c>
      <c r="G8" s="117">
        <v>47300</v>
      </c>
      <c r="H8" s="117">
        <f t="shared" ref="H8:H23" si="2">I8+J8</f>
        <v>49387</v>
      </c>
      <c r="I8" s="117">
        <v>23079</v>
      </c>
      <c r="J8" s="117">
        <v>26308</v>
      </c>
      <c r="K8" s="118">
        <f t="shared" ref="K8:K23" si="3">H8/E8*100</f>
        <v>54.230904379145251</v>
      </c>
      <c r="L8" s="118">
        <f t="shared" si="0"/>
        <v>52.730305245841713</v>
      </c>
      <c r="M8" s="118">
        <f t="shared" si="0"/>
        <v>55.619450317124745</v>
      </c>
      <c r="N8" s="119" t="s">
        <v>151</v>
      </c>
    </row>
    <row r="9" spans="1:16" ht="18.75" customHeight="1" x14ac:dyDescent="0.15">
      <c r="A9" s="115"/>
      <c r="B9" s="280" t="s">
        <v>17</v>
      </c>
      <c r="C9" s="280"/>
      <c r="D9" s="120"/>
      <c r="E9" s="117">
        <f t="shared" si="1"/>
        <v>42256</v>
      </c>
      <c r="F9" s="117">
        <v>20083</v>
      </c>
      <c r="G9" s="117">
        <v>22173</v>
      </c>
      <c r="H9" s="117">
        <f t="shared" si="2"/>
        <v>22672</v>
      </c>
      <c r="I9" s="117">
        <v>10630</v>
      </c>
      <c r="J9" s="117">
        <v>12042</v>
      </c>
      <c r="K9" s="118">
        <f t="shared" si="3"/>
        <v>53.653918970087091</v>
      </c>
      <c r="L9" s="118">
        <f t="shared" si="0"/>
        <v>52.930339092765024</v>
      </c>
      <c r="M9" s="118">
        <f t="shared" si="0"/>
        <v>54.309295088621298</v>
      </c>
      <c r="N9" s="135" t="s">
        <v>187</v>
      </c>
    </row>
    <row r="10" spans="1:16" ht="18.75" customHeight="1" x14ac:dyDescent="0.15">
      <c r="A10" s="115"/>
      <c r="B10" s="280" t="s">
        <v>16</v>
      </c>
      <c r="C10" s="280"/>
      <c r="D10" s="120"/>
      <c r="E10" s="117">
        <f t="shared" si="1"/>
        <v>25281</v>
      </c>
      <c r="F10" s="117">
        <v>12474</v>
      </c>
      <c r="G10" s="117">
        <v>12807</v>
      </c>
      <c r="H10" s="117">
        <f t="shared" si="2"/>
        <v>12599</v>
      </c>
      <c r="I10" s="117">
        <v>5988</v>
      </c>
      <c r="J10" s="117">
        <v>6611</v>
      </c>
      <c r="K10" s="118">
        <f t="shared" si="3"/>
        <v>49.835845101064038</v>
      </c>
      <c r="L10" s="118">
        <f t="shared" si="0"/>
        <v>48.003848003848006</v>
      </c>
      <c r="M10" s="118">
        <f t="shared" si="0"/>
        <v>51.620207698914655</v>
      </c>
      <c r="N10" s="135" t="s">
        <v>187</v>
      </c>
    </row>
    <row r="11" spans="1:16" ht="18.75" customHeight="1" x14ac:dyDescent="0.15">
      <c r="A11" s="115"/>
      <c r="B11" s="280" t="s">
        <v>15</v>
      </c>
      <c r="C11" s="280"/>
      <c r="D11" s="120"/>
      <c r="E11" s="117">
        <f t="shared" si="1"/>
        <v>49169</v>
      </c>
      <c r="F11" s="117">
        <v>23483</v>
      </c>
      <c r="G11" s="117">
        <v>25686</v>
      </c>
      <c r="H11" s="117">
        <f t="shared" si="2"/>
        <v>32312</v>
      </c>
      <c r="I11" s="117">
        <v>15255</v>
      </c>
      <c r="J11" s="117">
        <v>17057</v>
      </c>
      <c r="K11" s="118">
        <f t="shared" si="3"/>
        <v>65.716203298826485</v>
      </c>
      <c r="L11" s="118">
        <f t="shared" si="0"/>
        <v>64.961887322744118</v>
      </c>
      <c r="M11" s="118">
        <f t="shared" si="0"/>
        <v>66.405824184380606</v>
      </c>
      <c r="N11" s="119" t="s">
        <v>177</v>
      </c>
    </row>
    <row r="12" spans="1:16" ht="18.75" customHeight="1" x14ac:dyDescent="0.15">
      <c r="A12" s="115"/>
      <c r="B12" s="280" t="s">
        <v>14</v>
      </c>
      <c r="C12" s="280"/>
      <c r="D12" s="120"/>
      <c r="E12" s="117">
        <f t="shared" si="1"/>
        <v>39357</v>
      </c>
      <c r="F12" s="117">
        <v>18804</v>
      </c>
      <c r="G12" s="117">
        <v>20553</v>
      </c>
      <c r="H12" s="117">
        <f t="shared" si="2"/>
        <v>20743</v>
      </c>
      <c r="I12" s="117">
        <v>9720</v>
      </c>
      <c r="J12" s="117">
        <v>11023</v>
      </c>
      <c r="K12" s="118">
        <f t="shared" si="3"/>
        <v>52.704728510811293</v>
      </c>
      <c r="L12" s="118">
        <f t="shared" si="0"/>
        <v>51.691129546904911</v>
      </c>
      <c r="M12" s="118">
        <f t="shared" si="0"/>
        <v>53.632073176665209</v>
      </c>
      <c r="N12" s="135" t="s">
        <v>187</v>
      </c>
    </row>
    <row r="13" spans="1:16" ht="18.75" customHeight="1" x14ac:dyDescent="0.15">
      <c r="A13" s="115"/>
      <c r="B13" s="280" t="s">
        <v>13</v>
      </c>
      <c r="C13" s="280"/>
      <c r="D13" s="120"/>
      <c r="E13" s="117">
        <f t="shared" si="1"/>
        <v>24954</v>
      </c>
      <c r="F13" s="117">
        <v>11830</v>
      </c>
      <c r="G13" s="117">
        <v>13124</v>
      </c>
      <c r="H13" s="117">
        <f t="shared" si="2"/>
        <v>15276</v>
      </c>
      <c r="I13" s="117">
        <v>7063</v>
      </c>
      <c r="J13" s="117">
        <v>8213</v>
      </c>
      <c r="K13" s="118">
        <f t="shared" si="3"/>
        <v>61.2166386150517</v>
      </c>
      <c r="L13" s="118">
        <f t="shared" si="0"/>
        <v>59.704142011834314</v>
      </c>
      <c r="M13" s="118">
        <f t="shared" si="0"/>
        <v>62.580006095702537</v>
      </c>
      <c r="N13" s="135" t="s">
        <v>187</v>
      </c>
    </row>
    <row r="14" spans="1:16" ht="18.75" customHeight="1" x14ac:dyDescent="0.15">
      <c r="A14" s="115"/>
      <c r="B14" s="280" t="s">
        <v>12</v>
      </c>
      <c r="C14" s="280"/>
      <c r="D14" s="120"/>
      <c r="E14" s="117">
        <f t="shared" si="1"/>
        <v>53422</v>
      </c>
      <c r="F14" s="117">
        <v>25552</v>
      </c>
      <c r="G14" s="117">
        <v>27870</v>
      </c>
      <c r="H14" s="117">
        <f t="shared" si="2"/>
        <v>28981</v>
      </c>
      <c r="I14" s="117">
        <v>13834</v>
      </c>
      <c r="J14" s="117">
        <v>15147</v>
      </c>
      <c r="K14" s="118">
        <f t="shared" si="3"/>
        <v>54.24918572872599</v>
      </c>
      <c r="L14" s="118">
        <f t="shared" si="0"/>
        <v>54.140576080150282</v>
      </c>
      <c r="M14" s="118">
        <f t="shared" si="0"/>
        <v>54.34876210979548</v>
      </c>
      <c r="N14" s="119" t="s">
        <v>178</v>
      </c>
    </row>
    <row r="15" spans="1:16" ht="18.75" customHeight="1" x14ac:dyDescent="0.15">
      <c r="A15" s="115"/>
      <c r="B15" s="280" t="s">
        <v>11</v>
      </c>
      <c r="C15" s="280"/>
      <c r="D15" s="120"/>
      <c r="E15" s="117">
        <f t="shared" si="1"/>
        <v>11251</v>
      </c>
      <c r="F15" s="117">
        <v>5277</v>
      </c>
      <c r="G15" s="117">
        <v>5974</v>
      </c>
      <c r="H15" s="117">
        <f t="shared" si="2"/>
        <v>7578</v>
      </c>
      <c r="I15" s="117">
        <v>3514</v>
      </c>
      <c r="J15" s="117">
        <v>4064</v>
      </c>
      <c r="K15" s="118">
        <f t="shared" si="3"/>
        <v>67.354012976624304</v>
      </c>
      <c r="L15" s="118">
        <f t="shared" si="0"/>
        <v>66.590866022361197</v>
      </c>
      <c r="M15" s="118">
        <f t="shared" si="0"/>
        <v>68.028121861399399</v>
      </c>
      <c r="N15" s="135" t="s">
        <v>187</v>
      </c>
    </row>
    <row r="16" spans="1:16" ht="18.75" customHeight="1" x14ac:dyDescent="0.15">
      <c r="A16" s="115"/>
      <c r="B16" s="280" t="s">
        <v>10</v>
      </c>
      <c r="C16" s="280"/>
      <c r="D16" s="120"/>
      <c r="E16" s="117">
        <f t="shared" si="1"/>
        <v>11989</v>
      </c>
      <c r="F16" s="117">
        <v>5666</v>
      </c>
      <c r="G16" s="117">
        <v>6323</v>
      </c>
      <c r="H16" s="117">
        <f t="shared" si="2"/>
        <v>9202</v>
      </c>
      <c r="I16" s="117">
        <v>4296</v>
      </c>
      <c r="J16" s="117">
        <v>4906</v>
      </c>
      <c r="K16" s="118">
        <f t="shared" si="3"/>
        <v>76.753690883309702</v>
      </c>
      <c r="L16" s="118">
        <f t="shared" si="0"/>
        <v>75.820684786445469</v>
      </c>
      <c r="M16" s="118">
        <f t="shared" si="0"/>
        <v>77.589751700142344</v>
      </c>
      <c r="N16" s="119" t="s">
        <v>179</v>
      </c>
    </row>
    <row r="17" spans="1:14" ht="18.75" customHeight="1" x14ac:dyDescent="0.15">
      <c r="A17" s="115"/>
      <c r="B17" s="280" t="s">
        <v>9</v>
      </c>
      <c r="C17" s="280"/>
      <c r="D17" s="120"/>
      <c r="E17" s="271" t="s">
        <v>135</v>
      </c>
      <c r="F17" s="272"/>
      <c r="G17" s="272"/>
      <c r="H17" s="272"/>
      <c r="I17" s="272"/>
      <c r="J17" s="272"/>
      <c r="K17" s="272"/>
      <c r="L17" s="272"/>
      <c r="M17" s="272"/>
      <c r="N17" s="135" t="s">
        <v>187</v>
      </c>
    </row>
    <row r="18" spans="1:14" ht="18.75" customHeight="1" x14ac:dyDescent="0.15">
      <c r="A18" s="115"/>
      <c r="B18" s="280" t="s">
        <v>8</v>
      </c>
      <c r="C18" s="280"/>
      <c r="D18" s="120"/>
      <c r="E18" s="271" t="s">
        <v>135</v>
      </c>
      <c r="F18" s="272"/>
      <c r="G18" s="272"/>
      <c r="H18" s="272"/>
      <c r="I18" s="272"/>
      <c r="J18" s="272"/>
      <c r="K18" s="272"/>
      <c r="L18" s="272"/>
      <c r="M18" s="272"/>
      <c r="N18" s="135" t="s">
        <v>187</v>
      </c>
    </row>
    <row r="19" spans="1:14" ht="18.75" customHeight="1" x14ac:dyDescent="0.15">
      <c r="A19" s="115"/>
      <c r="B19" s="280" t="s">
        <v>7</v>
      </c>
      <c r="C19" s="280"/>
      <c r="D19" s="120"/>
      <c r="E19" s="117">
        <f t="shared" si="1"/>
        <v>14340</v>
      </c>
      <c r="F19" s="117">
        <v>6911</v>
      </c>
      <c r="G19" s="117">
        <v>7429</v>
      </c>
      <c r="H19" s="117">
        <f t="shared" si="2"/>
        <v>6705</v>
      </c>
      <c r="I19" s="117">
        <v>3073</v>
      </c>
      <c r="J19" s="117">
        <v>3632</v>
      </c>
      <c r="K19" s="118">
        <f t="shared" si="3"/>
        <v>46.75732217573222</v>
      </c>
      <c r="L19" s="118">
        <f t="shared" si="0"/>
        <v>44.465345102011291</v>
      </c>
      <c r="M19" s="118">
        <f t="shared" si="0"/>
        <v>48.889487144972406</v>
      </c>
      <c r="N19" s="135" t="s">
        <v>187</v>
      </c>
    </row>
    <row r="20" spans="1:14" ht="18.75" customHeight="1" x14ac:dyDescent="0.15">
      <c r="A20" s="115"/>
      <c r="B20" s="280" t="s">
        <v>6</v>
      </c>
      <c r="C20" s="280"/>
      <c r="D20" s="120"/>
      <c r="E20" s="117">
        <f t="shared" si="1"/>
        <v>19738</v>
      </c>
      <c r="F20" s="117">
        <v>9476</v>
      </c>
      <c r="G20" s="117">
        <v>10262</v>
      </c>
      <c r="H20" s="117">
        <f t="shared" si="2"/>
        <v>12318</v>
      </c>
      <c r="I20" s="117">
        <v>5829</v>
      </c>
      <c r="J20" s="117">
        <v>6489</v>
      </c>
      <c r="K20" s="118">
        <f t="shared" si="3"/>
        <v>62.407538757726208</v>
      </c>
      <c r="L20" s="118">
        <f t="shared" si="0"/>
        <v>61.513296749683413</v>
      </c>
      <c r="M20" s="118">
        <f t="shared" si="0"/>
        <v>63.233287858117329</v>
      </c>
      <c r="N20" s="119" t="s">
        <v>179</v>
      </c>
    </row>
    <row r="21" spans="1:14" ht="18.75" customHeight="1" x14ac:dyDescent="0.15">
      <c r="A21" s="115"/>
      <c r="B21" s="280" t="s">
        <v>5</v>
      </c>
      <c r="C21" s="280"/>
      <c r="D21" s="120"/>
      <c r="E21" s="117">
        <f t="shared" si="1"/>
        <v>7238</v>
      </c>
      <c r="F21" s="117">
        <v>3368</v>
      </c>
      <c r="G21" s="117">
        <v>3870</v>
      </c>
      <c r="H21" s="117">
        <f t="shared" si="2"/>
        <v>3693</v>
      </c>
      <c r="I21" s="117">
        <v>1675</v>
      </c>
      <c r="J21" s="117">
        <v>2018</v>
      </c>
      <c r="K21" s="118">
        <f t="shared" si="3"/>
        <v>51.022381873445696</v>
      </c>
      <c r="L21" s="118">
        <f t="shared" si="0"/>
        <v>49.732779097387173</v>
      </c>
      <c r="M21" s="118">
        <f t="shared" si="0"/>
        <v>52.144702842377264</v>
      </c>
      <c r="N21" s="135" t="s">
        <v>191</v>
      </c>
    </row>
    <row r="22" spans="1:14" ht="18.75" customHeight="1" x14ac:dyDescent="0.15">
      <c r="A22" s="115"/>
      <c r="B22" s="280" t="s">
        <v>4</v>
      </c>
      <c r="C22" s="280"/>
      <c r="D22" s="120"/>
      <c r="E22" s="117">
        <f t="shared" si="1"/>
        <v>18246</v>
      </c>
      <c r="F22" s="117">
        <v>8861</v>
      </c>
      <c r="G22" s="117">
        <v>9385</v>
      </c>
      <c r="H22" s="117">
        <f t="shared" si="2"/>
        <v>8637</v>
      </c>
      <c r="I22" s="117">
        <v>4089</v>
      </c>
      <c r="J22" s="117">
        <v>4548</v>
      </c>
      <c r="K22" s="118">
        <f t="shared" si="3"/>
        <v>47.336402499177908</v>
      </c>
      <c r="L22" s="118">
        <f t="shared" si="0"/>
        <v>46.146033179099426</v>
      </c>
      <c r="M22" s="118">
        <f t="shared" si="0"/>
        <v>48.460309003729357</v>
      </c>
      <c r="N22" s="135" t="s">
        <v>190</v>
      </c>
    </row>
    <row r="23" spans="1:14" ht="18.75" customHeight="1" x14ac:dyDescent="0.15">
      <c r="A23" s="115"/>
      <c r="B23" s="280" t="s">
        <v>3</v>
      </c>
      <c r="C23" s="280"/>
      <c r="D23" s="120"/>
      <c r="E23" s="117">
        <f t="shared" si="1"/>
        <v>14939</v>
      </c>
      <c r="F23" s="117">
        <v>7145</v>
      </c>
      <c r="G23" s="117">
        <v>7794</v>
      </c>
      <c r="H23" s="117">
        <f t="shared" si="2"/>
        <v>9019</v>
      </c>
      <c r="I23" s="117">
        <v>4316</v>
      </c>
      <c r="J23" s="117">
        <v>4703</v>
      </c>
      <c r="K23" s="118">
        <f t="shared" si="3"/>
        <v>60.372180199477874</v>
      </c>
      <c r="L23" s="118">
        <f t="shared" si="0"/>
        <v>60.405878236529041</v>
      </c>
      <c r="M23" s="118">
        <f t="shared" si="0"/>
        <v>60.341288170387472</v>
      </c>
      <c r="N23" s="119" t="s">
        <v>179</v>
      </c>
    </row>
    <row r="24" spans="1:14" ht="6" customHeight="1" thickBot="1" x14ac:dyDescent="0.2">
      <c r="A24" s="110"/>
      <c r="B24" s="110"/>
      <c r="C24" s="110"/>
      <c r="D24" s="121"/>
      <c r="E24" s="112"/>
      <c r="F24" s="112"/>
      <c r="G24" s="112"/>
      <c r="H24" s="112"/>
      <c r="I24" s="112"/>
      <c r="J24" s="112"/>
      <c r="K24" s="112"/>
      <c r="L24" s="112"/>
      <c r="M24" s="112"/>
      <c r="N24" s="122"/>
    </row>
    <row r="25" spans="1:14" ht="13.5" customHeight="1" x14ac:dyDescent="0.15">
      <c r="A25" s="68" t="s">
        <v>138</v>
      </c>
    </row>
  </sheetData>
  <mergeCells count="21">
    <mergeCell ref="B16:C16"/>
    <mergeCell ref="A4:D5"/>
    <mergeCell ref="N4:N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1:C21"/>
    <mergeCell ref="B22:C22"/>
    <mergeCell ref="B23:C23"/>
    <mergeCell ref="B17:C17"/>
    <mergeCell ref="E17:M17"/>
    <mergeCell ref="B18:C18"/>
    <mergeCell ref="E18:M18"/>
    <mergeCell ref="B19:C19"/>
    <mergeCell ref="B20:C20"/>
  </mergeCells>
  <phoneticPr fontId="9"/>
  <hyperlinks>
    <hyperlink ref="P1" location="公務員・選挙!A1" display="目次(項目一覧表)へ戻る"/>
  </hyperlinks>
  <pageMargins left="0.51181102362204722" right="0.51181102362204722" top="0.51181102362204722" bottom="0.51181102362204722" header="0.51181102362204722" footer="0.51181102362204722"/>
  <pageSetup paperSize="9" scale="70" fitToHeight="0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8" customWidth="1"/>
    <col min="2" max="2" width="12.7109375" style="8" customWidth="1"/>
    <col min="3" max="3" width="1.7109375" style="8" customWidth="1"/>
    <col min="4" max="11" width="12" style="8" customWidth="1"/>
    <col min="12" max="12" width="2.7109375" style="54" customWidth="1"/>
    <col min="13" max="13" width="24.7109375" style="54" customWidth="1"/>
    <col min="14" max="16384" width="10.7109375" style="8"/>
  </cols>
  <sheetData>
    <row r="1" spans="1:13" ht="13.5" x14ac:dyDescent="0.15">
      <c r="M1" s="65" t="s">
        <v>181</v>
      </c>
    </row>
    <row r="2" spans="1:13" ht="21" customHeight="1" x14ac:dyDescent="0.15">
      <c r="A2" s="31"/>
      <c r="B2" s="31"/>
      <c r="C2" s="31"/>
      <c r="D2" s="31"/>
      <c r="E2" s="136"/>
      <c r="F2" s="137"/>
      <c r="G2" s="137" t="s">
        <v>57</v>
      </c>
      <c r="H2" s="6" t="s">
        <v>192</v>
      </c>
      <c r="M2" s="65"/>
    </row>
    <row r="3" spans="1:13" ht="30" customHeight="1" thickBot="1" x14ac:dyDescent="0.2">
      <c r="A3" s="6" t="s">
        <v>56</v>
      </c>
      <c r="B3" s="138"/>
      <c r="C3" s="138"/>
      <c r="D3" s="138"/>
      <c r="E3" s="138"/>
      <c r="F3" s="138"/>
      <c r="G3" s="138"/>
      <c r="H3" s="138"/>
      <c r="I3" s="138"/>
      <c r="J3" s="138"/>
      <c r="K3" s="139" t="s">
        <v>55</v>
      </c>
    </row>
    <row r="4" spans="1:13" ht="27" customHeight="1" x14ac:dyDescent="0.15">
      <c r="A4" s="140"/>
      <c r="B4" s="141" t="s">
        <v>54</v>
      </c>
      <c r="C4" s="142"/>
      <c r="D4" s="140" t="s">
        <v>0</v>
      </c>
      <c r="E4" s="143" t="s">
        <v>53</v>
      </c>
      <c r="F4" s="143" t="s">
        <v>52</v>
      </c>
      <c r="G4" s="143" t="s">
        <v>51</v>
      </c>
      <c r="H4" s="143" t="s">
        <v>50</v>
      </c>
      <c r="I4" s="143" t="s">
        <v>49</v>
      </c>
      <c r="J4" s="143" t="s">
        <v>146</v>
      </c>
      <c r="K4" s="143" t="s">
        <v>48</v>
      </c>
    </row>
    <row r="5" spans="1:13" ht="6" customHeight="1" x14ac:dyDescent="0.15">
      <c r="A5" s="138"/>
      <c r="B5" s="144"/>
      <c r="C5" s="145"/>
      <c r="D5" s="138"/>
      <c r="E5" s="144"/>
      <c r="F5" s="138"/>
      <c r="G5" s="138"/>
      <c r="H5" s="138"/>
      <c r="I5" s="138"/>
      <c r="J5" s="138"/>
      <c r="K5" s="138"/>
    </row>
    <row r="6" spans="1:13" ht="18" customHeight="1" x14ac:dyDescent="0.15">
      <c r="A6" s="146"/>
      <c r="B6" s="147" t="s">
        <v>145</v>
      </c>
      <c r="C6" s="148"/>
      <c r="D6" s="149">
        <f>SUM(E6:K6)</f>
        <v>2884</v>
      </c>
      <c r="E6" s="150">
        <v>2545</v>
      </c>
      <c r="F6" s="151">
        <v>137</v>
      </c>
      <c r="G6" s="151">
        <v>10</v>
      </c>
      <c r="H6" s="151">
        <v>82</v>
      </c>
      <c r="I6" s="151">
        <v>56</v>
      </c>
      <c r="J6" s="151">
        <v>52</v>
      </c>
      <c r="K6" s="151">
        <v>2</v>
      </c>
    </row>
    <row r="7" spans="1:13" ht="18" customHeight="1" x14ac:dyDescent="0.15">
      <c r="A7" s="146"/>
      <c r="B7" s="147" t="s">
        <v>180</v>
      </c>
      <c r="C7" s="148"/>
      <c r="D7" s="149">
        <f>SUM(E7:K7)</f>
        <v>1162</v>
      </c>
      <c r="E7" s="150">
        <v>89</v>
      </c>
      <c r="F7" s="152">
        <v>0</v>
      </c>
      <c r="G7" s="149">
        <v>152</v>
      </c>
      <c r="H7" s="149">
        <v>192</v>
      </c>
      <c r="I7" s="149">
        <v>726</v>
      </c>
      <c r="J7" s="152">
        <v>0</v>
      </c>
      <c r="K7" s="149">
        <v>3</v>
      </c>
    </row>
    <row r="8" spans="1:13" ht="6" customHeight="1" thickBot="1" x14ac:dyDescent="0.2">
      <c r="A8" s="153"/>
      <c r="B8" s="153"/>
      <c r="C8" s="154"/>
      <c r="D8" s="153"/>
      <c r="E8" s="153"/>
      <c r="F8" s="153"/>
      <c r="G8" s="153"/>
      <c r="H8" s="153"/>
      <c r="I8" s="153"/>
      <c r="J8" s="153"/>
      <c r="K8" s="153"/>
    </row>
  </sheetData>
  <phoneticPr fontId="9"/>
  <hyperlinks>
    <hyperlink ref="M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1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7" width="16" style="8" customWidth="1"/>
    <col min="8" max="8" width="2.7109375" style="54" customWidth="1"/>
    <col min="9" max="9" width="24.7109375" style="54" customWidth="1"/>
    <col min="10" max="16384" width="10.7109375" style="8"/>
  </cols>
  <sheetData>
    <row r="1" spans="1:9" ht="13.5" x14ac:dyDescent="0.15">
      <c r="I1" s="65" t="s">
        <v>181</v>
      </c>
    </row>
    <row r="2" spans="1:9" ht="21" customHeight="1" x14ac:dyDescent="0.15">
      <c r="I2" s="65"/>
    </row>
    <row r="3" spans="1:9" ht="30" customHeight="1" thickBot="1" x14ac:dyDescent="0.2">
      <c r="A3" s="155" t="s">
        <v>60</v>
      </c>
      <c r="G3" s="156" t="s">
        <v>55</v>
      </c>
    </row>
    <row r="4" spans="1:9" ht="27" customHeight="1" x14ac:dyDescent="0.15">
      <c r="A4" s="157" t="s">
        <v>0</v>
      </c>
      <c r="B4" s="158" t="s">
        <v>53</v>
      </c>
      <c r="C4" s="158" t="s">
        <v>52</v>
      </c>
      <c r="D4" s="158" t="s">
        <v>50</v>
      </c>
      <c r="E4" s="159" t="s">
        <v>59</v>
      </c>
      <c r="F4" s="159" t="s">
        <v>58</v>
      </c>
      <c r="G4" s="160" t="s">
        <v>48</v>
      </c>
    </row>
    <row r="5" spans="1:9" ht="6" customHeight="1" x14ac:dyDescent="0.15">
      <c r="B5" s="161"/>
    </row>
    <row r="6" spans="1:9" ht="18" customHeight="1" x14ac:dyDescent="0.15">
      <c r="A6" s="162">
        <f>SUM(B6:G6)</f>
        <v>6994</v>
      </c>
      <c r="B6" s="162">
        <v>583</v>
      </c>
      <c r="C6" s="163">
        <v>0</v>
      </c>
      <c r="D6" s="163">
        <v>6</v>
      </c>
      <c r="E6" s="162">
        <v>1970</v>
      </c>
      <c r="F6" s="162">
        <v>4428</v>
      </c>
      <c r="G6" s="162">
        <v>7</v>
      </c>
    </row>
    <row r="7" spans="1:9" ht="6" customHeight="1" thickBot="1" x14ac:dyDescent="0.2">
      <c r="A7" s="164"/>
      <c r="B7" s="164"/>
      <c r="C7" s="164"/>
      <c r="D7" s="164"/>
      <c r="E7" s="164"/>
      <c r="F7" s="164"/>
      <c r="G7" s="164"/>
    </row>
    <row r="9" spans="1:9" ht="18.75" x14ac:dyDescent="0.15">
      <c r="A9" s="165"/>
    </row>
    <row r="10" spans="1:9" ht="18.75" x14ac:dyDescent="0.15">
      <c r="A10" s="165"/>
    </row>
  </sheetData>
  <phoneticPr fontId="9"/>
  <hyperlinks>
    <hyperlink ref="I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6" width="18.5703125" style="8" customWidth="1"/>
    <col min="7" max="7" width="2.7109375" style="54" customWidth="1"/>
    <col min="8" max="8" width="24.7109375" style="54" customWidth="1"/>
    <col min="9" max="16384" width="10.7109375" style="8"/>
  </cols>
  <sheetData>
    <row r="1" spans="1:8" ht="13.5" x14ac:dyDescent="0.15">
      <c r="H1" s="65" t="s">
        <v>181</v>
      </c>
    </row>
    <row r="2" spans="1:8" ht="21" customHeight="1" x14ac:dyDescent="0.15">
      <c r="H2" s="65"/>
    </row>
    <row r="3" spans="1:8" ht="30" customHeight="1" thickBot="1" x14ac:dyDescent="0.2">
      <c r="A3" s="155" t="s">
        <v>62</v>
      </c>
      <c r="F3" s="156" t="s">
        <v>55</v>
      </c>
    </row>
    <row r="4" spans="1:8" ht="27" customHeight="1" x14ac:dyDescent="0.15">
      <c r="A4" s="166" t="s">
        <v>0</v>
      </c>
      <c r="B4" s="167" t="s">
        <v>53</v>
      </c>
      <c r="C4" s="167" t="s">
        <v>61</v>
      </c>
      <c r="D4" s="167" t="s">
        <v>52</v>
      </c>
      <c r="E4" s="168" t="s">
        <v>49</v>
      </c>
      <c r="F4" s="168" t="s">
        <v>48</v>
      </c>
    </row>
    <row r="5" spans="1:8" ht="6" customHeight="1" x14ac:dyDescent="0.15">
      <c r="B5" s="161"/>
    </row>
    <row r="6" spans="1:8" ht="18" customHeight="1" x14ac:dyDescent="0.15">
      <c r="A6" s="169">
        <f>SUM(B6:F6)</f>
        <v>2090</v>
      </c>
      <c r="B6" s="162">
        <v>240</v>
      </c>
      <c r="C6" s="170">
        <v>1833</v>
      </c>
      <c r="D6" s="170">
        <v>14</v>
      </c>
      <c r="E6" s="170">
        <v>3</v>
      </c>
      <c r="F6" s="171">
        <v>0</v>
      </c>
    </row>
    <row r="7" spans="1:8" ht="6" customHeight="1" thickBot="1" x14ac:dyDescent="0.2">
      <c r="A7" s="164"/>
      <c r="B7" s="164"/>
      <c r="C7" s="164"/>
      <c r="D7" s="164"/>
      <c r="E7" s="164"/>
      <c r="F7" s="164"/>
    </row>
    <row r="9" spans="1:8" ht="18.75" x14ac:dyDescent="0.15">
      <c r="A9" s="165"/>
    </row>
    <row r="10" spans="1:8" ht="18.75" x14ac:dyDescent="0.15">
      <c r="A10" s="165"/>
    </row>
  </sheetData>
  <phoneticPr fontId="9"/>
  <hyperlinks>
    <hyperlink ref="H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27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8" customWidth="1"/>
    <col min="2" max="2" width="26.7109375" style="8" customWidth="1"/>
    <col min="3" max="3" width="1.7109375" style="8" customWidth="1"/>
    <col min="4" max="7" width="20.42578125" style="8" customWidth="1"/>
    <col min="8" max="8" width="2.7109375" style="54" customWidth="1"/>
    <col min="9" max="9" width="24.7109375" style="54" customWidth="1"/>
    <col min="10" max="16384" width="10.7109375" style="8"/>
  </cols>
  <sheetData>
    <row r="1" spans="1:9" ht="13.5" x14ac:dyDescent="0.15">
      <c r="I1" s="65" t="s">
        <v>181</v>
      </c>
    </row>
    <row r="2" spans="1:9" ht="21" customHeight="1" x14ac:dyDescent="0.15">
      <c r="I2" s="65"/>
    </row>
    <row r="3" spans="1:9" ht="30" customHeight="1" thickBot="1" x14ac:dyDescent="0.2">
      <c r="A3" s="155" t="s">
        <v>72</v>
      </c>
      <c r="G3" s="156" t="s">
        <v>55</v>
      </c>
    </row>
    <row r="4" spans="1:9" ht="27" customHeight="1" x14ac:dyDescent="0.15">
      <c r="A4" s="172"/>
      <c r="B4" s="172" t="s">
        <v>71</v>
      </c>
      <c r="C4" s="172"/>
      <c r="D4" s="173" t="s">
        <v>0</v>
      </c>
      <c r="E4" s="173" t="s">
        <v>53</v>
      </c>
      <c r="F4" s="173" t="s">
        <v>52</v>
      </c>
      <c r="G4" s="173" t="s">
        <v>48</v>
      </c>
    </row>
    <row r="5" spans="1:9" ht="6" customHeight="1" x14ac:dyDescent="0.15">
      <c r="D5" s="174"/>
    </row>
    <row r="6" spans="1:9" ht="18" customHeight="1" x14ac:dyDescent="0.15">
      <c r="B6" s="175" t="s">
        <v>70</v>
      </c>
      <c r="C6" s="176"/>
      <c r="D6" s="177">
        <f>E6+F6+G6</f>
        <v>30</v>
      </c>
      <c r="E6" s="171">
        <v>30</v>
      </c>
      <c r="F6" s="171">
        <v>0</v>
      </c>
      <c r="G6" s="171">
        <v>0</v>
      </c>
    </row>
    <row r="7" spans="1:9" ht="18" customHeight="1" x14ac:dyDescent="0.15">
      <c r="B7" s="175" t="s">
        <v>69</v>
      </c>
      <c r="C7" s="176"/>
      <c r="D7" s="177">
        <f t="shared" ref="D7:D12" si="0">E7+F7+G7</f>
        <v>12</v>
      </c>
      <c r="E7" s="171">
        <v>12</v>
      </c>
      <c r="F7" s="171">
        <v>0</v>
      </c>
      <c r="G7" s="171">
        <v>0</v>
      </c>
    </row>
    <row r="8" spans="1:9" ht="18" customHeight="1" x14ac:dyDescent="0.15">
      <c r="B8" s="175" t="s">
        <v>68</v>
      </c>
      <c r="C8" s="176"/>
      <c r="D8" s="177">
        <f t="shared" si="0"/>
        <v>5</v>
      </c>
      <c r="E8" s="171">
        <v>5</v>
      </c>
      <c r="F8" s="171">
        <v>0</v>
      </c>
      <c r="G8" s="171">
        <v>0</v>
      </c>
    </row>
    <row r="9" spans="1:9" ht="18" customHeight="1" x14ac:dyDescent="0.15">
      <c r="B9" s="175" t="s">
        <v>67</v>
      </c>
      <c r="C9" s="176"/>
      <c r="D9" s="177">
        <f t="shared" si="0"/>
        <v>12</v>
      </c>
      <c r="E9" s="171">
        <v>12</v>
      </c>
      <c r="F9" s="171">
        <v>0</v>
      </c>
      <c r="G9" s="171">
        <v>0</v>
      </c>
    </row>
    <row r="10" spans="1:9" ht="18" customHeight="1" x14ac:dyDescent="0.15">
      <c r="B10" s="175" t="s">
        <v>66</v>
      </c>
      <c r="C10" s="176"/>
      <c r="D10" s="177">
        <f t="shared" si="0"/>
        <v>1</v>
      </c>
      <c r="E10" s="171">
        <v>1</v>
      </c>
      <c r="F10" s="171">
        <v>0</v>
      </c>
      <c r="G10" s="171">
        <v>0</v>
      </c>
    </row>
    <row r="11" spans="1:9" ht="18" customHeight="1" x14ac:dyDescent="0.15">
      <c r="B11" s="175" t="s">
        <v>65</v>
      </c>
      <c r="C11" s="176"/>
      <c r="D11" s="177">
        <f t="shared" si="0"/>
        <v>0</v>
      </c>
      <c r="E11" s="171">
        <v>0</v>
      </c>
      <c r="F11" s="171">
        <v>0</v>
      </c>
      <c r="G11" s="171">
        <v>0</v>
      </c>
    </row>
    <row r="12" spans="1:9" ht="18" customHeight="1" x14ac:dyDescent="0.15">
      <c r="B12" s="175" t="s">
        <v>64</v>
      </c>
      <c r="C12" s="176"/>
      <c r="D12" s="177">
        <f t="shared" si="0"/>
        <v>1</v>
      </c>
      <c r="E12" s="171">
        <v>1</v>
      </c>
      <c r="F12" s="171">
        <v>0</v>
      </c>
      <c r="G12" s="171">
        <v>0</v>
      </c>
    </row>
    <row r="13" spans="1:9" ht="6" customHeight="1" thickBot="1" x14ac:dyDescent="0.2">
      <c r="A13" s="164"/>
      <c r="B13" s="164"/>
      <c r="C13" s="164"/>
      <c r="D13" s="178"/>
      <c r="E13" s="164"/>
      <c r="F13" s="164"/>
      <c r="G13" s="164"/>
    </row>
    <row r="14" spans="1:9" ht="13.5" customHeight="1" x14ac:dyDescent="0.15">
      <c r="A14" s="8" t="s">
        <v>153</v>
      </c>
      <c r="B14" s="161"/>
      <c r="C14" s="161"/>
      <c r="D14" s="161"/>
      <c r="E14" s="161"/>
      <c r="F14" s="161"/>
      <c r="G14" s="161"/>
    </row>
    <row r="15" spans="1:9" ht="13.5" customHeight="1" x14ac:dyDescent="0.15">
      <c r="A15" s="8" t="s">
        <v>154</v>
      </c>
      <c r="B15" s="161"/>
      <c r="C15" s="161"/>
      <c r="D15" s="161"/>
      <c r="E15" s="161"/>
      <c r="F15" s="161"/>
      <c r="G15" s="161"/>
    </row>
    <row r="16" spans="1:9" ht="13.5" customHeight="1" x14ac:dyDescent="0.15">
      <c r="A16" s="8" t="s">
        <v>155</v>
      </c>
      <c r="B16" s="161"/>
      <c r="C16" s="161"/>
      <c r="D16" s="161"/>
      <c r="E16" s="161"/>
      <c r="F16" s="161"/>
      <c r="G16" s="161"/>
    </row>
    <row r="17" spans="1:7" ht="13.5" customHeight="1" x14ac:dyDescent="0.15">
      <c r="A17" s="8" t="s">
        <v>156</v>
      </c>
      <c r="B17" s="161"/>
      <c r="C17" s="161"/>
      <c r="D17" s="161"/>
      <c r="E17" s="161"/>
      <c r="F17" s="161"/>
      <c r="G17" s="161"/>
    </row>
    <row r="18" spans="1:7" ht="13.5" customHeight="1" x14ac:dyDescent="0.15">
      <c r="A18" s="8" t="s">
        <v>157</v>
      </c>
      <c r="B18" s="161"/>
      <c r="C18" s="161"/>
      <c r="D18" s="161"/>
      <c r="E18" s="161"/>
      <c r="F18" s="161"/>
      <c r="G18" s="161"/>
    </row>
    <row r="19" spans="1:7" ht="13.5" customHeight="1" x14ac:dyDescent="0.15">
      <c r="A19" s="8" t="s">
        <v>158</v>
      </c>
      <c r="B19" s="161"/>
      <c r="C19" s="161"/>
      <c r="D19" s="161"/>
      <c r="E19" s="161"/>
      <c r="F19" s="161"/>
      <c r="G19" s="161"/>
    </row>
    <row r="20" spans="1:7" ht="13.5" customHeight="1" x14ac:dyDescent="0.15">
      <c r="A20" s="8" t="s">
        <v>159</v>
      </c>
      <c r="B20" s="161"/>
      <c r="C20" s="161"/>
      <c r="D20" s="161"/>
      <c r="E20" s="161"/>
      <c r="F20" s="161"/>
      <c r="G20" s="161"/>
    </row>
    <row r="21" spans="1:7" ht="13.5" customHeight="1" x14ac:dyDescent="0.15">
      <c r="A21" s="8" t="s">
        <v>160</v>
      </c>
      <c r="B21" s="161"/>
      <c r="C21" s="161"/>
      <c r="D21" s="161"/>
      <c r="E21" s="161"/>
      <c r="F21" s="161"/>
      <c r="G21" s="161"/>
    </row>
    <row r="22" spans="1:7" ht="13.5" customHeight="1" x14ac:dyDescent="0.15">
      <c r="A22" s="8" t="s">
        <v>161</v>
      </c>
      <c r="B22" s="161"/>
      <c r="C22" s="161"/>
      <c r="D22" s="161"/>
      <c r="E22" s="161"/>
      <c r="F22" s="161"/>
      <c r="G22" s="161"/>
    </row>
    <row r="23" spans="1:7" ht="13.5" customHeight="1" x14ac:dyDescent="0.15">
      <c r="A23" s="8" t="s">
        <v>162</v>
      </c>
    </row>
    <row r="24" spans="1:7" ht="13.5" customHeight="1" x14ac:dyDescent="0.15">
      <c r="A24" s="8" t="s">
        <v>163</v>
      </c>
    </row>
    <row r="25" spans="1:7" ht="13.5" customHeight="1" x14ac:dyDescent="0.15">
      <c r="A25" s="8" t="s">
        <v>63</v>
      </c>
    </row>
    <row r="27" spans="1:7" ht="18.75" x14ac:dyDescent="0.15">
      <c r="A27" s="165"/>
    </row>
  </sheetData>
  <phoneticPr fontId="9"/>
  <hyperlinks>
    <hyperlink ref="I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9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181" customWidth="1"/>
    <col min="2" max="2" width="12.7109375" style="181" customWidth="1"/>
    <col min="3" max="3" width="1.7109375" style="181" customWidth="1"/>
    <col min="4" max="5" width="8" style="181" customWidth="1"/>
    <col min="6" max="16" width="7.28515625" style="181" customWidth="1"/>
    <col min="17" max="17" width="2.7109375" style="54" customWidth="1"/>
    <col min="18" max="18" width="24.7109375" style="54" customWidth="1"/>
    <col min="19" max="16384" width="10.7109375" style="181"/>
  </cols>
  <sheetData>
    <row r="1" spans="1:18" ht="13.5" x14ac:dyDescent="0.15">
      <c r="R1" s="65" t="s">
        <v>181</v>
      </c>
    </row>
    <row r="2" spans="1:18" ht="21" customHeight="1" x14ac:dyDescent="0.15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R2" s="65"/>
    </row>
    <row r="3" spans="1:18" ht="30" customHeight="1" thickBot="1" x14ac:dyDescent="0.2">
      <c r="A3" s="182" t="s">
        <v>88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0"/>
      <c r="O3" s="184"/>
      <c r="P3" s="185" t="s">
        <v>55</v>
      </c>
    </row>
    <row r="4" spans="1:18" s="189" customFormat="1" ht="39" customHeight="1" x14ac:dyDescent="0.15">
      <c r="A4" s="221" t="s">
        <v>21</v>
      </c>
      <c r="B4" s="221"/>
      <c r="C4" s="222"/>
      <c r="D4" s="186" t="s">
        <v>0</v>
      </c>
      <c r="E4" s="187" t="s">
        <v>87</v>
      </c>
      <c r="F4" s="186" t="s">
        <v>86</v>
      </c>
      <c r="G4" s="187" t="s">
        <v>85</v>
      </c>
      <c r="H4" s="187" t="s">
        <v>84</v>
      </c>
      <c r="I4" s="187" t="s">
        <v>83</v>
      </c>
      <c r="J4" s="186" t="s">
        <v>82</v>
      </c>
      <c r="K4" s="186" t="s">
        <v>81</v>
      </c>
      <c r="L4" s="186" t="s">
        <v>80</v>
      </c>
      <c r="M4" s="186" t="s">
        <v>79</v>
      </c>
      <c r="N4" s="187" t="s">
        <v>78</v>
      </c>
      <c r="O4" s="186" t="s">
        <v>77</v>
      </c>
      <c r="P4" s="188" t="s">
        <v>76</v>
      </c>
      <c r="Q4" s="54"/>
      <c r="R4" s="54"/>
    </row>
    <row r="5" spans="1:18" ht="6" customHeight="1" x14ac:dyDescent="0.15">
      <c r="A5" s="183"/>
      <c r="B5" s="183"/>
      <c r="C5" s="183"/>
      <c r="D5" s="190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8" s="195" customFormat="1" ht="14.25" customHeight="1" x14ac:dyDescent="0.15">
      <c r="A6" s="191"/>
      <c r="B6" s="192" t="s">
        <v>23</v>
      </c>
      <c r="C6" s="191"/>
      <c r="D6" s="193">
        <f>D8+D9</f>
        <v>9741</v>
      </c>
      <c r="E6" s="194">
        <f t="shared" ref="E6:P6" si="0">E8+E9</f>
        <v>4315</v>
      </c>
      <c r="F6" s="194">
        <f t="shared" si="0"/>
        <v>424</v>
      </c>
      <c r="G6" s="194">
        <f t="shared" si="0"/>
        <v>23</v>
      </c>
      <c r="H6" s="194">
        <f t="shared" si="0"/>
        <v>119</v>
      </c>
      <c r="I6" s="194">
        <f t="shared" si="0"/>
        <v>472</v>
      </c>
      <c r="J6" s="194">
        <f t="shared" si="0"/>
        <v>1166</v>
      </c>
      <c r="K6" s="194">
        <f t="shared" si="0"/>
        <v>760</v>
      </c>
      <c r="L6" s="194">
        <f>L8+L9</f>
        <v>0</v>
      </c>
      <c r="M6" s="194">
        <f t="shared" si="0"/>
        <v>1290</v>
      </c>
      <c r="N6" s="194">
        <f t="shared" si="0"/>
        <v>621</v>
      </c>
      <c r="O6" s="194">
        <f t="shared" si="0"/>
        <v>548</v>
      </c>
      <c r="P6" s="194">
        <f t="shared" si="0"/>
        <v>3</v>
      </c>
      <c r="Q6" s="54"/>
      <c r="R6" s="54"/>
    </row>
    <row r="7" spans="1:18" ht="9" customHeight="1" x14ac:dyDescent="0.15">
      <c r="A7" s="183"/>
      <c r="B7" s="180"/>
      <c r="C7" s="183"/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8"/>
    </row>
    <row r="8" spans="1:18" s="195" customFormat="1" ht="14.25" customHeight="1" x14ac:dyDescent="0.15">
      <c r="A8" s="191"/>
      <c r="B8" s="192" t="s">
        <v>20</v>
      </c>
      <c r="C8" s="191"/>
      <c r="D8" s="199">
        <f t="shared" ref="D8:P8" si="1">D11+D12+D13+D14+D15+D16+D17+D18</f>
        <v>8101</v>
      </c>
      <c r="E8" s="194">
        <f t="shared" si="1"/>
        <v>3430</v>
      </c>
      <c r="F8" s="194">
        <f t="shared" si="1"/>
        <v>339</v>
      </c>
      <c r="G8" s="194">
        <f t="shared" si="1"/>
        <v>11</v>
      </c>
      <c r="H8" s="194">
        <f t="shared" si="1"/>
        <v>93</v>
      </c>
      <c r="I8" s="194">
        <f t="shared" si="1"/>
        <v>332</v>
      </c>
      <c r="J8" s="194">
        <f t="shared" si="1"/>
        <v>955</v>
      </c>
      <c r="K8" s="194">
        <f t="shared" si="1"/>
        <v>726</v>
      </c>
      <c r="L8" s="194">
        <f t="shared" si="1"/>
        <v>0</v>
      </c>
      <c r="M8" s="194">
        <f t="shared" si="1"/>
        <v>1226</v>
      </c>
      <c r="N8" s="194">
        <f t="shared" si="1"/>
        <v>540</v>
      </c>
      <c r="O8" s="194">
        <f t="shared" si="1"/>
        <v>447</v>
      </c>
      <c r="P8" s="194">
        <f t="shared" si="1"/>
        <v>2</v>
      </c>
      <c r="Q8" s="54"/>
      <c r="R8" s="54"/>
    </row>
    <row r="9" spans="1:18" s="195" customFormat="1" ht="14.25" customHeight="1" x14ac:dyDescent="0.15">
      <c r="A9" s="191"/>
      <c r="B9" s="192" t="s">
        <v>22</v>
      </c>
      <c r="C9" s="191"/>
      <c r="D9" s="199">
        <f>D19+D20+D21+D22+D23+D24+D25+D26+D27</f>
        <v>1640</v>
      </c>
      <c r="E9" s="194">
        <f t="shared" ref="E9:P9" si="2">E19+E20+E21+E22+E23+E24+E25+E26+E27</f>
        <v>885</v>
      </c>
      <c r="F9" s="194">
        <f t="shared" si="2"/>
        <v>85</v>
      </c>
      <c r="G9" s="194">
        <f t="shared" si="2"/>
        <v>12</v>
      </c>
      <c r="H9" s="194">
        <f t="shared" si="2"/>
        <v>26</v>
      </c>
      <c r="I9" s="194">
        <f t="shared" si="2"/>
        <v>140</v>
      </c>
      <c r="J9" s="194">
        <f t="shared" si="2"/>
        <v>211</v>
      </c>
      <c r="K9" s="194">
        <f>K19+K20+K21+K22+K23+K24+K25+K26+K27</f>
        <v>34</v>
      </c>
      <c r="L9" s="194">
        <f t="shared" si="2"/>
        <v>0</v>
      </c>
      <c r="M9" s="194">
        <f t="shared" si="2"/>
        <v>64</v>
      </c>
      <c r="N9" s="194">
        <f t="shared" si="2"/>
        <v>81</v>
      </c>
      <c r="O9" s="194">
        <f t="shared" si="2"/>
        <v>101</v>
      </c>
      <c r="P9" s="194">
        <f t="shared" si="2"/>
        <v>1</v>
      </c>
      <c r="Q9" s="54"/>
      <c r="R9" s="54"/>
    </row>
    <row r="10" spans="1:18" ht="9" customHeight="1" x14ac:dyDescent="0.15">
      <c r="A10" s="183"/>
      <c r="B10" s="180"/>
      <c r="C10" s="183"/>
      <c r="D10" s="200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201"/>
    </row>
    <row r="11" spans="1:18" ht="14.25" customHeight="1" x14ac:dyDescent="0.15">
      <c r="A11" s="183"/>
      <c r="B11" s="202" t="s">
        <v>19</v>
      </c>
      <c r="C11" s="183"/>
      <c r="D11" s="203">
        <v>3806</v>
      </c>
      <c r="E11" s="204">
        <v>1511</v>
      </c>
      <c r="F11" s="205">
        <v>153</v>
      </c>
      <c r="G11" s="205">
        <v>2</v>
      </c>
      <c r="H11" s="205">
        <v>48</v>
      </c>
      <c r="I11" s="205">
        <v>115</v>
      </c>
      <c r="J11" s="205">
        <v>428</v>
      </c>
      <c r="K11" s="205">
        <v>486</v>
      </c>
      <c r="L11" s="204" t="s">
        <v>152</v>
      </c>
      <c r="M11" s="205">
        <v>550</v>
      </c>
      <c r="N11" s="206">
        <v>336</v>
      </c>
      <c r="O11" s="206">
        <v>175</v>
      </c>
      <c r="P11" s="204">
        <f>D11-E11-F11-G11-H11-I11-K11-J11-M11-N11-O11</f>
        <v>2</v>
      </c>
    </row>
    <row r="12" spans="1:18" ht="14.25" customHeight="1" x14ac:dyDescent="0.15">
      <c r="A12" s="183"/>
      <c r="B12" s="202" t="s">
        <v>18</v>
      </c>
      <c r="C12" s="183"/>
      <c r="D12" s="207">
        <v>959</v>
      </c>
      <c r="E12" s="204">
        <v>433</v>
      </c>
      <c r="F12" s="205">
        <v>39</v>
      </c>
      <c r="G12" s="205">
        <v>2</v>
      </c>
      <c r="H12" s="205">
        <v>5</v>
      </c>
      <c r="I12" s="205">
        <v>24</v>
      </c>
      <c r="J12" s="205">
        <v>147</v>
      </c>
      <c r="K12" s="205">
        <v>119</v>
      </c>
      <c r="L12" s="204" t="s">
        <v>152</v>
      </c>
      <c r="M12" s="205">
        <v>31</v>
      </c>
      <c r="N12" s="206">
        <v>102</v>
      </c>
      <c r="O12" s="206">
        <v>57</v>
      </c>
      <c r="P12" s="204">
        <f>D12-E12-F12-G12-H12-I12-K12-J12-M12-N12-O12</f>
        <v>0</v>
      </c>
    </row>
    <row r="13" spans="1:18" ht="14.25" customHeight="1" x14ac:dyDescent="0.15">
      <c r="A13" s="183"/>
      <c r="B13" s="202" t="s">
        <v>17</v>
      </c>
      <c r="C13" s="183"/>
      <c r="D13" s="207">
        <v>821</v>
      </c>
      <c r="E13" s="204">
        <v>292</v>
      </c>
      <c r="F13" s="205">
        <v>29</v>
      </c>
      <c r="G13" s="204" t="s">
        <v>152</v>
      </c>
      <c r="H13" s="205">
        <v>2</v>
      </c>
      <c r="I13" s="205">
        <v>20</v>
      </c>
      <c r="J13" s="205">
        <v>61</v>
      </c>
      <c r="K13" s="205">
        <v>78</v>
      </c>
      <c r="L13" s="204" t="s">
        <v>152</v>
      </c>
      <c r="M13" s="205">
        <v>291</v>
      </c>
      <c r="N13" s="206">
        <v>28</v>
      </c>
      <c r="O13" s="206">
        <v>20</v>
      </c>
      <c r="P13" s="204">
        <f t="shared" ref="P13:P27" si="3">D13-E13-F13-G13-H13-I13-K13-J13-M13-N13-O13</f>
        <v>0</v>
      </c>
    </row>
    <row r="14" spans="1:18" ht="14.25" customHeight="1" x14ac:dyDescent="0.15">
      <c r="A14" s="183"/>
      <c r="B14" s="202" t="s">
        <v>16</v>
      </c>
      <c r="C14" s="183"/>
      <c r="D14" s="207">
        <v>291</v>
      </c>
      <c r="E14" s="204">
        <v>153</v>
      </c>
      <c r="F14" s="205">
        <v>14</v>
      </c>
      <c r="G14" s="204" t="s">
        <v>152</v>
      </c>
      <c r="H14" s="204">
        <v>0</v>
      </c>
      <c r="I14" s="205">
        <v>9</v>
      </c>
      <c r="J14" s="205">
        <v>23</v>
      </c>
      <c r="K14" s="205">
        <v>43</v>
      </c>
      <c r="L14" s="204" t="s">
        <v>152</v>
      </c>
      <c r="M14" s="205">
        <v>11</v>
      </c>
      <c r="N14" s="204" t="s">
        <v>152</v>
      </c>
      <c r="O14" s="206">
        <v>38</v>
      </c>
      <c r="P14" s="204">
        <f t="shared" si="3"/>
        <v>0</v>
      </c>
    </row>
    <row r="15" spans="1:18" ht="14.25" customHeight="1" x14ac:dyDescent="0.15">
      <c r="A15" s="183"/>
      <c r="B15" s="202" t="s">
        <v>15</v>
      </c>
      <c r="C15" s="183"/>
      <c r="D15" s="207">
        <v>483</v>
      </c>
      <c r="E15" s="204">
        <v>268</v>
      </c>
      <c r="F15" s="205">
        <v>30</v>
      </c>
      <c r="G15" s="204" t="s">
        <v>152</v>
      </c>
      <c r="H15" s="205">
        <v>2</v>
      </c>
      <c r="I15" s="205">
        <v>30</v>
      </c>
      <c r="J15" s="205">
        <v>76</v>
      </c>
      <c r="K15" s="204">
        <v>0</v>
      </c>
      <c r="L15" s="204">
        <v>0</v>
      </c>
      <c r="M15" s="205">
        <v>16</v>
      </c>
      <c r="N15" s="206">
        <v>18</v>
      </c>
      <c r="O15" s="206">
        <v>43</v>
      </c>
      <c r="P15" s="204">
        <f t="shared" si="3"/>
        <v>0</v>
      </c>
    </row>
    <row r="16" spans="1:18" ht="14.25" customHeight="1" x14ac:dyDescent="0.15">
      <c r="A16" s="183"/>
      <c r="B16" s="202" t="s">
        <v>14</v>
      </c>
      <c r="C16" s="183"/>
      <c r="D16" s="207">
        <v>681</v>
      </c>
      <c r="E16" s="204">
        <v>235</v>
      </c>
      <c r="F16" s="205">
        <v>20</v>
      </c>
      <c r="G16" s="204" t="s">
        <v>152</v>
      </c>
      <c r="H16" s="205">
        <v>3</v>
      </c>
      <c r="I16" s="205">
        <v>19</v>
      </c>
      <c r="J16" s="205">
        <v>67</v>
      </c>
      <c r="K16" s="204" t="s">
        <v>152</v>
      </c>
      <c r="L16" s="204" t="s">
        <v>152</v>
      </c>
      <c r="M16" s="205">
        <v>297</v>
      </c>
      <c r="N16" s="206">
        <v>9</v>
      </c>
      <c r="O16" s="206">
        <v>31</v>
      </c>
      <c r="P16" s="204">
        <f t="shared" si="3"/>
        <v>0</v>
      </c>
    </row>
    <row r="17" spans="1:16" ht="14.25" customHeight="1" x14ac:dyDescent="0.15">
      <c r="A17" s="183"/>
      <c r="B17" s="202" t="s">
        <v>13</v>
      </c>
      <c r="C17" s="183"/>
      <c r="D17" s="207">
        <v>297</v>
      </c>
      <c r="E17" s="204">
        <v>178</v>
      </c>
      <c r="F17" s="205">
        <v>22</v>
      </c>
      <c r="G17" s="204" t="s">
        <v>152</v>
      </c>
      <c r="H17" s="204" t="s">
        <v>152</v>
      </c>
      <c r="I17" s="205">
        <v>12</v>
      </c>
      <c r="J17" s="205">
        <v>63</v>
      </c>
      <c r="K17" s="204" t="s">
        <v>152</v>
      </c>
      <c r="L17" s="204" t="s">
        <v>152</v>
      </c>
      <c r="M17" s="205">
        <v>15</v>
      </c>
      <c r="N17" s="206">
        <v>7</v>
      </c>
      <c r="O17" s="204" t="s">
        <v>152</v>
      </c>
      <c r="P17" s="204">
        <f t="shared" si="3"/>
        <v>0</v>
      </c>
    </row>
    <row r="18" spans="1:16" ht="14.25" customHeight="1" x14ac:dyDescent="0.15">
      <c r="A18" s="183"/>
      <c r="B18" s="202" t="s">
        <v>12</v>
      </c>
      <c r="C18" s="183"/>
      <c r="D18" s="207">
        <v>763</v>
      </c>
      <c r="E18" s="204">
        <v>360</v>
      </c>
      <c r="F18" s="205">
        <v>32</v>
      </c>
      <c r="G18" s="205">
        <v>7</v>
      </c>
      <c r="H18" s="205">
        <v>33</v>
      </c>
      <c r="I18" s="205">
        <v>103</v>
      </c>
      <c r="J18" s="205">
        <v>90</v>
      </c>
      <c r="K18" s="204" t="s">
        <v>152</v>
      </c>
      <c r="L18" s="204" t="s">
        <v>152</v>
      </c>
      <c r="M18" s="205">
        <v>15</v>
      </c>
      <c r="N18" s="206">
        <v>40</v>
      </c>
      <c r="O18" s="206">
        <v>83</v>
      </c>
      <c r="P18" s="204">
        <f t="shared" si="3"/>
        <v>0</v>
      </c>
    </row>
    <row r="19" spans="1:16" ht="14.25" customHeight="1" x14ac:dyDescent="0.15">
      <c r="A19" s="183"/>
      <c r="B19" s="202" t="s">
        <v>11</v>
      </c>
      <c r="C19" s="183"/>
      <c r="D19" s="207">
        <v>176</v>
      </c>
      <c r="E19" s="204">
        <v>95</v>
      </c>
      <c r="F19" s="205">
        <v>10</v>
      </c>
      <c r="G19" s="204" t="s">
        <v>152</v>
      </c>
      <c r="H19" s="204" t="s">
        <v>152</v>
      </c>
      <c r="I19" s="205">
        <v>12</v>
      </c>
      <c r="J19" s="205">
        <v>39</v>
      </c>
      <c r="K19" s="204" t="s">
        <v>152</v>
      </c>
      <c r="L19" s="204" t="s">
        <v>152</v>
      </c>
      <c r="M19" s="205">
        <v>10</v>
      </c>
      <c r="N19" s="206">
        <v>9</v>
      </c>
      <c r="O19" s="206">
        <v>1</v>
      </c>
      <c r="P19" s="204">
        <f t="shared" si="3"/>
        <v>0</v>
      </c>
    </row>
    <row r="20" spans="1:16" ht="14.25" customHeight="1" x14ac:dyDescent="0.15">
      <c r="A20" s="183"/>
      <c r="B20" s="202" t="s">
        <v>10</v>
      </c>
      <c r="C20" s="183"/>
      <c r="D20" s="207">
        <v>222</v>
      </c>
      <c r="E20" s="204">
        <v>121</v>
      </c>
      <c r="F20" s="205">
        <v>11</v>
      </c>
      <c r="G20" s="204" t="s">
        <v>152</v>
      </c>
      <c r="H20" s="205">
        <v>5</v>
      </c>
      <c r="I20" s="205">
        <v>10</v>
      </c>
      <c r="J20" s="205">
        <v>25</v>
      </c>
      <c r="K20" s="204" t="s">
        <v>152</v>
      </c>
      <c r="L20" s="204" t="s">
        <v>152</v>
      </c>
      <c r="M20" s="205">
        <v>10</v>
      </c>
      <c r="N20" s="206">
        <v>28</v>
      </c>
      <c r="O20" s="206">
        <v>12</v>
      </c>
      <c r="P20" s="204">
        <f t="shared" si="3"/>
        <v>0</v>
      </c>
    </row>
    <row r="21" spans="1:16" ht="14.25" customHeight="1" x14ac:dyDescent="0.15">
      <c r="A21" s="183"/>
      <c r="B21" s="202" t="s">
        <v>9</v>
      </c>
      <c r="C21" s="183"/>
      <c r="D21" s="207">
        <v>220</v>
      </c>
      <c r="E21" s="204">
        <v>135</v>
      </c>
      <c r="F21" s="205">
        <v>10</v>
      </c>
      <c r="G21" s="204" t="s">
        <v>152</v>
      </c>
      <c r="H21" s="204" t="s">
        <v>152</v>
      </c>
      <c r="I21" s="205">
        <v>11</v>
      </c>
      <c r="J21" s="205">
        <v>28</v>
      </c>
      <c r="K21" s="204" t="s">
        <v>152</v>
      </c>
      <c r="L21" s="204" t="s">
        <v>152</v>
      </c>
      <c r="M21" s="205">
        <v>7</v>
      </c>
      <c r="N21" s="206">
        <v>7</v>
      </c>
      <c r="O21" s="206">
        <v>22</v>
      </c>
      <c r="P21" s="204">
        <f t="shared" si="3"/>
        <v>0</v>
      </c>
    </row>
    <row r="22" spans="1:16" ht="14.25" customHeight="1" x14ac:dyDescent="0.15">
      <c r="A22" s="183"/>
      <c r="B22" s="202" t="s">
        <v>8</v>
      </c>
      <c r="C22" s="183"/>
      <c r="D22" s="207">
        <v>77</v>
      </c>
      <c r="E22" s="204">
        <v>43</v>
      </c>
      <c r="F22" s="205">
        <v>4</v>
      </c>
      <c r="G22" s="205">
        <v>2</v>
      </c>
      <c r="H22" s="204" t="s">
        <v>193</v>
      </c>
      <c r="I22" s="205">
        <v>16</v>
      </c>
      <c r="J22" s="205">
        <v>4</v>
      </c>
      <c r="K22" s="204" t="s">
        <v>193</v>
      </c>
      <c r="L22" s="204" t="s">
        <v>193</v>
      </c>
      <c r="M22" s="205">
        <v>3</v>
      </c>
      <c r="N22" s="204" t="s">
        <v>152</v>
      </c>
      <c r="O22" s="206">
        <v>5</v>
      </c>
      <c r="P22" s="204">
        <f t="shared" si="3"/>
        <v>0</v>
      </c>
    </row>
    <row r="23" spans="1:16" ht="14.25" customHeight="1" x14ac:dyDescent="0.15">
      <c r="A23" s="183"/>
      <c r="B23" s="202" t="s">
        <v>7</v>
      </c>
      <c r="C23" s="183"/>
      <c r="D23" s="207">
        <v>128</v>
      </c>
      <c r="E23" s="204">
        <v>71</v>
      </c>
      <c r="F23" s="205">
        <v>7</v>
      </c>
      <c r="G23" s="204" t="s">
        <v>193</v>
      </c>
      <c r="H23" s="204" t="s">
        <v>193</v>
      </c>
      <c r="I23" s="205">
        <v>8</v>
      </c>
      <c r="J23" s="205">
        <v>12</v>
      </c>
      <c r="K23" s="204" t="s">
        <v>152</v>
      </c>
      <c r="L23" s="204" t="s">
        <v>152</v>
      </c>
      <c r="M23" s="205">
        <v>5</v>
      </c>
      <c r="N23" s="206">
        <v>18</v>
      </c>
      <c r="O23" s="206">
        <v>6</v>
      </c>
      <c r="P23" s="204">
        <f t="shared" si="3"/>
        <v>1</v>
      </c>
    </row>
    <row r="24" spans="1:16" ht="14.25" customHeight="1" x14ac:dyDescent="0.15">
      <c r="A24" s="183"/>
      <c r="B24" s="202" t="s">
        <v>6</v>
      </c>
      <c r="C24" s="183"/>
      <c r="D24" s="207">
        <v>273</v>
      </c>
      <c r="E24" s="204">
        <v>112</v>
      </c>
      <c r="F24" s="205">
        <v>10</v>
      </c>
      <c r="G24" s="205">
        <v>9</v>
      </c>
      <c r="H24" s="205">
        <v>18</v>
      </c>
      <c r="I24" s="205">
        <v>52</v>
      </c>
      <c r="J24" s="205">
        <v>58</v>
      </c>
      <c r="K24" s="204" t="s">
        <v>152</v>
      </c>
      <c r="L24" s="204" t="s">
        <v>152</v>
      </c>
      <c r="M24" s="205">
        <v>8</v>
      </c>
      <c r="N24" s="204" t="s">
        <v>152</v>
      </c>
      <c r="O24" s="206">
        <v>6</v>
      </c>
      <c r="P24" s="204">
        <f t="shared" si="3"/>
        <v>0</v>
      </c>
    </row>
    <row r="25" spans="1:16" ht="14.25" customHeight="1" x14ac:dyDescent="0.15">
      <c r="A25" s="183"/>
      <c r="B25" s="202" t="s">
        <v>5</v>
      </c>
      <c r="C25" s="183"/>
      <c r="D25" s="207">
        <v>128</v>
      </c>
      <c r="E25" s="204">
        <v>74</v>
      </c>
      <c r="F25" s="205">
        <v>8</v>
      </c>
      <c r="G25" s="204" t="s">
        <v>152</v>
      </c>
      <c r="H25" s="205">
        <v>1</v>
      </c>
      <c r="I25" s="205">
        <v>9</v>
      </c>
      <c r="J25" s="205">
        <v>21</v>
      </c>
      <c r="K25" s="204" t="s">
        <v>152</v>
      </c>
      <c r="L25" s="204" t="s">
        <v>152</v>
      </c>
      <c r="M25" s="205">
        <v>6</v>
      </c>
      <c r="N25" s="206">
        <v>8</v>
      </c>
      <c r="O25" s="206">
        <v>1</v>
      </c>
      <c r="P25" s="204">
        <f t="shared" si="3"/>
        <v>0</v>
      </c>
    </row>
    <row r="26" spans="1:16" ht="14.25" customHeight="1" x14ac:dyDescent="0.15">
      <c r="A26" s="183"/>
      <c r="B26" s="202" t="s">
        <v>4</v>
      </c>
      <c r="C26" s="183"/>
      <c r="D26" s="207">
        <v>194</v>
      </c>
      <c r="E26" s="204">
        <v>112</v>
      </c>
      <c r="F26" s="205">
        <v>13</v>
      </c>
      <c r="G26" s="204" t="s">
        <v>152</v>
      </c>
      <c r="H26" s="204" t="s">
        <v>152</v>
      </c>
      <c r="I26" s="205">
        <v>10</v>
      </c>
      <c r="J26" s="204" t="s">
        <v>152</v>
      </c>
      <c r="K26" s="205">
        <v>34</v>
      </c>
      <c r="L26" s="204" t="s">
        <v>152</v>
      </c>
      <c r="M26" s="205">
        <v>9</v>
      </c>
      <c r="N26" s="206">
        <v>4</v>
      </c>
      <c r="O26" s="206">
        <v>12</v>
      </c>
      <c r="P26" s="204">
        <f t="shared" si="3"/>
        <v>0</v>
      </c>
    </row>
    <row r="27" spans="1:16" ht="14.25" customHeight="1" x14ac:dyDescent="0.15">
      <c r="A27" s="183"/>
      <c r="B27" s="202" t="s">
        <v>3</v>
      </c>
      <c r="C27" s="183"/>
      <c r="D27" s="207">
        <v>222</v>
      </c>
      <c r="E27" s="204">
        <v>122</v>
      </c>
      <c r="F27" s="205">
        <v>12</v>
      </c>
      <c r="G27" s="205">
        <v>1</v>
      </c>
      <c r="H27" s="205">
        <v>2</v>
      </c>
      <c r="I27" s="205">
        <v>12</v>
      </c>
      <c r="J27" s="205">
        <v>24</v>
      </c>
      <c r="K27" s="204" t="s">
        <v>193</v>
      </c>
      <c r="L27" s="204" t="s">
        <v>193</v>
      </c>
      <c r="M27" s="205">
        <v>6</v>
      </c>
      <c r="N27" s="206">
        <v>7</v>
      </c>
      <c r="O27" s="206">
        <v>36</v>
      </c>
      <c r="P27" s="204">
        <f t="shared" si="3"/>
        <v>0</v>
      </c>
    </row>
    <row r="28" spans="1:16" ht="6" customHeight="1" thickBot="1" x14ac:dyDescent="0.2">
      <c r="A28" s="208"/>
      <c r="B28" s="208"/>
      <c r="C28" s="208"/>
      <c r="D28" s="209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</row>
    <row r="29" spans="1:16" ht="13.5" customHeight="1" x14ac:dyDescent="0.15">
      <c r="A29" s="223" t="s">
        <v>73</v>
      </c>
      <c r="B29" s="223"/>
      <c r="C29" s="223"/>
      <c r="D29" s="223"/>
    </row>
  </sheetData>
  <mergeCells count="2">
    <mergeCell ref="A4:C4"/>
    <mergeCell ref="A29:D29"/>
  </mergeCells>
  <phoneticPr fontId="9"/>
  <hyperlinks>
    <hyperlink ref="R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8" customWidth="1"/>
    <col min="2" max="2" width="12.7109375" style="8" customWidth="1"/>
    <col min="3" max="3" width="1.7109375" style="8" customWidth="1"/>
    <col min="4" max="10" width="13.7109375" style="8" customWidth="1"/>
    <col min="11" max="11" width="2.7109375" style="54" customWidth="1"/>
    <col min="12" max="12" width="24.7109375" style="54" customWidth="1"/>
    <col min="13" max="16384" width="10.7109375" style="8"/>
  </cols>
  <sheetData>
    <row r="1" spans="1:12" ht="17.25" customHeight="1" x14ac:dyDescent="0.15">
      <c r="L1" s="65" t="s">
        <v>181</v>
      </c>
    </row>
    <row r="2" spans="1:12" ht="21" customHeight="1" x14ac:dyDescent="0.15">
      <c r="A2" s="224" t="s">
        <v>94</v>
      </c>
      <c r="B2" s="224"/>
      <c r="C2" s="224"/>
      <c r="D2" s="224"/>
      <c r="E2" s="224"/>
      <c r="F2" s="224"/>
      <c r="G2" s="224"/>
      <c r="H2" s="224"/>
      <c r="I2" s="224"/>
      <c r="J2" s="224"/>
      <c r="L2" s="65"/>
    </row>
    <row r="3" spans="1:12" ht="30" customHeight="1" thickBot="1" x14ac:dyDescent="0.2">
      <c r="A3" s="6" t="s">
        <v>93</v>
      </c>
      <c r="B3" s="136"/>
      <c r="C3" s="136"/>
      <c r="D3" s="136"/>
      <c r="E3" s="136"/>
      <c r="F3" s="136"/>
      <c r="G3" s="136"/>
      <c r="H3" s="136"/>
      <c r="I3" s="136"/>
      <c r="J3" s="139" t="s">
        <v>55</v>
      </c>
    </row>
    <row r="4" spans="1:12" ht="18" customHeight="1" x14ac:dyDescent="0.15">
      <c r="A4" s="225" t="s">
        <v>92</v>
      </c>
      <c r="B4" s="225"/>
      <c r="C4" s="226"/>
      <c r="D4" s="229" t="s">
        <v>194</v>
      </c>
      <c r="E4" s="229" t="s">
        <v>195</v>
      </c>
      <c r="F4" s="229" t="s">
        <v>196</v>
      </c>
      <c r="G4" s="229" t="s">
        <v>197</v>
      </c>
      <c r="H4" s="231" t="s">
        <v>198</v>
      </c>
      <c r="I4" s="210"/>
      <c r="J4" s="210"/>
    </row>
    <row r="5" spans="1:12" ht="18" customHeight="1" x14ac:dyDescent="0.15">
      <c r="A5" s="227"/>
      <c r="B5" s="227"/>
      <c r="C5" s="228"/>
      <c r="D5" s="230"/>
      <c r="E5" s="230"/>
      <c r="F5" s="230"/>
      <c r="G5" s="230"/>
      <c r="H5" s="232"/>
      <c r="I5" s="211" t="s">
        <v>91</v>
      </c>
      <c r="J5" s="212" t="s">
        <v>90</v>
      </c>
    </row>
    <row r="6" spans="1:12" ht="6" customHeight="1" x14ac:dyDescent="0.15">
      <c r="A6" s="138"/>
      <c r="B6" s="138"/>
      <c r="C6" s="138"/>
      <c r="D6" s="213"/>
      <c r="E6" s="138"/>
      <c r="F6" s="138"/>
      <c r="G6" s="138"/>
      <c r="H6" s="138"/>
      <c r="I6" s="138"/>
      <c r="J6" s="138"/>
    </row>
    <row r="7" spans="1:12" s="3" customFormat="1" ht="14.25" customHeight="1" x14ac:dyDescent="0.15">
      <c r="A7" s="4"/>
      <c r="B7" s="11" t="s">
        <v>75</v>
      </c>
      <c r="C7" s="4"/>
      <c r="D7" s="196">
        <v>822110</v>
      </c>
      <c r="E7" s="197">
        <v>817417</v>
      </c>
      <c r="F7" s="197">
        <v>813068</v>
      </c>
      <c r="G7" s="197">
        <v>807266</v>
      </c>
      <c r="H7" s="214">
        <v>800059</v>
      </c>
      <c r="I7" s="214">
        <v>383016</v>
      </c>
      <c r="J7" s="214">
        <v>417043</v>
      </c>
      <c r="K7" s="54"/>
      <c r="L7" s="54"/>
    </row>
    <row r="8" spans="1:12" ht="9" customHeight="1" x14ac:dyDescent="0.15">
      <c r="A8" s="138"/>
      <c r="B8" s="136"/>
      <c r="C8" s="138"/>
      <c r="D8" s="196"/>
      <c r="E8" s="197"/>
      <c r="F8" s="197"/>
      <c r="G8" s="197"/>
      <c r="H8" s="214"/>
      <c r="I8" s="214"/>
      <c r="J8" s="214"/>
    </row>
    <row r="9" spans="1:12" s="3" customFormat="1" ht="14.25" customHeight="1" x14ac:dyDescent="0.15">
      <c r="A9" s="4"/>
      <c r="B9" s="11" t="s">
        <v>20</v>
      </c>
      <c r="C9" s="4"/>
      <c r="D9" s="196">
        <v>693080</v>
      </c>
      <c r="E9" s="197">
        <v>689777</v>
      </c>
      <c r="F9" s="197">
        <v>686805</v>
      </c>
      <c r="G9" s="197">
        <v>682388</v>
      </c>
      <c r="H9" s="214">
        <v>676684</v>
      </c>
      <c r="I9" s="214">
        <v>323749</v>
      </c>
      <c r="J9" s="214">
        <v>352935</v>
      </c>
      <c r="K9" s="54"/>
      <c r="L9" s="54"/>
    </row>
    <row r="10" spans="1:12" s="3" customFormat="1" ht="14.25" customHeight="1" x14ac:dyDescent="0.15">
      <c r="A10" s="4"/>
      <c r="B10" s="11" t="s">
        <v>74</v>
      </c>
      <c r="C10" s="4"/>
      <c r="D10" s="196">
        <v>129030</v>
      </c>
      <c r="E10" s="197">
        <v>127640</v>
      </c>
      <c r="F10" s="197">
        <v>126263</v>
      </c>
      <c r="G10" s="197">
        <v>124878</v>
      </c>
      <c r="H10" s="214">
        <v>123375</v>
      </c>
      <c r="I10" s="214">
        <v>59267</v>
      </c>
      <c r="J10" s="214">
        <v>64108</v>
      </c>
      <c r="K10" s="54"/>
      <c r="L10" s="54"/>
    </row>
    <row r="11" spans="1:12" ht="9" customHeight="1" x14ac:dyDescent="0.15">
      <c r="A11" s="138"/>
      <c r="B11" s="136"/>
      <c r="C11" s="138"/>
      <c r="D11" s="200"/>
      <c r="E11" s="149"/>
      <c r="F11" s="149"/>
      <c r="G11" s="149"/>
      <c r="H11" s="214"/>
      <c r="I11" s="214"/>
      <c r="J11" s="214"/>
    </row>
    <row r="12" spans="1:12" ht="14.25" customHeight="1" x14ac:dyDescent="0.15">
      <c r="A12" s="138"/>
      <c r="B12" s="215" t="s">
        <v>19</v>
      </c>
      <c r="C12" s="138"/>
      <c r="D12" s="200">
        <v>354181</v>
      </c>
      <c r="E12" s="149">
        <v>354111</v>
      </c>
      <c r="F12" s="149">
        <v>353778</v>
      </c>
      <c r="G12" s="149">
        <v>352911</v>
      </c>
      <c r="H12" s="216">
        <v>351177</v>
      </c>
      <c r="I12" s="216">
        <v>167611</v>
      </c>
      <c r="J12" s="216">
        <v>183566</v>
      </c>
    </row>
    <row r="13" spans="1:12" ht="14.25" customHeight="1" x14ac:dyDescent="0.15">
      <c r="A13" s="138"/>
      <c r="B13" s="215" t="s">
        <v>18</v>
      </c>
      <c r="C13" s="138"/>
      <c r="D13" s="200">
        <v>92392</v>
      </c>
      <c r="E13" s="149">
        <v>92441</v>
      </c>
      <c r="F13" s="149">
        <v>92499</v>
      </c>
      <c r="G13" s="149">
        <v>92270</v>
      </c>
      <c r="H13" s="216">
        <v>91586</v>
      </c>
      <c r="I13" s="216">
        <v>44059</v>
      </c>
      <c r="J13" s="216">
        <v>47527</v>
      </c>
    </row>
    <row r="14" spans="1:12" ht="14.25" customHeight="1" x14ac:dyDescent="0.15">
      <c r="A14" s="138"/>
      <c r="B14" s="215" t="s">
        <v>17</v>
      </c>
      <c r="C14" s="138"/>
      <c r="D14" s="200">
        <v>44706</v>
      </c>
      <c r="E14" s="149">
        <v>44234</v>
      </c>
      <c r="F14" s="149">
        <v>43742</v>
      </c>
      <c r="G14" s="149">
        <v>43220</v>
      </c>
      <c r="H14" s="216">
        <v>42703</v>
      </c>
      <c r="I14" s="216">
        <v>20363</v>
      </c>
      <c r="J14" s="216">
        <v>22340</v>
      </c>
    </row>
    <row r="15" spans="1:12" ht="14.25" customHeight="1" x14ac:dyDescent="0.15">
      <c r="A15" s="138"/>
      <c r="B15" s="215" t="s">
        <v>16</v>
      </c>
      <c r="C15" s="138"/>
      <c r="D15" s="200">
        <v>26972</v>
      </c>
      <c r="E15" s="149">
        <v>26646</v>
      </c>
      <c r="F15" s="149">
        <v>26402</v>
      </c>
      <c r="G15" s="149">
        <v>26025</v>
      </c>
      <c r="H15" s="216">
        <v>25799</v>
      </c>
      <c r="I15" s="216">
        <v>12748</v>
      </c>
      <c r="J15" s="216">
        <v>13051</v>
      </c>
    </row>
    <row r="16" spans="1:12" ht="14.25" customHeight="1" x14ac:dyDescent="0.15">
      <c r="A16" s="138"/>
      <c r="B16" s="215" t="s">
        <v>15</v>
      </c>
      <c r="C16" s="138"/>
      <c r="D16" s="200">
        <v>50631</v>
      </c>
      <c r="E16" s="149">
        <v>50016</v>
      </c>
      <c r="F16" s="149">
        <v>49621</v>
      </c>
      <c r="G16" s="149">
        <v>49003</v>
      </c>
      <c r="H16" s="216">
        <v>48304</v>
      </c>
      <c r="I16" s="216">
        <v>23094</v>
      </c>
      <c r="J16" s="216">
        <v>25210</v>
      </c>
    </row>
    <row r="17" spans="1:12" ht="14.25" customHeight="1" x14ac:dyDescent="0.15">
      <c r="A17" s="138"/>
      <c r="B17" s="215" t="s">
        <v>14</v>
      </c>
      <c r="C17" s="138"/>
      <c r="D17" s="200">
        <v>41885</v>
      </c>
      <c r="E17" s="149">
        <v>41230</v>
      </c>
      <c r="F17" s="149">
        <v>40760</v>
      </c>
      <c r="G17" s="149">
        <v>40233</v>
      </c>
      <c r="H17" s="216">
        <v>39641</v>
      </c>
      <c r="I17" s="216">
        <v>18942</v>
      </c>
      <c r="J17" s="216">
        <v>20699</v>
      </c>
    </row>
    <row r="18" spans="1:12" ht="14.25" customHeight="1" x14ac:dyDescent="0.15">
      <c r="A18" s="138"/>
      <c r="B18" s="215" t="s">
        <v>13</v>
      </c>
      <c r="C18" s="138"/>
      <c r="D18" s="200">
        <v>26892</v>
      </c>
      <c r="E18" s="149">
        <v>26426</v>
      </c>
      <c r="F18" s="149">
        <v>25970</v>
      </c>
      <c r="G18" s="149">
        <v>25510</v>
      </c>
      <c r="H18" s="216">
        <v>25037</v>
      </c>
      <c r="I18" s="216">
        <v>11865</v>
      </c>
      <c r="J18" s="216">
        <v>13172</v>
      </c>
    </row>
    <row r="19" spans="1:12" ht="14.25" customHeight="1" x14ac:dyDescent="0.15">
      <c r="A19" s="138"/>
      <c r="B19" s="215" t="s">
        <v>12</v>
      </c>
      <c r="C19" s="138"/>
      <c r="D19" s="200">
        <v>55421</v>
      </c>
      <c r="E19" s="149">
        <v>54673</v>
      </c>
      <c r="F19" s="149">
        <v>54033</v>
      </c>
      <c r="G19" s="149">
        <v>53216</v>
      </c>
      <c r="H19" s="216">
        <v>52437</v>
      </c>
      <c r="I19" s="216">
        <v>25067</v>
      </c>
      <c r="J19" s="216">
        <v>27370</v>
      </c>
    </row>
    <row r="20" spans="1:12" ht="14.25" customHeight="1" x14ac:dyDescent="0.15">
      <c r="A20" s="138"/>
      <c r="B20" s="215" t="s">
        <v>11</v>
      </c>
      <c r="C20" s="138"/>
      <c r="D20" s="200">
        <v>12207</v>
      </c>
      <c r="E20" s="149">
        <v>11985</v>
      </c>
      <c r="F20" s="149">
        <v>11730</v>
      </c>
      <c r="G20" s="149">
        <v>11580</v>
      </c>
      <c r="H20" s="216">
        <v>11347</v>
      </c>
      <c r="I20" s="216">
        <v>5320</v>
      </c>
      <c r="J20" s="216">
        <v>6027</v>
      </c>
    </row>
    <row r="21" spans="1:12" ht="14.25" customHeight="1" x14ac:dyDescent="0.15">
      <c r="A21" s="138"/>
      <c r="B21" s="215" t="s">
        <v>10</v>
      </c>
      <c r="C21" s="138"/>
      <c r="D21" s="200">
        <v>12839</v>
      </c>
      <c r="E21" s="149">
        <v>12624</v>
      </c>
      <c r="F21" s="149">
        <v>12332</v>
      </c>
      <c r="G21" s="149">
        <v>12099</v>
      </c>
      <c r="H21" s="216">
        <v>11826</v>
      </c>
      <c r="I21" s="216">
        <v>5637</v>
      </c>
      <c r="J21" s="216">
        <v>6189</v>
      </c>
    </row>
    <row r="22" spans="1:12" ht="14.25" customHeight="1" x14ac:dyDescent="0.15">
      <c r="A22" s="138"/>
      <c r="B22" s="215" t="s">
        <v>9</v>
      </c>
      <c r="C22" s="138"/>
      <c r="D22" s="200">
        <v>23633</v>
      </c>
      <c r="E22" s="149">
        <v>23337</v>
      </c>
      <c r="F22" s="149">
        <v>23133</v>
      </c>
      <c r="G22" s="149">
        <v>22958</v>
      </c>
      <c r="H22" s="216">
        <v>22882</v>
      </c>
      <c r="I22" s="216">
        <v>10972</v>
      </c>
      <c r="J22" s="216">
        <v>11910</v>
      </c>
    </row>
    <row r="23" spans="1:12" ht="14.25" customHeight="1" x14ac:dyDescent="0.15">
      <c r="A23" s="138"/>
      <c r="B23" s="215" t="s">
        <v>8</v>
      </c>
      <c r="C23" s="138"/>
      <c r="D23" s="200">
        <v>2725</v>
      </c>
      <c r="E23" s="149">
        <v>2684</v>
      </c>
      <c r="F23" s="149">
        <v>2656</v>
      </c>
      <c r="G23" s="149">
        <v>2617</v>
      </c>
      <c r="H23" s="216">
        <v>2572</v>
      </c>
      <c r="I23" s="216">
        <v>1326</v>
      </c>
      <c r="J23" s="216">
        <v>1246</v>
      </c>
    </row>
    <row r="24" spans="1:12" ht="14.25" customHeight="1" x14ac:dyDescent="0.15">
      <c r="A24" s="138"/>
      <c r="B24" s="215" t="s">
        <v>7</v>
      </c>
      <c r="C24" s="138"/>
      <c r="D24" s="200">
        <v>14672</v>
      </c>
      <c r="E24" s="149">
        <v>14687</v>
      </c>
      <c r="F24" s="149">
        <v>14790</v>
      </c>
      <c r="G24" s="149">
        <v>14793</v>
      </c>
      <c r="H24" s="216">
        <v>14738</v>
      </c>
      <c r="I24" s="216">
        <v>7112</v>
      </c>
      <c r="J24" s="216">
        <v>7626</v>
      </c>
    </row>
    <row r="25" spans="1:12" ht="14.25" customHeight="1" x14ac:dyDescent="0.15">
      <c r="A25" s="138"/>
      <c r="B25" s="215" t="s">
        <v>6</v>
      </c>
      <c r="C25" s="138"/>
      <c r="D25" s="200">
        <v>20406</v>
      </c>
      <c r="E25" s="149">
        <v>20212</v>
      </c>
      <c r="F25" s="149">
        <v>20064</v>
      </c>
      <c r="G25" s="149">
        <v>19885</v>
      </c>
      <c r="H25" s="216">
        <v>19723</v>
      </c>
      <c r="I25" s="216">
        <v>9526</v>
      </c>
      <c r="J25" s="216">
        <v>10197</v>
      </c>
    </row>
    <row r="26" spans="1:12" ht="14.25" customHeight="1" x14ac:dyDescent="0.15">
      <c r="A26" s="138"/>
      <c r="B26" s="215" t="s">
        <v>5</v>
      </c>
      <c r="C26" s="138"/>
      <c r="D26" s="200">
        <v>7867</v>
      </c>
      <c r="E26" s="149">
        <v>7727</v>
      </c>
      <c r="F26" s="149">
        <v>7579</v>
      </c>
      <c r="G26" s="149">
        <v>7439</v>
      </c>
      <c r="H26" s="216">
        <v>7275</v>
      </c>
      <c r="I26" s="216">
        <v>3393</v>
      </c>
      <c r="J26" s="216">
        <v>3882</v>
      </c>
    </row>
    <row r="27" spans="1:12" ht="14.25" customHeight="1" x14ac:dyDescent="0.15">
      <c r="A27" s="138"/>
      <c r="B27" s="215" t="s">
        <v>4</v>
      </c>
      <c r="C27" s="138"/>
      <c r="D27" s="200">
        <v>19031</v>
      </c>
      <c r="E27" s="149">
        <v>18912</v>
      </c>
      <c r="F27" s="149">
        <v>18756</v>
      </c>
      <c r="G27" s="149">
        <v>18508</v>
      </c>
      <c r="H27" s="216">
        <v>18279</v>
      </c>
      <c r="I27" s="216">
        <v>8899</v>
      </c>
      <c r="J27" s="216">
        <v>9380</v>
      </c>
    </row>
    <row r="28" spans="1:12" ht="14.25" customHeight="1" x14ac:dyDescent="0.15">
      <c r="A28" s="138"/>
      <c r="B28" s="215" t="s">
        <v>3</v>
      </c>
      <c r="C28" s="138"/>
      <c r="D28" s="200">
        <v>15650</v>
      </c>
      <c r="E28" s="149">
        <v>15472</v>
      </c>
      <c r="F28" s="149">
        <v>15223</v>
      </c>
      <c r="G28" s="149">
        <v>14999</v>
      </c>
      <c r="H28" s="216">
        <v>14733</v>
      </c>
      <c r="I28" s="216">
        <v>7082</v>
      </c>
      <c r="J28" s="216">
        <v>7651</v>
      </c>
    </row>
    <row r="29" spans="1:12" ht="6" customHeight="1" thickBot="1" x14ac:dyDescent="0.2">
      <c r="A29" s="153"/>
      <c r="B29" s="153"/>
      <c r="C29" s="153"/>
      <c r="D29" s="217"/>
      <c r="E29" s="153"/>
      <c r="F29" s="153"/>
      <c r="G29" s="153"/>
      <c r="H29" s="153"/>
      <c r="I29" s="153"/>
      <c r="J29" s="153"/>
    </row>
    <row r="30" spans="1:12" s="218" customFormat="1" ht="13.5" customHeight="1" x14ac:dyDescent="0.15">
      <c r="A30" s="218" t="s">
        <v>199</v>
      </c>
      <c r="K30" s="54"/>
      <c r="L30" s="54"/>
    </row>
    <row r="31" spans="1:12" x14ac:dyDescent="0.15">
      <c r="A31" s="8" t="s">
        <v>148</v>
      </c>
    </row>
  </sheetData>
  <mergeCells count="7">
    <mergeCell ref="A2:J2"/>
    <mergeCell ref="A4:C5"/>
    <mergeCell ref="D4:D5"/>
    <mergeCell ref="E4:E5"/>
    <mergeCell ref="F4:F5"/>
    <mergeCell ref="G4:G5"/>
    <mergeCell ref="H4:H5"/>
  </mergeCells>
  <phoneticPr fontId="9"/>
  <hyperlinks>
    <hyperlink ref="L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54" customWidth="1"/>
    <col min="2" max="2" width="14.7109375" style="54" customWidth="1"/>
    <col min="3" max="3" width="1.7109375" style="54" customWidth="1"/>
    <col min="4" max="9" width="10.7109375" style="54" customWidth="1"/>
    <col min="10" max="12" width="9.85546875" style="54" customWidth="1"/>
    <col min="13" max="13" width="2.7109375" style="54" customWidth="1"/>
    <col min="14" max="14" width="24.7109375" style="54" customWidth="1"/>
    <col min="15" max="16384" width="10.7109375" style="54"/>
  </cols>
  <sheetData>
    <row r="1" spans="1:14" ht="12" customHeight="1" x14ac:dyDescent="0.15">
      <c r="N1" s="65" t="s">
        <v>181</v>
      </c>
    </row>
    <row r="2" spans="1:14" ht="21" customHeight="1" x14ac:dyDescent="0.15">
      <c r="N2" s="65"/>
    </row>
    <row r="3" spans="1:14" ht="30" customHeight="1" thickBot="1" x14ac:dyDescent="0.2">
      <c r="A3" s="61" t="s">
        <v>99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3" t="s">
        <v>98</v>
      </c>
    </row>
    <row r="4" spans="1:14" ht="18" customHeight="1" x14ac:dyDescent="0.15">
      <c r="A4" s="235" t="s">
        <v>21</v>
      </c>
      <c r="B4" s="235"/>
      <c r="C4" s="236"/>
      <c r="D4" s="69" t="s">
        <v>97</v>
      </c>
      <c r="E4" s="70"/>
      <c r="F4" s="70"/>
      <c r="G4" s="69" t="s">
        <v>96</v>
      </c>
      <c r="H4" s="70"/>
      <c r="I4" s="70"/>
      <c r="J4" s="69" t="s">
        <v>95</v>
      </c>
      <c r="K4" s="70"/>
      <c r="L4" s="70"/>
    </row>
    <row r="5" spans="1:14" ht="18" customHeight="1" x14ac:dyDescent="0.15">
      <c r="A5" s="237"/>
      <c r="B5" s="237"/>
      <c r="C5" s="238"/>
      <c r="D5" s="71" t="s">
        <v>0</v>
      </c>
      <c r="E5" s="71" t="s">
        <v>91</v>
      </c>
      <c r="F5" s="71" t="s">
        <v>90</v>
      </c>
      <c r="G5" s="71" t="s">
        <v>0</v>
      </c>
      <c r="H5" s="71" t="s">
        <v>91</v>
      </c>
      <c r="I5" s="71" t="s">
        <v>90</v>
      </c>
      <c r="J5" s="71" t="s">
        <v>0</v>
      </c>
      <c r="K5" s="71" t="s">
        <v>91</v>
      </c>
      <c r="L5" s="71" t="s">
        <v>90</v>
      </c>
    </row>
    <row r="6" spans="1:14" ht="6" customHeight="1" x14ac:dyDescent="0.15">
      <c r="A6" s="62"/>
      <c r="B6" s="62"/>
      <c r="C6" s="62"/>
      <c r="D6" s="72"/>
      <c r="E6" s="62"/>
      <c r="F6" s="62"/>
      <c r="G6" s="62"/>
      <c r="H6" s="62"/>
      <c r="I6" s="62"/>
      <c r="J6" s="62"/>
      <c r="K6" s="62"/>
      <c r="L6" s="62"/>
    </row>
    <row r="7" spans="1:14" ht="19.5" customHeight="1" x14ac:dyDescent="0.15">
      <c r="A7" s="239" t="s">
        <v>140</v>
      </c>
      <c r="B7" s="239"/>
      <c r="C7" s="240"/>
      <c r="D7" s="73">
        <f t="shared" ref="D7:D10" si="0">E7+F7</f>
        <v>822280</v>
      </c>
      <c r="E7" s="67">
        <v>389525</v>
      </c>
      <c r="F7" s="67">
        <v>432755</v>
      </c>
      <c r="G7" s="67">
        <f t="shared" ref="G7:G10" si="1">H7+I7</f>
        <v>300107</v>
      </c>
      <c r="H7" s="67">
        <v>140397</v>
      </c>
      <c r="I7" s="67">
        <v>159710</v>
      </c>
      <c r="J7" s="74">
        <v>36.496935350488883</v>
      </c>
      <c r="K7" s="74">
        <v>36.043129452538345</v>
      </c>
      <c r="L7" s="74">
        <v>36.905408371942556</v>
      </c>
    </row>
    <row r="8" spans="1:14" ht="19.5" customHeight="1" x14ac:dyDescent="0.15">
      <c r="A8" s="239" t="s">
        <v>141</v>
      </c>
      <c r="B8" s="239"/>
      <c r="C8" s="240"/>
      <c r="D8" s="73">
        <f t="shared" si="0"/>
        <v>827169</v>
      </c>
      <c r="E8" s="67">
        <v>392261</v>
      </c>
      <c r="F8" s="67">
        <v>434908</v>
      </c>
      <c r="G8" s="67">
        <f t="shared" si="1"/>
        <v>296370</v>
      </c>
      <c r="H8" s="67">
        <v>140402</v>
      </c>
      <c r="I8" s="67">
        <v>155968</v>
      </c>
      <c r="J8" s="74">
        <v>35.829437515187344</v>
      </c>
      <c r="K8" s="74">
        <v>35.793005167477773</v>
      </c>
      <c r="L8" s="74">
        <v>35.862297313454796</v>
      </c>
    </row>
    <row r="9" spans="1:14" ht="19.5" customHeight="1" x14ac:dyDescent="0.15">
      <c r="A9" s="239" t="s">
        <v>142</v>
      </c>
      <c r="B9" s="239"/>
      <c r="C9" s="240"/>
      <c r="D9" s="73">
        <f t="shared" si="0"/>
        <v>821791</v>
      </c>
      <c r="E9" s="67">
        <v>389581</v>
      </c>
      <c r="F9" s="67">
        <v>432210</v>
      </c>
      <c r="G9" s="67">
        <f t="shared" si="1"/>
        <v>303390</v>
      </c>
      <c r="H9" s="67">
        <v>145936</v>
      </c>
      <c r="I9" s="67">
        <v>157454</v>
      </c>
      <c r="J9" s="74">
        <v>36.92</v>
      </c>
      <c r="K9" s="74">
        <v>37.46</v>
      </c>
      <c r="L9" s="74">
        <v>36.43</v>
      </c>
    </row>
    <row r="10" spans="1:14" ht="19.5" customHeight="1" x14ac:dyDescent="0.15">
      <c r="A10" s="239" t="s">
        <v>143</v>
      </c>
      <c r="B10" s="239"/>
      <c r="C10" s="240"/>
      <c r="D10" s="73">
        <f t="shared" si="0"/>
        <v>814209</v>
      </c>
      <c r="E10" s="67">
        <v>386547</v>
      </c>
      <c r="F10" s="67">
        <v>427662</v>
      </c>
      <c r="G10" s="67">
        <f t="shared" si="1"/>
        <v>273594</v>
      </c>
      <c r="H10" s="67">
        <v>129208</v>
      </c>
      <c r="I10" s="67">
        <v>144386</v>
      </c>
      <c r="J10" s="74">
        <v>33.6</v>
      </c>
      <c r="K10" s="74">
        <v>33.43</v>
      </c>
      <c r="L10" s="74">
        <v>33.76</v>
      </c>
    </row>
    <row r="11" spans="1:14" ht="19.5" customHeight="1" x14ac:dyDescent="0.15">
      <c r="A11" s="239" t="s">
        <v>164</v>
      </c>
      <c r="B11" s="239"/>
      <c r="C11" s="240"/>
      <c r="D11" s="73">
        <v>819397</v>
      </c>
      <c r="E11" s="66">
        <v>390808</v>
      </c>
      <c r="F11" s="66">
        <v>428589</v>
      </c>
      <c r="G11" s="66">
        <v>240421</v>
      </c>
      <c r="H11" s="66">
        <v>114414</v>
      </c>
      <c r="I11" s="66">
        <v>126007</v>
      </c>
      <c r="J11" s="75">
        <v>29.341210670773755</v>
      </c>
      <c r="K11" s="75">
        <v>29.276268653661131</v>
      </c>
      <c r="L11" s="75">
        <v>29.400427915788786</v>
      </c>
    </row>
    <row r="12" spans="1:14" ht="19.5" customHeight="1" x14ac:dyDescent="0.15">
      <c r="A12" s="233" t="s">
        <v>182</v>
      </c>
      <c r="B12" s="233"/>
      <c r="C12" s="234"/>
      <c r="D12" s="76">
        <f t="shared" ref="D12:I12" si="2">SUM(D14:D30)</f>
        <v>800700</v>
      </c>
      <c r="E12" s="77">
        <f t="shared" si="2"/>
        <v>382686</v>
      </c>
      <c r="F12" s="77">
        <f t="shared" si="2"/>
        <v>418014</v>
      </c>
      <c r="G12" s="77">
        <f t="shared" si="2"/>
        <v>232963</v>
      </c>
      <c r="H12" s="77">
        <f t="shared" si="2"/>
        <v>111501</v>
      </c>
      <c r="I12" s="77">
        <f t="shared" si="2"/>
        <v>121462</v>
      </c>
      <c r="J12" s="78">
        <f>G12/D12*100</f>
        <v>29.094916947670789</v>
      </c>
      <c r="K12" s="78">
        <f>H12/E12*100</f>
        <v>29.136419936971826</v>
      </c>
      <c r="L12" s="78">
        <f>I12/F12*100</f>
        <v>29.056921538513063</v>
      </c>
    </row>
    <row r="13" spans="1:14" ht="9" customHeight="1" x14ac:dyDescent="0.15">
      <c r="A13" s="79"/>
      <c r="B13" s="80"/>
      <c r="C13" s="79"/>
      <c r="D13" s="73"/>
      <c r="E13" s="67"/>
      <c r="F13" s="67"/>
      <c r="G13" s="67"/>
      <c r="H13" s="67"/>
      <c r="I13" s="67"/>
      <c r="J13" s="74"/>
      <c r="K13" s="74"/>
      <c r="L13" s="74"/>
    </row>
    <row r="14" spans="1:14" ht="19.5" customHeight="1" x14ac:dyDescent="0.15">
      <c r="A14" s="79"/>
      <c r="B14" s="80" t="s">
        <v>19</v>
      </c>
      <c r="C14" s="79"/>
      <c r="D14" s="81">
        <f t="shared" ref="D14:D30" si="3">E14+F14</f>
        <v>350089</v>
      </c>
      <c r="E14" s="82">
        <v>166764</v>
      </c>
      <c r="F14" s="82">
        <v>183325</v>
      </c>
      <c r="G14" s="82">
        <f t="shared" ref="G14:G30" si="4">H14+I14</f>
        <v>97199</v>
      </c>
      <c r="H14" s="82">
        <v>46538</v>
      </c>
      <c r="I14" s="82">
        <v>50661</v>
      </c>
      <c r="J14" s="83">
        <f>G14/D14*100</f>
        <v>27.76408284750449</v>
      </c>
      <c r="K14" s="83">
        <f>H14/E14*100</f>
        <v>27.906502602480153</v>
      </c>
      <c r="L14" s="83">
        <f>I14/F14*100</f>
        <v>27.634528842220103</v>
      </c>
    </row>
    <row r="15" spans="1:14" ht="19.5" customHeight="1" x14ac:dyDescent="0.15">
      <c r="A15" s="79"/>
      <c r="B15" s="80" t="s">
        <v>18</v>
      </c>
      <c r="C15" s="79"/>
      <c r="D15" s="81">
        <f t="shared" si="3"/>
        <v>91329</v>
      </c>
      <c r="E15" s="82">
        <v>43861</v>
      </c>
      <c r="F15" s="82">
        <v>47468</v>
      </c>
      <c r="G15" s="82">
        <f t="shared" si="4"/>
        <v>25292</v>
      </c>
      <c r="H15" s="82">
        <v>12054</v>
      </c>
      <c r="I15" s="82">
        <v>13238</v>
      </c>
      <c r="J15" s="83">
        <f t="shared" ref="J15:L30" si="5">G15/D15*100</f>
        <v>27.693284717888073</v>
      </c>
      <c r="K15" s="83">
        <f t="shared" si="5"/>
        <v>27.482273545974785</v>
      </c>
      <c r="L15" s="83">
        <f t="shared" si="5"/>
        <v>27.888261565686356</v>
      </c>
    </row>
    <row r="16" spans="1:14" ht="19.5" customHeight="1" x14ac:dyDescent="0.15">
      <c r="A16" s="79"/>
      <c r="B16" s="80" t="s">
        <v>17</v>
      </c>
      <c r="C16" s="79"/>
      <c r="D16" s="81">
        <f t="shared" si="3"/>
        <v>42867</v>
      </c>
      <c r="E16" s="82">
        <v>20388</v>
      </c>
      <c r="F16" s="82">
        <v>22479</v>
      </c>
      <c r="G16" s="82">
        <f t="shared" si="4"/>
        <v>11527</v>
      </c>
      <c r="H16" s="82">
        <v>5510</v>
      </c>
      <c r="I16" s="82">
        <v>6017</v>
      </c>
      <c r="J16" s="83">
        <f t="shared" si="5"/>
        <v>26.890148599155527</v>
      </c>
      <c r="K16" s="83">
        <f t="shared" si="5"/>
        <v>27.025701392976259</v>
      </c>
      <c r="L16" s="83">
        <f t="shared" si="5"/>
        <v>26.767204946839275</v>
      </c>
    </row>
    <row r="17" spans="1:12" ht="19.5" customHeight="1" x14ac:dyDescent="0.15">
      <c r="A17" s="79"/>
      <c r="B17" s="80" t="s">
        <v>16</v>
      </c>
      <c r="C17" s="79"/>
      <c r="D17" s="81">
        <f t="shared" si="3"/>
        <v>25685</v>
      </c>
      <c r="E17" s="82">
        <v>12682</v>
      </c>
      <c r="F17" s="82">
        <v>13003</v>
      </c>
      <c r="G17" s="82">
        <f t="shared" si="4"/>
        <v>9967</v>
      </c>
      <c r="H17" s="82">
        <v>4809</v>
      </c>
      <c r="I17" s="82">
        <v>5158</v>
      </c>
      <c r="J17" s="83">
        <f t="shared" si="5"/>
        <v>38.804749854000384</v>
      </c>
      <c r="K17" s="83">
        <f t="shared" si="5"/>
        <v>37.919886453240814</v>
      </c>
      <c r="L17" s="83">
        <f t="shared" si="5"/>
        <v>39.667768976390064</v>
      </c>
    </row>
    <row r="18" spans="1:12" ht="19.5" customHeight="1" x14ac:dyDescent="0.15">
      <c r="A18" s="79"/>
      <c r="B18" s="80" t="s">
        <v>15</v>
      </c>
      <c r="C18" s="79"/>
      <c r="D18" s="81">
        <f t="shared" si="3"/>
        <v>48632</v>
      </c>
      <c r="E18" s="82">
        <v>23187</v>
      </c>
      <c r="F18" s="82">
        <v>25445</v>
      </c>
      <c r="G18" s="82">
        <f t="shared" si="4"/>
        <v>14093</v>
      </c>
      <c r="H18" s="82">
        <v>6759</v>
      </c>
      <c r="I18" s="82">
        <v>7334</v>
      </c>
      <c r="J18" s="83">
        <f t="shared" si="5"/>
        <v>28.978861654877448</v>
      </c>
      <c r="K18" s="83">
        <f t="shared" si="5"/>
        <v>29.149954716004657</v>
      </c>
      <c r="L18" s="83">
        <f t="shared" si="5"/>
        <v>28.822951463941838</v>
      </c>
    </row>
    <row r="19" spans="1:12" ht="19.5" customHeight="1" x14ac:dyDescent="0.15">
      <c r="A19" s="79"/>
      <c r="B19" s="80" t="s">
        <v>14</v>
      </c>
      <c r="C19" s="79"/>
      <c r="D19" s="81">
        <f t="shared" si="3"/>
        <v>39944</v>
      </c>
      <c r="E19" s="82">
        <v>19085</v>
      </c>
      <c r="F19" s="82">
        <v>20859</v>
      </c>
      <c r="G19" s="82">
        <f t="shared" si="4"/>
        <v>11929</v>
      </c>
      <c r="H19" s="82">
        <v>5680</v>
      </c>
      <c r="I19" s="82">
        <v>6249</v>
      </c>
      <c r="J19" s="83">
        <f t="shared" si="5"/>
        <v>29.864310034047666</v>
      </c>
      <c r="K19" s="83">
        <f t="shared" si="5"/>
        <v>29.761592873984803</v>
      </c>
      <c r="L19" s="83">
        <f t="shared" si="5"/>
        <v>29.958291385013663</v>
      </c>
    </row>
    <row r="20" spans="1:12" ht="19.5" customHeight="1" x14ac:dyDescent="0.15">
      <c r="A20" s="79"/>
      <c r="B20" s="80" t="s">
        <v>13</v>
      </c>
      <c r="C20" s="79"/>
      <c r="D20" s="81">
        <f t="shared" si="3"/>
        <v>25348</v>
      </c>
      <c r="E20" s="82">
        <v>11978</v>
      </c>
      <c r="F20" s="82">
        <v>13370</v>
      </c>
      <c r="G20" s="82">
        <f t="shared" si="4"/>
        <v>7126</v>
      </c>
      <c r="H20" s="82">
        <v>3473</v>
      </c>
      <c r="I20" s="82">
        <v>3653</v>
      </c>
      <c r="J20" s="83">
        <f t="shared" si="5"/>
        <v>28.11267161117248</v>
      </c>
      <c r="K20" s="83">
        <f t="shared" si="5"/>
        <v>28.994823843713473</v>
      </c>
      <c r="L20" s="83">
        <f t="shared" si="5"/>
        <v>27.322363500373971</v>
      </c>
    </row>
    <row r="21" spans="1:12" ht="19.5" customHeight="1" x14ac:dyDescent="0.15">
      <c r="A21" s="79"/>
      <c r="B21" s="80" t="s">
        <v>12</v>
      </c>
      <c r="C21" s="79"/>
      <c r="D21" s="81">
        <f t="shared" si="3"/>
        <v>52882</v>
      </c>
      <c r="E21" s="84">
        <v>25280</v>
      </c>
      <c r="F21" s="84">
        <v>27602</v>
      </c>
      <c r="G21" s="84">
        <f t="shared" si="4"/>
        <v>15629</v>
      </c>
      <c r="H21" s="84">
        <v>7428</v>
      </c>
      <c r="I21" s="84">
        <v>8201</v>
      </c>
      <c r="J21" s="83">
        <f t="shared" si="5"/>
        <v>29.554479785182103</v>
      </c>
      <c r="K21" s="83">
        <f t="shared" si="5"/>
        <v>29.382911392405063</v>
      </c>
      <c r="L21" s="83">
        <f t="shared" si="5"/>
        <v>29.711615100355047</v>
      </c>
    </row>
    <row r="22" spans="1:12" ht="19.5" customHeight="1" x14ac:dyDescent="0.15">
      <c r="A22" s="79"/>
      <c r="B22" s="80" t="s">
        <v>11</v>
      </c>
      <c r="C22" s="79"/>
      <c r="D22" s="81">
        <f t="shared" si="3"/>
        <v>11501</v>
      </c>
      <c r="E22" s="82">
        <v>5391</v>
      </c>
      <c r="F22" s="82">
        <v>6110</v>
      </c>
      <c r="G22" s="82">
        <f t="shared" si="4"/>
        <v>4798</v>
      </c>
      <c r="H22" s="82">
        <v>2226</v>
      </c>
      <c r="I22" s="82">
        <v>2572</v>
      </c>
      <c r="J22" s="83">
        <f t="shared" si="5"/>
        <v>41.718111468567955</v>
      </c>
      <c r="K22" s="83">
        <f t="shared" si="5"/>
        <v>41.29104062326099</v>
      </c>
      <c r="L22" s="83">
        <f t="shared" si="5"/>
        <v>42.094926350245501</v>
      </c>
    </row>
    <row r="23" spans="1:12" ht="19.5" customHeight="1" x14ac:dyDescent="0.15">
      <c r="A23" s="79"/>
      <c r="B23" s="80" t="s">
        <v>10</v>
      </c>
      <c r="C23" s="79"/>
      <c r="D23" s="81">
        <f t="shared" si="3"/>
        <v>12018</v>
      </c>
      <c r="E23" s="82">
        <v>5695</v>
      </c>
      <c r="F23" s="82">
        <v>6323</v>
      </c>
      <c r="G23" s="82">
        <f t="shared" si="4"/>
        <v>4706</v>
      </c>
      <c r="H23" s="82">
        <v>2208</v>
      </c>
      <c r="I23" s="82">
        <v>2498</v>
      </c>
      <c r="J23" s="83">
        <f t="shared" si="5"/>
        <v>39.157929772008657</v>
      </c>
      <c r="K23" s="83">
        <f t="shared" si="5"/>
        <v>38.770851624231781</v>
      </c>
      <c r="L23" s="83">
        <f t="shared" si="5"/>
        <v>39.506563340186617</v>
      </c>
    </row>
    <row r="24" spans="1:12" ht="19.5" customHeight="1" x14ac:dyDescent="0.15">
      <c r="A24" s="79"/>
      <c r="B24" s="80" t="s">
        <v>9</v>
      </c>
      <c r="C24" s="79"/>
      <c r="D24" s="81">
        <f t="shared" si="3"/>
        <v>22784</v>
      </c>
      <c r="E24" s="82">
        <v>10943</v>
      </c>
      <c r="F24" s="82">
        <v>11841</v>
      </c>
      <c r="G24" s="82">
        <f t="shared" si="4"/>
        <v>7000</v>
      </c>
      <c r="H24" s="82">
        <v>3380</v>
      </c>
      <c r="I24" s="82">
        <v>3620</v>
      </c>
      <c r="J24" s="83">
        <f t="shared" si="5"/>
        <v>30.723314606741575</v>
      </c>
      <c r="K24" s="83">
        <f t="shared" si="5"/>
        <v>30.887325230741112</v>
      </c>
      <c r="L24" s="83">
        <f t="shared" si="5"/>
        <v>30.571742251499028</v>
      </c>
    </row>
    <row r="25" spans="1:12" ht="19.5" customHeight="1" x14ac:dyDescent="0.15">
      <c r="A25" s="79"/>
      <c r="B25" s="80" t="s">
        <v>8</v>
      </c>
      <c r="C25" s="79"/>
      <c r="D25" s="81">
        <f t="shared" si="3"/>
        <v>2579</v>
      </c>
      <c r="E25" s="82">
        <v>1344</v>
      </c>
      <c r="F25" s="82">
        <v>1235</v>
      </c>
      <c r="G25" s="82">
        <f t="shared" si="4"/>
        <v>860</v>
      </c>
      <c r="H25" s="82">
        <v>421</v>
      </c>
      <c r="I25" s="82">
        <v>439</v>
      </c>
      <c r="J25" s="83">
        <f t="shared" si="5"/>
        <v>33.346258239627765</v>
      </c>
      <c r="K25" s="83">
        <f t="shared" si="5"/>
        <v>31.324404761904763</v>
      </c>
      <c r="L25" s="83">
        <f t="shared" si="5"/>
        <v>35.546558704453439</v>
      </c>
    </row>
    <row r="26" spans="1:12" ht="19.5" customHeight="1" x14ac:dyDescent="0.15">
      <c r="A26" s="79"/>
      <c r="B26" s="80" t="s">
        <v>7</v>
      </c>
      <c r="C26" s="79"/>
      <c r="D26" s="81">
        <f t="shared" si="3"/>
        <v>14555</v>
      </c>
      <c r="E26" s="82">
        <v>7031</v>
      </c>
      <c r="F26" s="82">
        <v>7524</v>
      </c>
      <c r="G26" s="82">
        <f t="shared" si="4"/>
        <v>4015</v>
      </c>
      <c r="H26" s="82">
        <v>1909</v>
      </c>
      <c r="I26" s="82">
        <v>2106</v>
      </c>
      <c r="J26" s="83">
        <f t="shared" si="5"/>
        <v>27.585022329096532</v>
      </c>
      <c r="K26" s="83">
        <f t="shared" si="5"/>
        <v>27.151187597781256</v>
      </c>
      <c r="L26" s="83">
        <f t="shared" si="5"/>
        <v>27.990430622009573</v>
      </c>
    </row>
    <row r="27" spans="1:12" ht="19.5" customHeight="1" x14ac:dyDescent="0.15">
      <c r="A27" s="79"/>
      <c r="B27" s="80" t="s">
        <v>6</v>
      </c>
      <c r="C27" s="79"/>
      <c r="D27" s="81">
        <f t="shared" si="3"/>
        <v>19839</v>
      </c>
      <c r="E27" s="82">
        <v>9552</v>
      </c>
      <c r="F27" s="82">
        <v>10287</v>
      </c>
      <c r="G27" s="82">
        <f t="shared" si="4"/>
        <v>6977</v>
      </c>
      <c r="H27" s="82">
        <v>3366</v>
      </c>
      <c r="I27" s="82">
        <v>3611</v>
      </c>
      <c r="J27" s="83">
        <f t="shared" si="5"/>
        <v>35.168103231009631</v>
      </c>
      <c r="K27" s="83">
        <f t="shared" si="5"/>
        <v>35.238693467336688</v>
      </c>
      <c r="L27" s="83">
        <f t="shared" si="5"/>
        <v>35.102556624866338</v>
      </c>
    </row>
    <row r="28" spans="1:12" ht="19.5" customHeight="1" x14ac:dyDescent="0.15">
      <c r="A28" s="79"/>
      <c r="B28" s="80" t="s">
        <v>5</v>
      </c>
      <c r="C28" s="79"/>
      <c r="D28" s="81">
        <f t="shared" si="3"/>
        <v>7382</v>
      </c>
      <c r="E28" s="82">
        <v>3440</v>
      </c>
      <c r="F28" s="82">
        <v>3942</v>
      </c>
      <c r="G28" s="82">
        <f t="shared" si="4"/>
        <v>2318</v>
      </c>
      <c r="H28" s="82">
        <v>1081</v>
      </c>
      <c r="I28" s="82">
        <v>1237</v>
      </c>
      <c r="J28" s="83">
        <f t="shared" si="5"/>
        <v>31.400704416147384</v>
      </c>
      <c r="K28" s="83">
        <f t="shared" si="5"/>
        <v>31.424418604651162</v>
      </c>
      <c r="L28" s="83">
        <f t="shared" si="5"/>
        <v>31.380010147133437</v>
      </c>
    </row>
    <row r="29" spans="1:12" ht="19.5" customHeight="1" x14ac:dyDescent="0.15">
      <c r="A29" s="79"/>
      <c r="B29" s="80" t="s">
        <v>4</v>
      </c>
      <c r="C29" s="79"/>
      <c r="D29" s="81">
        <f t="shared" si="3"/>
        <v>18342</v>
      </c>
      <c r="E29" s="82">
        <v>8910</v>
      </c>
      <c r="F29" s="82">
        <v>9432</v>
      </c>
      <c r="G29" s="82">
        <f t="shared" si="4"/>
        <v>5422</v>
      </c>
      <c r="H29" s="82">
        <v>2631</v>
      </c>
      <c r="I29" s="82">
        <v>2791</v>
      </c>
      <c r="J29" s="83">
        <f t="shared" si="5"/>
        <v>29.560571366263222</v>
      </c>
      <c r="K29" s="83">
        <f t="shared" si="5"/>
        <v>29.528619528619526</v>
      </c>
      <c r="L29" s="83">
        <f t="shared" si="5"/>
        <v>29.590754877014419</v>
      </c>
    </row>
    <row r="30" spans="1:12" ht="19.5" customHeight="1" x14ac:dyDescent="0.15">
      <c r="A30" s="79"/>
      <c r="B30" s="80" t="s">
        <v>3</v>
      </c>
      <c r="C30" s="79"/>
      <c r="D30" s="81">
        <f t="shared" si="3"/>
        <v>14924</v>
      </c>
      <c r="E30" s="82">
        <v>7155</v>
      </c>
      <c r="F30" s="82">
        <v>7769</v>
      </c>
      <c r="G30" s="82">
        <f t="shared" si="4"/>
        <v>4105</v>
      </c>
      <c r="H30" s="82">
        <v>2028</v>
      </c>
      <c r="I30" s="82">
        <v>2077</v>
      </c>
      <c r="J30" s="83">
        <f t="shared" si="5"/>
        <v>27.506030554811044</v>
      </c>
      <c r="K30" s="83">
        <f t="shared" si="5"/>
        <v>28.343815513626836</v>
      </c>
      <c r="L30" s="83">
        <f t="shared" si="5"/>
        <v>26.73445745913245</v>
      </c>
    </row>
    <row r="31" spans="1:12" ht="6" customHeight="1" thickBot="1" x14ac:dyDescent="0.2">
      <c r="A31" s="85"/>
      <c r="B31" s="85"/>
      <c r="C31" s="64"/>
      <c r="D31" s="86"/>
      <c r="E31" s="87"/>
      <c r="F31" s="87"/>
      <c r="G31" s="87"/>
      <c r="H31" s="87"/>
      <c r="I31" s="87"/>
      <c r="J31" s="87"/>
      <c r="K31" s="87"/>
      <c r="L31" s="87"/>
    </row>
    <row r="32" spans="1:12" ht="14.25" customHeight="1" x14ac:dyDescent="0.15">
      <c r="A32" s="88" t="s">
        <v>89</v>
      </c>
      <c r="B32" s="88"/>
    </row>
    <row r="33" spans="1:2" x14ac:dyDescent="0.15">
      <c r="A33" s="88"/>
      <c r="B33" s="88"/>
    </row>
  </sheetData>
  <mergeCells count="7">
    <mergeCell ref="A12:C12"/>
    <mergeCell ref="A4:C5"/>
    <mergeCell ref="A7:C7"/>
    <mergeCell ref="A8:C8"/>
    <mergeCell ref="A9:C9"/>
    <mergeCell ref="A10:C10"/>
    <mergeCell ref="A11:C11"/>
  </mergeCells>
  <phoneticPr fontId="9"/>
  <hyperlinks>
    <hyperlink ref="N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15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8.42578125" style="54" customWidth="1"/>
    <col min="2" max="7" width="10.7109375" style="54" customWidth="1"/>
    <col min="8" max="10" width="9.85546875" style="54" customWidth="1"/>
    <col min="11" max="11" width="2.7109375" style="54" customWidth="1"/>
    <col min="12" max="12" width="24.7109375" style="54" customWidth="1"/>
    <col min="13" max="16384" width="10.7109375" style="54"/>
  </cols>
  <sheetData>
    <row r="1" spans="1:12" ht="13.5" x14ac:dyDescent="0.15">
      <c r="L1" s="65" t="s">
        <v>181</v>
      </c>
    </row>
    <row r="2" spans="1:12" ht="21" customHeight="1" x14ac:dyDescent="0.15">
      <c r="L2" s="65"/>
    </row>
    <row r="3" spans="1:12" ht="30" customHeight="1" thickBot="1" x14ac:dyDescent="0.2">
      <c r="A3" s="61" t="s">
        <v>107</v>
      </c>
      <c r="B3" s="60"/>
      <c r="C3" s="60"/>
      <c r="D3" s="60"/>
      <c r="E3" s="60"/>
      <c r="F3" s="60"/>
      <c r="G3" s="60"/>
      <c r="H3" s="60"/>
      <c r="I3" s="60"/>
      <c r="J3" s="63" t="s">
        <v>98</v>
      </c>
    </row>
    <row r="4" spans="1:12" ht="18" customHeight="1" x14ac:dyDescent="0.15">
      <c r="A4" s="236" t="s">
        <v>106</v>
      </c>
      <c r="B4" s="69" t="s">
        <v>97</v>
      </c>
      <c r="C4" s="70"/>
      <c r="D4" s="70"/>
      <c r="E4" s="69" t="s">
        <v>105</v>
      </c>
      <c r="F4" s="70"/>
      <c r="G4" s="70"/>
      <c r="H4" s="69" t="s">
        <v>104</v>
      </c>
      <c r="I4" s="70"/>
      <c r="J4" s="70"/>
    </row>
    <row r="5" spans="1:12" ht="18" customHeight="1" x14ac:dyDescent="0.15">
      <c r="A5" s="238"/>
      <c r="B5" s="71" t="s">
        <v>0</v>
      </c>
      <c r="C5" s="71" t="s">
        <v>91</v>
      </c>
      <c r="D5" s="71" t="s">
        <v>90</v>
      </c>
      <c r="E5" s="71" t="s">
        <v>0</v>
      </c>
      <c r="F5" s="71" t="s">
        <v>91</v>
      </c>
      <c r="G5" s="71" t="s">
        <v>90</v>
      </c>
      <c r="H5" s="71" t="s">
        <v>0</v>
      </c>
      <c r="I5" s="71" t="s">
        <v>91</v>
      </c>
      <c r="J5" s="71" t="s">
        <v>90</v>
      </c>
    </row>
    <row r="6" spans="1:12" ht="6" customHeight="1" x14ac:dyDescent="0.15">
      <c r="A6" s="62"/>
      <c r="B6" s="72"/>
      <c r="C6" s="62"/>
      <c r="D6" s="62"/>
      <c r="E6" s="62"/>
      <c r="F6" s="62"/>
      <c r="G6" s="62"/>
      <c r="H6" s="62"/>
      <c r="I6" s="62"/>
      <c r="J6" s="62"/>
    </row>
    <row r="7" spans="1:12" ht="19.5" customHeight="1" x14ac:dyDescent="0.15">
      <c r="A7" s="125" t="s">
        <v>103</v>
      </c>
      <c r="B7" s="73">
        <f t="shared" ref="B7:B12" si="0">C7+D7</f>
        <v>724237</v>
      </c>
      <c r="C7" s="67">
        <v>342603</v>
      </c>
      <c r="D7" s="67">
        <v>381634</v>
      </c>
      <c r="E7" s="67">
        <f t="shared" ref="E7:E12" si="1">F7+G7</f>
        <v>416952</v>
      </c>
      <c r="F7" s="67">
        <v>192836</v>
      </c>
      <c r="G7" s="67">
        <v>224116</v>
      </c>
      <c r="H7" s="89">
        <f t="shared" ref="H7:J12" si="2">E7/B7*100</f>
        <v>57.571209424539205</v>
      </c>
      <c r="I7" s="89">
        <f t="shared" si="2"/>
        <v>56.285555000977809</v>
      </c>
      <c r="J7" s="89">
        <f t="shared" si="2"/>
        <v>58.725375621668931</v>
      </c>
    </row>
    <row r="8" spans="1:12" ht="19.5" customHeight="1" x14ac:dyDescent="0.15">
      <c r="A8" s="125" t="s">
        <v>102</v>
      </c>
      <c r="B8" s="73">
        <f t="shared" si="0"/>
        <v>545234</v>
      </c>
      <c r="C8" s="67">
        <v>257867</v>
      </c>
      <c r="D8" s="67">
        <v>287367</v>
      </c>
      <c r="E8" s="67">
        <f t="shared" si="1"/>
        <v>295057</v>
      </c>
      <c r="F8" s="67">
        <v>137630</v>
      </c>
      <c r="G8" s="67">
        <v>157427</v>
      </c>
      <c r="H8" s="89">
        <f t="shared" si="2"/>
        <v>54.11566410018451</v>
      </c>
      <c r="I8" s="89">
        <f t="shared" si="2"/>
        <v>53.372474958021002</v>
      </c>
      <c r="J8" s="89">
        <f t="shared" si="2"/>
        <v>54.78256028005999</v>
      </c>
    </row>
    <row r="9" spans="1:12" ht="19.5" customHeight="1" x14ac:dyDescent="0.15">
      <c r="A9" s="125" t="s">
        <v>101</v>
      </c>
      <c r="B9" s="73">
        <f t="shared" si="0"/>
        <v>581380</v>
      </c>
      <c r="C9" s="67">
        <v>275288</v>
      </c>
      <c r="D9" s="67">
        <v>306092</v>
      </c>
      <c r="E9" s="67">
        <f t="shared" si="1"/>
        <v>290912</v>
      </c>
      <c r="F9" s="67">
        <v>137212</v>
      </c>
      <c r="G9" s="67">
        <v>153700</v>
      </c>
      <c r="H9" s="89">
        <f t="shared" si="2"/>
        <v>50.038185008084213</v>
      </c>
      <c r="I9" s="89">
        <f t="shared" si="2"/>
        <v>49.843073435819939</v>
      </c>
      <c r="J9" s="89">
        <f t="shared" si="2"/>
        <v>50.21366125217255</v>
      </c>
    </row>
    <row r="10" spans="1:12" ht="19.5" customHeight="1" x14ac:dyDescent="0.15">
      <c r="A10" s="125" t="s">
        <v>100</v>
      </c>
      <c r="B10" s="73">
        <f t="shared" si="0"/>
        <v>265537</v>
      </c>
      <c r="C10" s="67">
        <v>126027</v>
      </c>
      <c r="D10" s="67">
        <v>139510</v>
      </c>
      <c r="E10" s="67">
        <f t="shared" si="1"/>
        <v>129148</v>
      </c>
      <c r="F10" s="67">
        <v>61632</v>
      </c>
      <c r="G10" s="67">
        <v>67516</v>
      </c>
      <c r="H10" s="89">
        <f t="shared" si="2"/>
        <v>48.636536527866177</v>
      </c>
      <c r="I10" s="89">
        <f t="shared" si="2"/>
        <v>48.903806327215598</v>
      </c>
      <c r="J10" s="89">
        <f t="shared" si="2"/>
        <v>48.395097125654075</v>
      </c>
    </row>
    <row r="11" spans="1:12" ht="19.5" customHeight="1" x14ac:dyDescent="0.15">
      <c r="A11" s="125" t="s">
        <v>147</v>
      </c>
      <c r="B11" s="73">
        <f t="shared" si="0"/>
        <v>504498</v>
      </c>
      <c r="C11" s="67">
        <v>240478</v>
      </c>
      <c r="D11" s="67">
        <v>264020</v>
      </c>
      <c r="E11" s="67">
        <f t="shared" si="1"/>
        <v>193711</v>
      </c>
      <c r="F11" s="67">
        <v>92217</v>
      </c>
      <c r="G11" s="67">
        <v>101494</v>
      </c>
      <c r="H11" s="89">
        <f t="shared" si="2"/>
        <v>38.396782544232089</v>
      </c>
      <c r="I11" s="89">
        <f t="shared" si="2"/>
        <v>38.347374811833099</v>
      </c>
      <c r="J11" s="89">
        <f t="shared" si="2"/>
        <v>38.441784713279297</v>
      </c>
    </row>
    <row r="12" spans="1:12" ht="19.5" customHeight="1" x14ac:dyDescent="0.15">
      <c r="A12" s="124" t="s">
        <v>183</v>
      </c>
      <c r="B12" s="76">
        <f t="shared" si="0"/>
        <v>669614</v>
      </c>
      <c r="C12" s="90">
        <v>320011</v>
      </c>
      <c r="D12" s="90">
        <v>349603</v>
      </c>
      <c r="E12" s="90">
        <f t="shared" si="1"/>
        <v>269029</v>
      </c>
      <c r="F12" s="90">
        <v>128799</v>
      </c>
      <c r="G12" s="90">
        <v>140230</v>
      </c>
      <c r="H12" s="91">
        <f t="shared" si="2"/>
        <v>40.176728682494691</v>
      </c>
      <c r="I12" s="91">
        <f t="shared" si="2"/>
        <v>40.248303964551219</v>
      </c>
      <c r="J12" s="91">
        <f t="shared" si="2"/>
        <v>40.111211860310128</v>
      </c>
    </row>
    <row r="13" spans="1:12" ht="6" customHeight="1" thickBot="1" x14ac:dyDescent="0.2">
      <c r="A13" s="64"/>
      <c r="B13" s="86"/>
      <c r="C13" s="87"/>
      <c r="D13" s="87"/>
      <c r="E13" s="87"/>
      <c r="F13" s="87"/>
      <c r="G13" s="87"/>
      <c r="H13" s="87"/>
      <c r="I13" s="87"/>
      <c r="J13" s="87"/>
    </row>
    <row r="14" spans="1:12" ht="13.5" customHeight="1" x14ac:dyDescent="0.15">
      <c r="A14" s="54" t="s">
        <v>184</v>
      </c>
    </row>
    <row r="15" spans="1:12" ht="13.5" customHeight="1" x14ac:dyDescent="0.15">
      <c r="A15" s="54" t="s">
        <v>89</v>
      </c>
    </row>
  </sheetData>
  <mergeCells count="1">
    <mergeCell ref="A4:A5"/>
  </mergeCells>
  <phoneticPr fontId="9"/>
  <hyperlinks>
    <hyperlink ref="L1" location="公務員・選挙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公務員・選挙</vt:lpstr>
      <vt:lpstr>21-1(1)</vt:lpstr>
      <vt:lpstr>21-1(2)</vt:lpstr>
      <vt:lpstr>21-1(3)</vt:lpstr>
      <vt:lpstr>21-1(4)</vt:lpstr>
      <vt:lpstr>21-1(5)</vt:lpstr>
      <vt:lpstr>21-2(1)</vt:lpstr>
      <vt:lpstr>21-2(2)</vt:lpstr>
      <vt:lpstr>21-2(3)</vt:lpstr>
      <vt:lpstr>21-2(4)</vt:lpstr>
      <vt:lpstr>21-2(5)</vt:lpstr>
      <vt:lpstr>21-2(6)</vt:lpstr>
      <vt:lpstr>21-2(7)</vt:lpstr>
      <vt:lpstr>'21-1(1)'!DTP表</vt:lpstr>
      <vt:lpstr>'21-1(2)'!DTP表</vt:lpstr>
      <vt:lpstr>'21-1(3)'!DTP表</vt:lpstr>
      <vt:lpstr>'21-1(4)'!DTP表</vt:lpstr>
      <vt:lpstr>'21-1(5)'!DTP表</vt:lpstr>
      <vt:lpstr>'21-2(1)'!DTP表</vt:lpstr>
      <vt:lpstr>'21-2(2)'!DTP表</vt:lpstr>
      <vt:lpstr>'21-2(3)'!DTP表</vt:lpstr>
      <vt:lpstr>'21-2(4)'!DTP表</vt:lpstr>
      <vt:lpstr>'21-2(5)'!DTP表</vt:lpstr>
      <vt:lpstr>'21-2(6)'!DTP表</vt:lpstr>
      <vt:lpstr>'21-2(7)'!DTP表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2022-02-14T04:55:21Z</dcterms:created>
  <dcterms:modified xsi:type="dcterms:W3CDTF">2025-03-17T09:03:25Z</dcterms:modified>
</cp:coreProperties>
</file>