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bookViews>
    <workbookView xWindow="0" yWindow="0" windowWidth="28800" windowHeight="12210"/>
  </bookViews>
  <sheets>
    <sheet name="社会保障" sheetId="561" r:id="rId1"/>
    <sheet name="16-1(1)" sheetId="644" r:id="rId2"/>
    <sheet name="16-1(2)" sheetId="646" r:id="rId3"/>
    <sheet name="16-1(3)" sheetId="647" r:id="rId4"/>
    <sheet name="16-1(4)" sheetId="649" r:id="rId5"/>
    <sheet name="16-1(5)" sheetId="650" r:id="rId6"/>
    <sheet name="16-1(6)" sheetId="651" r:id="rId7"/>
    <sheet name="16-1(7)" sheetId="652" r:id="rId8"/>
    <sheet name="16-1(8)イ" sheetId="653" r:id="rId9"/>
    <sheet name="16-1(8)ロ" sheetId="654" r:id="rId10"/>
    <sheet name="16-1(8)ハ" sheetId="655" r:id="rId11"/>
    <sheet name="16-1(8)ニ" sheetId="656" r:id="rId12"/>
    <sheet name="16-1(9)イ" sheetId="657" r:id="rId13"/>
    <sheet name="16-1(9)ロ" sheetId="658" r:id="rId14"/>
    <sheet name="16-1(10)" sheetId="659" r:id="rId15"/>
    <sheet name="16-1(11)" sheetId="660" r:id="rId16"/>
    <sheet name="16-1(12)" sheetId="661" r:id="rId17"/>
    <sheet name="16-1(13)" sheetId="662" r:id="rId18"/>
    <sheet name="16-2(1)イ" sheetId="663" r:id="rId19"/>
    <sheet name="16-2(1)ロ" sheetId="664" r:id="rId20"/>
    <sheet name="16-2(2)イ" sheetId="665" r:id="rId21"/>
    <sheet name="16-2(2)ロ" sheetId="666" r:id="rId22"/>
    <sheet name="16-2(3)イ" sheetId="667" r:id="rId23"/>
    <sheet name="16-2(3)ロ" sheetId="668" r:id="rId24"/>
    <sheet name="16-2(3)ハ" sheetId="669" r:id="rId25"/>
    <sheet name="16-2(3)ニ" sheetId="670" r:id="rId26"/>
    <sheet name="16-2(4)イ" sheetId="671" r:id="rId27"/>
    <sheet name="16-2(4)ロ" sheetId="672" r:id="rId28"/>
    <sheet name="16-2(5)イ" sheetId="673" r:id="rId29"/>
    <sheet name="16-2(5)ロ" sheetId="674" r:id="rId30"/>
    <sheet name="16-2(5)ハ" sheetId="675" r:id="rId31"/>
    <sheet name="16-2(6)イ" sheetId="677" r:id="rId32"/>
    <sheet name="16-2(6)ロ" sheetId="678" r:id="rId33"/>
    <sheet name="16-2(6)ハ" sheetId="679" r:id="rId34"/>
    <sheet name="16-2(6)ニ" sheetId="680" r:id="rId35"/>
  </sheets>
  <definedNames>
    <definedName name="DBコピー先" localSheetId="1">#REF!</definedName>
    <definedName name="DBコピー先" localSheetId="14">#REF!</definedName>
    <definedName name="DBコピー先" localSheetId="15">#REF!</definedName>
    <definedName name="DBコピー先" localSheetId="16">#REF!</definedName>
    <definedName name="DBコピー先" localSheetId="17">#REF!</definedName>
    <definedName name="ＤＢコピー先" localSheetId="2">#REF!</definedName>
    <definedName name="DBコピー先" localSheetId="3">#REF!</definedName>
    <definedName name="DBコピー先" localSheetId="4">#REF!</definedName>
    <definedName name="DBコピー先" localSheetId="5">#REF!</definedName>
    <definedName name="DBコピー先" localSheetId="6">#REF!</definedName>
    <definedName name="DBコピー先" localSheetId="7">#REF!</definedName>
    <definedName name="DBコピー先" localSheetId="8">#REF!</definedName>
    <definedName name="DBコピー先" localSheetId="11">#REF!</definedName>
    <definedName name="DBコピー先" localSheetId="10">#REF!</definedName>
    <definedName name="DBコピー先" localSheetId="9">#REF!</definedName>
    <definedName name="DBコピー先" localSheetId="12">#REF!</definedName>
    <definedName name="DBコピー先" localSheetId="13">#REF!</definedName>
    <definedName name="DBコピー先" localSheetId="18">#REF!</definedName>
    <definedName name="DBコピー先" localSheetId="19">#REF!</definedName>
    <definedName name="DBコピー先" localSheetId="20">#REF!</definedName>
    <definedName name="DBコピー先" localSheetId="21">#REF!</definedName>
    <definedName name="DBコピー先" localSheetId="22">#REF!</definedName>
    <definedName name="DBコピー先" localSheetId="25">'16-2(3)ニ'!#REF!</definedName>
    <definedName name="DBコピー先" localSheetId="24">'16-2(3)ハ'!#REF!</definedName>
    <definedName name="DBコピー先" localSheetId="23">#REF!</definedName>
    <definedName name="DBコピー先" localSheetId="26">#REF!</definedName>
    <definedName name="DBコピー先" localSheetId="27">#REF!</definedName>
    <definedName name="DBコピー先" localSheetId="28">#REF!</definedName>
    <definedName name="DBコピー先" localSheetId="29">#REF!</definedName>
    <definedName name="DBコピー先" localSheetId="31">#REF!</definedName>
    <definedName name="DBコピー先" localSheetId="34">#REF!</definedName>
    <definedName name="DBコピー先" localSheetId="33">#REF!</definedName>
    <definedName name="DBコピー先" localSheetId="32">#REF!</definedName>
    <definedName name="DBコピー先">#REF!</definedName>
    <definedName name="DTP表" localSheetId="1">'16-1(1)'!$A$3:$K$29</definedName>
    <definedName name="DTP表" localSheetId="14">'16-1(10)'!$A$3:$M$10</definedName>
    <definedName name="DTP表" localSheetId="15">'16-1(11)'!$A$4:$P$22</definedName>
    <definedName name="DTP表" localSheetId="16">'16-1(12)'!$A$4:$V$16</definedName>
    <definedName name="DTP表" localSheetId="17">'16-1(13)'!$A$4:$P$26</definedName>
    <definedName name="DTP表" localSheetId="2">'16-1(2)'!$A$4:$K$15</definedName>
    <definedName name="DTP表" localSheetId="3">'16-1(3)'!$A$3:$I$22</definedName>
    <definedName name="DTP表" localSheetId="4">'16-1(4)'!$A$4:$I$24</definedName>
    <definedName name="DTP表" localSheetId="5">'16-1(5)'!$A$3:$D$15</definedName>
    <definedName name="DTP表" localSheetId="6">'16-1(6)'!$A$3:$D$15</definedName>
    <definedName name="DTP表" localSheetId="7">'16-1(7)'!$A$4:$I$20</definedName>
    <definedName name="DTP表" localSheetId="8">'16-1(8)イ'!$A$4:$F$17</definedName>
    <definedName name="DTP表" localSheetId="11">'16-1(8)ニ'!$A$5:$F$11</definedName>
    <definedName name="DTP表" localSheetId="10">'16-1(8)ハ'!$A$5:$F$11</definedName>
    <definedName name="DTP表" localSheetId="9">'16-1(8)ロ'!$A$3:$H$47</definedName>
    <definedName name="DTP表" localSheetId="12">'16-1(9)イ'!$A$3:$L$16</definedName>
    <definedName name="DTP表" localSheetId="13">'16-1(9)ロ'!$A$5:$I$20</definedName>
    <definedName name="DTP表" localSheetId="18">'16-2(1)イ'!$A$3:$K$17</definedName>
    <definedName name="DTP表" localSheetId="19">'16-2(1)ロ'!$A$5:$G$31</definedName>
    <definedName name="DTP表" localSheetId="20">'16-2(2)イ'!$A$4:$M$12</definedName>
    <definedName name="DTP表" localSheetId="21">'16-2(2)ロ'!$A$5:$G$33</definedName>
    <definedName name="DTP表" localSheetId="22">'16-2(3)イ'!$A$4:$I$13</definedName>
    <definedName name="DTP表" localSheetId="25">#REF!</definedName>
    <definedName name="DTP表" localSheetId="24">#REF!</definedName>
    <definedName name="DTP表" localSheetId="23">'16-2(3)ロ'!$A$5:$N$27</definedName>
    <definedName name="DTP表" localSheetId="26">'16-2(4)イ'!$A$4:$J$14</definedName>
    <definedName name="DTP表" localSheetId="27">'16-2(4)ロ'!$A$5:$H$27</definedName>
    <definedName name="DTP表" localSheetId="28">'16-2(5)イ'!$B$4:$K$35</definedName>
    <definedName name="DTP表" localSheetId="29">'16-2(5)ロ'!$B$3:$J$34</definedName>
    <definedName name="DTP表" localSheetId="31">'16-2(6)イ'!$A$3:$J$29</definedName>
    <definedName name="DTP表" localSheetId="34">'16-2(6)ニ'!$A$5:$F$33</definedName>
    <definedName name="DTP表" localSheetId="33">'16-2(6)ハ'!$A$5:$F$13</definedName>
    <definedName name="DTP表" localSheetId="32">'16-2(6)ロ'!$A$5:$F$31</definedName>
    <definedName name="DTP表">#REF!</definedName>
    <definedName name="DTP表1">'16-2(5)ハ'!$B$3:$L$36</definedName>
    <definedName name="DTP表2">'16-2(5)ハ'!$M$3:$R$39</definedName>
  </definedNames>
  <calcPr calcId="162913"/>
</workbook>
</file>

<file path=xl/calcChain.xml><?xml version="1.0" encoding="utf-8"?>
<calcChain xmlns="http://schemas.openxmlformats.org/spreadsheetml/2006/main">
  <c r="D34" i="675" l="1"/>
  <c r="D33" i="675"/>
  <c r="D32" i="675"/>
  <c r="D31" i="675"/>
  <c r="D30" i="675"/>
  <c r="D29" i="675"/>
  <c r="D27" i="675" s="1"/>
  <c r="D28" i="675"/>
  <c r="S27" i="675"/>
  <c r="R27" i="675"/>
  <c r="Q27" i="675"/>
  <c r="P27" i="675"/>
  <c r="O27" i="675"/>
  <c r="N27" i="675"/>
  <c r="M27" i="675"/>
  <c r="L27" i="675"/>
  <c r="K27" i="675"/>
  <c r="J27" i="675"/>
  <c r="I27" i="675"/>
  <c r="H27" i="675"/>
  <c r="G27" i="675"/>
  <c r="F27" i="675"/>
  <c r="E27" i="675"/>
  <c r="D25" i="675"/>
  <c r="D24" i="675"/>
  <c r="D23" i="675"/>
  <c r="D22" i="675"/>
  <c r="D21" i="675"/>
  <c r="S20" i="675"/>
  <c r="R20" i="675"/>
  <c r="R11" i="675" s="1"/>
  <c r="Q20" i="675"/>
  <c r="P20" i="675"/>
  <c r="P11" i="675" s="1"/>
  <c r="O20" i="675"/>
  <c r="N20" i="675"/>
  <c r="N11" i="675" s="1"/>
  <c r="M20" i="675"/>
  <c r="L20" i="675"/>
  <c r="L11" i="675" s="1"/>
  <c r="K20" i="675"/>
  <c r="J20" i="675"/>
  <c r="J11" i="675" s="1"/>
  <c r="I20" i="675"/>
  <c r="H20" i="675"/>
  <c r="H11" i="675" s="1"/>
  <c r="G20" i="675"/>
  <c r="F20" i="675"/>
  <c r="F11" i="675" s="1"/>
  <c r="E20" i="675"/>
  <c r="D20" i="675"/>
  <c r="D18" i="675"/>
  <c r="D17" i="675"/>
  <c r="D16" i="675"/>
  <c r="D15" i="675"/>
  <c r="D13" i="675" s="1"/>
  <c r="D11" i="675" s="1"/>
  <c r="D14" i="675"/>
  <c r="S13" i="675"/>
  <c r="R13" i="675"/>
  <c r="Q13" i="675"/>
  <c r="P13" i="675"/>
  <c r="O13" i="675"/>
  <c r="N13" i="675"/>
  <c r="M13" i="675"/>
  <c r="L13" i="675"/>
  <c r="K13" i="675"/>
  <c r="J13" i="675"/>
  <c r="I13" i="675"/>
  <c r="H13" i="675"/>
  <c r="G13" i="675"/>
  <c r="F13" i="675"/>
  <c r="E13" i="675"/>
  <c r="S11" i="675"/>
  <c r="Q11" i="675"/>
  <c r="O11" i="675"/>
  <c r="M11" i="675"/>
  <c r="K11" i="675"/>
  <c r="I11" i="675"/>
  <c r="G11" i="675"/>
  <c r="E11" i="675"/>
  <c r="G18" i="672"/>
  <c r="F18" i="672"/>
  <c r="G11" i="672"/>
  <c r="F11" i="672"/>
  <c r="G10" i="672"/>
  <c r="G8" i="672" s="1"/>
  <c r="F10" i="672"/>
  <c r="F8" i="672" s="1"/>
  <c r="H8" i="672"/>
  <c r="F14" i="663"/>
  <c r="P7" i="660"/>
  <c r="O7" i="660"/>
  <c r="N7" i="660"/>
  <c r="M7" i="660"/>
  <c r="L7" i="660"/>
  <c r="K7" i="660"/>
  <c r="J7" i="660"/>
  <c r="I7" i="660"/>
  <c r="H7" i="660"/>
  <c r="G7" i="660"/>
  <c r="F7" i="660"/>
  <c r="E7" i="660"/>
  <c r="D7" i="660"/>
  <c r="B9" i="659"/>
  <c r="B8" i="659"/>
  <c r="B7" i="659"/>
  <c r="K11" i="654"/>
  <c r="J11" i="654"/>
  <c r="I11" i="654"/>
  <c r="K10" i="654"/>
  <c r="J10" i="654"/>
  <c r="I10" i="654"/>
  <c r="K9" i="654"/>
  <c r="J9" i="654"/>
  <c r="I9" i="654"/>
  <c r="I12" i="652"/>
  <c r="H12" i="652"/>
  <c r="C11" i="651"/>
  <c r="B11" i="651" s="1"/>
  <c r="C10" i="651"/>
  <c r="B10" i="651"/>
  <c r="C9" i="651"/>
  <c r="B9" i="651" s="1"/>
  <c r="C8" i="651"/>
  <c r="B8" i="651"/>
  <c r="I8" i="647"/>
  <c r="H8" i="647"/>
  <c r="G8" i="647"/>
  <c r="F8" i="647"/>
  <c r="E8" i="647"/>
  <c r="D8" i="647"/>
</calcChain>
</file>

<file path=xl/sharedStrings.xml><?xml version="1.0" encoding="utf-8"?>
<sst xmlns="http://schemas.openxmlformats.org/spreadsheetml/2006/main" count="1264" uniqueCount="719">
  <si>
    <t>－</t>
  </si>
  <si>
    <t>計</t>
    <rPh sb="0" eb="1">
      <t>ケイ</t>
    </rPh>
    <phoneticPr fontId="5"/>
  </si>
  <si>
    <t>項　　目</t>
    <rPh sb="0" eb="1">
      <t>コウ</t>
    </rPh>
    <rPh sb="3" eb="4">
      <t>メ</t>
    </rPh>
    <phoneticPr fontId="12"/>
  </si>
  <si>
    <t>目次</t>
    <rPh sb="0" eb="2">
      <t>モクジ</t>
    </rPh>
    <phoneticPr fontId="12"/>
  </si>
  <si>
    <t>宇多津町</t>
  </si>
  <si>
    <t>小豆島町</t>
  </si>
  <si>
    <t>東かがわ市</t>
  </si>
  <si>
    <t>さぬき市</t>
  </si>
  <si>
    <t>観音寺市</t>
  </si>
  <si>
    <t>善通寺市</t>
  </si>
  <si>
    <t>Ｒ</t>
  </si>
  <si>
    <t>Ｑ</t>
  </si>
  <si>
    <t>Ｐ</t>
  </si>
  <si>
    <t>Ｏ</t>
  </si>
  <si>
    <t>Ｎ</t>
  </si>
  <si>
    <t>Ｍ</t>
  </si>
  <si>
    <t>Ｌ</t>
  </si>
  <si>
    <t>Ｋ</t>
  </si>
  <si>
    <t>Ｊ</t>
  </si>
  <si>
    <t>Ｉ</t>
  </si>
  <si>
    <t>Ｈ</t>
  </si>
  <si>
    <t>Ｇ</t>
  </si>
  <si>
    <t>Ｆ</t>
  </si>
  <si>
    <t>Ｅ</t>
  </si>
  <si>
    <t>Ｄ</t>
  </si>
  <si>
    <t>情報通信業</t>
  </si>
  <si>
    <t>事業所数</t>
  </si>
  <si>
    <t>Ｃ</t>
  </si>
  <si>
    <t>Ｂ</t>
  </si>
  <si>
    <t>Ａ</t>
  </si>
  <si>
    <t>人</t>
    <rPh sb="0" eb="1">
      <t>ニン</t>
    </rPh>
    <phoneticPr fontId="5"/>
  </si>
  <si>
    <t>その他</t>
  </si>
  <si>
    <t>円</t>
  </si>
  <si>
    <t>16　社会保障</t>
    <rPh sb="3" eb="5">
      <t>シャカイ</t>
    </rPh>
    <rPh sb="5" eb="7">
      <t>ホショウ</t>
    </rPh>
    <phoneticPr fontId="11"/>
  </si>
  <si>
    <t>福祉</t>
    <rPh sb="0" eb="2">
      <t>フクシ</t>
    </rPh>
    <phoneticPr fontId="11"/>
  </si>
  <si>
    <t>扶助別生活保護実施状況</t>
  </si>
  <si>
    <t>月別扶助別生活保護実施状況</t>
  </si>
  <si>
    <t>月別生活保護実施状況</t>
  </si>
  <si>
    <t>生活保護開始・廃止世帯数及び人員</t>
  </si>
  <si>
    <t>民生委員諸機関</t>
  </si>
  <si>
    <t>社会福祉施設</t>
  </si>
  <si>
    <t>障害者</t>
    <rPh sb="0" eb="2">
      <t>ショウガイ</t>
    </rPh>
    <rPh sb="2" eb="3">
      <t>シャ</t>
    </rPh>
    <phoneticPr fontId="11"/>
  </si>
  <si>
    <t>障害別身体障害者手帳交付者数</t>
    <rPh sb="0" eb="2">
      <t>ショウガイ</t>
    </rPh>
    <rPh sb="2" eb="3">
      <t>ベツ</t>
    </rPh>
    <rPh sb="3" eb="5">
      <t>シンタイ</t>
    </rPh>
    <rPh sb="5" eb="8">
      <t>ショウガイシャ</t>
    </rPh>
    <rPh sb="8" eb="10">
      <t>テチョウ</t>
    </rPh>
    <rPh sb="10" eb="12">
      <t>コウフ</t>
    </rPh>
    <rPh sb="12" eb="13">
      <t>モノ</t>
    </rPh>
    <rPh sb="13" eb="14">
      <t>スウ</t>
    </rPh>
    <phoneticPr fontId="11"/>
  </si>
  <si>
    <t>(ロ)</t>
    <phoneticPr fontId="11"/>
  </si>
  <si>
    <t>(ハ)</t>
    <phoneticPr fontId="11"/>
  </si>
  <si>
    <t>療育手帳交付者数</t>
    <rPh sb="0" eb="2">
      <t>リョウイク</t>
    </rPh>
    <rPh sb="2" eb="4">
      <t>テチョウ</t>
    </rPh>
    <rPh sb="4" eb="6">
      <t>コウフ</t>
    </rPh>
    <rPh sb="6" eb="7">
      <t>シャ</t>
    </rPh>
    <rPh sb="7" eb="8">
      <t>スウ</t>
    </rPh>
    <phoneticPr fontId="11"/>
  </si>
  <si>
    <t>(ニ)</t>
    <phoneticPr fontId="11"/>
  </si>
  <si>
    <t>精神保健福祉手帳交付者数</t>
    <rPh sb="0" eb="2">
      <t>セイシン</t>
    </rPh>
    <rPh sb="2" eb="4">
      <t>ホケン</t>
    </rPh>
    <rPh sb="4" eb="6">
      <t>フクシ</t>
    </rPh>
    <rPh sb="6" eb="8">
      <t>テチョウ</t>
    </rPh>
    <rPh sb="8" eb="10">
      <t>コウフ</t>
    </rPh>
    <rPh sb="10" eb="11">
      <t>シャ</t>
    </rPh>
    <rPh sb="11" eb="12">
      <t>スウ</t>
    </rPh>
    <phoneticPr fontId="11"/>
  </si>
  <si>
    <t>老人福祉</t>
  </si>
  <si>
    <t>(イ)</t>
    <phoneticPr fontId="11"/>
  </si>
  <si>
    <t>老人クラブ結成状況</t>
  </si>
  <si>
    <t>老人福祉施設数</t>
  </si>
  <si>
    <t>児童福祉施設等入所児童数調</t>
    <rPh sb="0" eb="2">
      <t>ジドウ</t>
    </rPh>
    <rPh sb="2" eb="4">
      <t>フクシ</t>
    </rPh>
    <rPh sb="4" eb="6">
      <t>シセツ</t>
    </rPh>
    <rPh sb="6" eb="7">
      <t>トウ</t>
    </rPh>
    <rPh sb="7" eb="9">
      <t>ニュウショ</t>
    </rPh>
    <rPh sb="9" eb="11">
      <t>ジドウ</t>
    </rPh>
    <rPh sb="11" eb="12">
      <t>スウ</t>
    </rPh>
    <rPh sb="12" eb="13">
      <t>シラ</t>
    </rPh>
    <phoneticPr fontId="11"/>
  </si>
  <si>
    <t>児童福祉施設等月別入所児童数調</t>
    <rPh sb="0" eb="2">
      <t>ジドウ</t>
    </rPh>
    <rPh sb="2" eb="4">
      <t>フクシ</t>
    </rPh>
    <rPh sb="4" eb="6">
      <t>シセツ</t>
    </rPh>
    <rPh sb="6" eb="7">
      <t>トウ</t>
    </rPh>
    <phoneticPr fontId="11"/>
  </si>
  <si>
    <t>児童福祉施設等入所児童年齢別調</t>
    <rPh sb="0" eb="2">
      <t>ジドウ</t>
    </rPh>
    <rPh sb="2" eb="4">
      <t>フクシ</t>
    </rPh>
    <rPh sb="4" eb="6">
      <t>シセツ</t>
    </rPh>
    <rPh sb="6" eb="7">
      <t>トウ</t>
    </rPh>
    <phoneticPr fontId="11"/>
  </si>
  <si>
    <t>児童相談種別調</t>
  </si>
  <si>
    <t>社会保険</t>
    <rPh sb="0" eb="2">
      <t>シャカイ</t>
    </rPh>
    <rPh sb="2" eb="4">
      <t>ホケン</t>
    </rPh>
    <phoneticPr fontId="11"/>
  </si>
  <si>
    <t>全国健康保険協会管掌健康保険（一般被保険者）</t>
  </si>
  <si>
    <t>適用状況</t>
  </si>
  <si>
    <t>給付費支給済額</t>
  </si>
  <si>
    <t>適用状況</t>
    <phoneticPr fontId="11"/>
  </si>
  <si>
    <t>給付費支給済額</t>
    <phoneticPr fontId="11"/>
  </si>
  <si>
    <t>国民健康保険・後期高齢者医療制度</t>
  </si>
  <si>
    <t>国民健康保険料（税）徴収状況</t>
  </si>
  <si>
    <t>国民健康保険給付状況</t>
  </si>
  <si>
    <t>後期高齢者医療保険料収納状況</t>
    <rPh sb="0" eb="2">
      <t>コウキ</t>
    </rPh>
    <rPh sb="2" eb="5">
      <t>コウレイシャ</t>
    </rPh>
    <rPh sb="5" eb="7">
      <t>イリョウ</t>
    </rPh>
    <rPh sb="7" eb="10">
      <t>ホケンリョウ</t>
    </rPh>
    <rPh sb="10" eb="12">
      <t>シュウノウ</t>
    </rPh>
    <rPh sb="12" eb="14">
      <t>ジョウキョウ</t>
    </rPh>
    <phoneticPr fontId="11"/>
  </si>
  <si>
    <t>後期高齢者医療給付状況</t>
    <rPh sb="0" eb="2">
      <t>コウキ</t>
    </rPh>
    <rPh sb="2" eb="5">
      <t>コウレイシャ</t>
    </rPh>
    <rPh sb="5" eb="7">
      <t>イリョウ</t>
    </rPh>
    <rPh sb="7" eb="9">
      <t>キュウフ</t>
    </rPh>
    <rPh sb="9" eb="11">
      <t>ジョウキョウ</t>
    </rPh>
    <phoneticPr fontId="11"/>
  </si>
  <si>
    <t>厚生年金保険</t>
  </si>
  <si>
    <t>厚生年金保険適用状況</t>
  </si>
  <si>
    <t>厚生年金､一時金支給済額</t>
  </si>
  <si>
    <t>国民年金</t>
    <phoneticPr fontId="11"/>
  </si>
  <si>
    <t>市町別適用状況及び保険料免除者数</t>
  </si>
  <si>
    <t>市町別収納（保険料納付）状況</t>
    <rPh sb="3" eb="5">
      <t>シュウノウ</t>
    </rPh>
    <phoneticPr fontId="11"/>
  </si>
  <si>
    <t>市町別拠出年金､基礎年金､福祉年金受給状況</t>
    <rPh sb="19" eb="21">
      <t>ジョウキョウ</t>
    </rPh>
    <phoneticPr fontId="11"/>
  </si>
  <si>
    <t>雇用保険</t>
    <phoneticPr fontId="11"/>
  </si>
  <si>
    <t>一般求職者給付の状況</t>
  </si>
  <si>
    <t>日雇労働求職者給付の状況</t>
  </si>
  <si>
    <t>労働保険料徴収の状況</t>
  </si>
  <si>
    <t>産業別雇用保険適用事業所数及び被保険者数</t>
  </si>
  <si>
    <t>16－１</t>
    <phoneticPr fontId="11"/>
  </si>
  <si>
    <t>（１）</t>
    <phoneticPr fontId="11"/>
  </si>
  <si>
    <t>（２）</t>
    <phoneticPr fontId="9"/>
  </si>
  <si>
    <t>（３）</t>
    <phoneticPr fontId="9"/>
  </si>
  <si>
    <t>（４）</t>
    <phoneticPr fontId="9"/>
  </si>
  <si>
    <t>（５）</t>
    <phoneticPr fontId="9"/>
  </si>
  <si>
    <t>（６）</t>
    <phoneticPr fontId="9"/>
  </si>
  <si>
    <t>（７）</t>
    <phoneticPr fontId="9"/>
  </si>
  <si>
    <t>（８）</t>
    <phoneticPr fontId="11"/>
  </si>
  <si>
    <t>（９）</t>
    <phoneticPr fontId="9"/>
  </si>
  <si>
    <t>（10）</t>
    <phoneticPr fontId="9"/>
  </si>
  <si>
    <t>（11）</t>
    <phoneticPr fontId="9"/>
  </si>
  <si>
    <t>（12）</t>
    <phoneticPr fontId="9"/>
  </si>
  <si>
    <t>（13）</t>
    <phoneticPr fontId="9"/>
  </si>
  <si>
    <t>16－２</t>
    <phoneticPr fontId="11"/>
  </si>
  <si>
    <t>（１）</t>
    <phoneticPr fontId="11"/>
  </si>
  <si>
    <t>（２）</t>
    <phoneticPr fontId="11"/>
  </si>
  <si>
    <t>（３）</t>
    <phoneticPr fontId="11"/>
  </si>
  <si>
    <t>（４）</t>
    <phoneticPr fontId="11"/>
  </si>
  <si>
    <t>（５）</t>
    <phoneticPr fontId="11"/>
  </si>
  <si>
    <t>（６）</t>
    <phoneticPr fontId="11"/>
  </si>
  <si>
    <t>郡部計</t>
  </si>
  <si>
    <t>中讃保健福祉事務所</t>
  </si>
  <si>
    <t>小豆総合事務所</t>
  </si>
  <si>
    <t>東讃保健福祉事務所</t>
  </si>
  <si>
    <t>市部計</t>
  </si>
  <si>
    <t>三豊市</t>
  </si>
  <si>
    <t>坂出市</t>
  </si>
  <si>
    <t>丸亀市</t>
  </si>
  <si>
    <t>高松市</t>
  </si>
  <si>
    <t>年度</t>
  </si>
  <si>
    <t>平成</t>
  </si>
  <si>
    <t>金　　　額</t>
  </si>
  <si>
    <t>人　員</t>
  </si>
  <si>
    <t>金　    額</t>
  </si>
  <si>
    <t>被保護人員</t>
  </si>
  <si>
    <t xml:space="preserve">  住  宅  扶  助　</t>
  </si>
  <si>
    <t xml:space="preserve">  生  活  扶  助　</t>
  </si>
  <si>
    <t>年度・市部・事務所</t>
    <rPh sb="0" eb="2">
      <t>ネンド</t>
    </rPh>
    <rPh sb="3" eb="5">
      <t>シブ</t>
    </rPh>
    <rPh sb="6" eb="8">
      <t>ジム</t>
    </rPh>
    <rPh sb="8" eb="9">
      <t>ショ</t>
    </rPh>
    <phoneticPr fontId="5"/>
  </si>
  <si>
    <t>（単位：人，円）</t>
  </si>
  <si>
    <t>16－１　福　　　　　祉</t>
  </si>
  <si>
    <t xml:space="preserve">    そ   の   他　　</t>
  </si>
  <si>
    <t xml:space="preserve">  医  療  扶  助　</t>
  </si>
  <si>
    <t xml:space="preserve">  介　護  扶  助　</t>
  </si>
  <si>
    <t xml:space="preserve">  教  育  扶  助　</t>
  </si>
  <si>
    <t>年度・市部・事務所</t>
    <rPh sb="0" eb="2">
      <t>ネンド</t>
    </rPh>
    <rPh sb="3" eb="5">
      <t>シブ</t>
    </rPh>
    <rPh sb="6" eb="8">
      <t>ジム</t>
    </rPh>
    <rPh sb="8" eb="9">
      <t>ショ</t>
    </rPh>
    <phoneticPr fontId="4"/>
  </si>
  <si>
    <t>　資料：県健康福祉総務課</t>
  </si>
  <si>
    <t>構成比</t>
  </si>
  <si>
    <t>そ　　の　　他</t>
  </si>
  <si>
    <t>傷病・障害者</t>
  </si>
  <si>
    <t>母　　　　　子</t>
  </si>
  <si>
    <t>高　　齢　　者</t>
  </si>
  <si>
    <t>年　　度</t>
    <rPh sb="0" eb="1">
      <t>ネン</t>
    </rPh>
    <rPh sb="3" eb="4">
      <t>ド</t>
    </rPh>
    <phoneticPr fontId="5"/>
  </si>
  <si>
    <t>（単位：世帯，％）</t>
  </si>
  <si>
    <t>（２）世帯類型別被保護世帯数（月平均）</t>
    <phoneticPr fontId="5"/>
  </si>
  <si>
    <t>　 ３</t>
  </si>
  <si>
    <t>　 ２</t>
  </si>
  <si>
    <t>年 １月</t>
  </si>
  <si>
    <t>　 12</t>
  </si>
  <si>
    <t>　 11</t>
  </si>
  <si>
    <t>　 10</t>
  </si>
  <si>
    <t>　 ９</t>
  </si>
  <si>
    <t>　 ８</t>
  </si>
  <si>
    <t>　 ７</t>
  </si>
  <si>
    <t>　 ６</t>
  </si>
  <si>
    <t>　 ５</t>
  </si>
  <si>
    <t>年 ４月</t>
  </si>
  <si>
    <t>月　　　別</t>
    <rPh sb="0" eb="1">
      <t>ツキ</t>
    </rPh>
    <rPh sb="4" eb="5">
      <t>ベツ</t>
    </rPh>
    <phoneticPr fontId="5"/>
  </si>
  <si>
    <t>計</t>
    <rPh sb="0" eb="1">
      <t>ケイ</t>
    </rPh>
    <phoneticPr fontId="4"/>
  </si>
  <si>
    <t>そ  の  他</t>
    <phoneticPr fontId="4"/>
  </si>
  <si>
    <t>医 療 扶 助</t>
    <phoneticPr fontId="4"/>
  </si>
  <si>
    <t>教 育 扶 助</t>
    <phoneticPr fontId="4"/>
  </si>
  <si>
    <t>月　　　別</t>
    <rPh sb="0" eb="1">
      <t>ツキ</t>
    </rPh>
    <rPh sb="4" eb="5">
      <t>ベツ</t>
    </rPh>
    <phoneticPr fontId="4"/>
  </si>
  <si>
    <t xml:space="preserve"> 　２</t>
  </si>
  <si>
    <t xml:space="preserve"> 　５</t>
  </si>
  <si>
    <t>(円)</t>
  </si>
  <si>
    <t>(C)　　(円)</t>
  </si>
  <si>
    <t>(‰)</t>
  </si>
  <si>
    <t>(B)　(人)</t>
  </si>
  <si>
    <t>(A)　(人)</t>
  </si>
  <si>
    <t>(C)/(A)</t>
  </si>
  <si>
    <t>保護費総額</t>
  </si>
  <si>
    <t>(A)/(B)×1,000</t>
  </si>
  <si>
    <t>人　　口</t>
  </si>
  <si>
    <t>被保護世帯数</t>
  </si>
  <si>
    <t>保　護　率</t>
  </si>
  <si>
    <t>　人    　　  員</t>
  </si>
  <si>
    <t>　世 　 帯  　数</t>
  </si>
  <si>
    <t>廃　　　　　  止</t>
  </si>
  <si>
    <t>　世 　 帯 　 数</t>
  </si>
  <si>
    <t>町    部</t>
    <rPh sb="0" eb="1">
      <t>マチ</t>
    </rPh>
    <phoneticPr fontId="5"/>
  </si>
  <si>
    <t>市    部</t>
  </si>
  <si>
    <t>区      分</t>
  </si>
  <si>
    <t>民生委員協議会の数</t>
  </si>
  <si>
    <t>民生委員推薦会の数</t>
  </si>
  <si>
    <t>女</t>
  </si>
  <si>
    <t>男</t>
  </si>
  <si>
    <t>民  生  委  員  数</t>
  </si>
  <si>
    <t>　　　２ 在所者数は、通所利用を除く。</t>
    <rPh sb="5" eb="7">
      <t>ザイショ</t>
    </rPh>
    <rPh sb="7" eb="8">
      <t>シャ</t>
    </rPh>
    <rPh sb="8" eb="9">
      <t>スウ</t>
    </rPh>
    <rPh sb="11" eb="13">
      <t>ツウショ</t>
    </rPh>
    <rPh sb="13" eb="15">
      <t>リヨウ</t>
    </rPh>
    <rPh sb="16" eb="17">
      <t>ノゾ</t>
    </rPh>
    <phoneticPr fontId="5"/>
  </si>
  <si>
    <t/>
  </si>
  <si>
    <t>人</t>
  </si>
  <si>
    <t>在所者数</t>
  </si>
  <si>
    <t>障害者支援施設</t>
    <phoneticPr fontId="5"/>
  </si>
  <si>
    <t>児童福祉施設</t>
    <phoneticPr fontId="5"/>
  </si>
  <si>
    <t xml:space="preserve"> 生活保護施設 </t>
  </si>
  <si>
    <t>　年　　度　</t>
  </si>
  <si>
    <t>　資料：県障害福祉課</t>
  </si>
  <si>
    <t>内部障害</t>
  </si>
  <si>
    <t>肢体不自由</t>
  </si>
  <si>
    <t>音声・言語・そしゃく機能障害</t>
  </si>
  <si>
    <t>聴覚・平衡機能障害</t>
  </si>
  <si>
    <t>視覚障害</t>
  </si>
  <si>
    <t>訳</t>
  </si>
  <si>
    <t>内</t>
  </si>
  <si>
    <t>身体障害者手帳交付者数</t>
  </si>
  <si>
    <t>区           分</t>
  </si>
  <si>
    <t>（単位：人）</t>
  </si>
  <si>
    <t>（８）障害者</t>
    <phoneticPr fontId="5"/>
  </si>
  <si>
    <t>－</t>
    <phoneticPr fontId="5"/>
  </si>
  <si>
    <t>修　理</t>
  </si>
  <si>
    <t>交　付</t>
  </si>
  <si>
    <t>意思伝達装置</t>
  </si>
  <si>
    <t>重度障害者用</t>
  </si>
  <si>
    <t>歩行補助杖</t>
    <rPh sb="4" eb="5">
      <t>ツエ</t>
    </rPh>
    <phoneticPr fontId="5"/>
  </si>
  <si>
    <t>排便補助具</t>
  </si>
  <si>
    <t>頭部保持具</t>
  </si>
  <si>
    <t>歩行器</t>
  </si>
  <si>
    <t>起立保持具</t>
  </si>
  <si>
    <t>座位保持いす</t>
  </si>
  <si>
    <t>電動車いす</t>
  </si>
  <si>
    <t>車いす</t>
  </si>
  <si>
    <t>補聴器</t>
  </si>
  <si>
    <t>眼鏡</t>
  </si>
  <si>
    <t>義眼</t>
  </si>
  <si>
    <t>盲人安全杖</t>
    <rPh sb="4" eb="5">
      <t>ツエ</t>
    </rPh>
    <phoneticPr fontId="5"/>
  </si>
  <si>
    <t>座位保持装置</t>
  </si>
  <si>
    <t>装具</t>
  </si>
  <si>
    <t>義肢</t>
  </si>
  <si>
    <t>計</t>
  </si>
  <si>
    <t>合計</t>
    <rPh sb="0" eb="2">
      <t>ゴウケイ</t>
    </rPh>
    <phoneticPr fontId="5"/>
  </si>
  <si>
    <t>本人負担金額</t>
  </si>
  <si>
    <t>公費負担金額</t>
  </si>
  <si>
    <t>件  数</t>
  </si>
  <si>
    <t>区　　分</t>
  </si>
  <si>
    <t>（単位：件，千円）</t>
  </si>
  <si>
    <t>18歳未満</t>
  </si>
  <si>
    <t>18歳以上</t>
  </si>
  <si>
    <t>療育手帳交付者数</t>
  </si>
  <si>
    <t>精神保健福祉手帳交付者数</t>
  </si>
  <si>
    <t>　</t>
  </si>
  <si>
    <t>クラブ</t>
  </si>
  <si>
    <t>老人クラブ
会  員  数</t>
    <phoneticPr fontId="5"/>
  </si>
  <si>
    <t>老人クラブ数</t>
  </si>
  <si>
    <t>60歳以上人口</t>
    <rPh sb="5" eb="7">
      <t>ジンコウ</t>
    </rPh>
    <phoneticPr fontId="5"/>
  </si>
  <si>
    <t>　年　　　度　</t>
    <rPh sb="1" eb="2">
      <t>ネン</t>
    </rPh>
    <rPh sb="5" eb="6">
      <t>ド</t>
    </rPh>
    <phoneticPr fontId="5"/>
  </si>
  <si>
    <t>　（イ）老人クラブ結成状況</t>
    <phoneticPr fontId="5"/>
  </si>
  <si>
    <t>（９）老人福祉</t>
    <phoneticPr fontId="5"/>
  </si>
  <si>
    <t>　資料：県長寿社会対策課</t>
  </si>
  <si>
    <t>定    員</t>
  </si>
  <si>
    <t>施 設 数</t>
  </si>
  <si>
    <t>有料老人ホーム</t>
  </si>
  <si>
    <t>養護老人ホーム</t>
  </si>
  <si>
    <t>　　区　　　　　　分　　</t>
  </si>
  <si>
    <t>（単位：定員・在所者数　人）</t>
  </si>
  <si>
    <t>　（ロ）老人福祉施設数</t>
    <phoneticPr fontId="5"/>
  </si>
  <si>
    <t>四国こど
もとおと
なの医療
センター</t>
    <rPh sb="0" eb="2">
      <t>シコク</t>
    </rPh>
    <rPh sb="12" eb="14">
      <t>イリョウ</t>
    </rPh>
    <phoneticPr fontId="5"/>
  </si>
  <si>
    <t>白鳥園</t>
  </si>
  <si>
    <t>神愛館</t>
  </si>
  <si>
    <t>若竹学園</t>
  </si>
  <si>
    <t>斯道学園</t>
  </si>
  <si>
    <t>川部みどり園</t>
  </si>
  <si>
    <t>恵愛学園</t>
  </si>
  <si>
    <t>讃岐学園</t>
  </si>
  <si>
    <t>亀山学園</t>
  </si>
  <si>
    <t>12月</t>
  </si>
  <si>
    <t>11月</t>
  </si>
  <si>
    <t>10月</t>
  </si>
  <si>
    <t>９月</t>
  </si>
  <si>
    <t>８月</t>
  </si>
  <si>
    <t>７月</t>
  </si>
  <si>
    <t>６月</t>
  </si>
  <si>
    <t>５月</t>
  </si>
  <si>
    <t>４月</t>
  </si>
  <si>
    <t>３月</t>
  </si>
  <si>
    <t>２月</t>
  </si>
  <si>
    <t>１月</t>
  </si>
  <si>
    <t>定員</t>
  </si>
  <si>
    <t>　　区　　　　　分　　</t>
  </si>
  <si>
    <t>18</t>
  </si>
  <si>
    <t>17</t>
  </si>
  <si>
    <t>16</t>
  </si>
  <si>
    <t>15</t>
  </si>
  <si>
    <t>14</t>
  </si>
  <si>
    <t>13</t>
  </si>
  <si>
    <t>12</t>
  </si>
  <si>
    <t>11</t>
  </si>
  <si>
    <t>10</t>
  </si>
  <si>
    <t>９</t>
  </si>
  <si>
    <t>８</t>
  </si>
  <si>
    <t>７</t>
  </si>
  <si>
    <t>６</t>
  </si>
  <si>
    <t>５</t>
  </si>
  <si>
    <t>４</t>
  </si>
  <si>
    <t>３</t>
  </si>
  <si>
    <t>２</t>
  </si>
  <si>
    <t>１</t>
  </si>
  <si>
    <t>０歳</t>
  </si>
  <si>
    <t>区     分</t>
  </si>
  <si>
    <t>　資料：県子ども女性相談センター</t>
  </si>
  <si>
    <t>その他の相談</t>
  </si>
  <si>
    <t>育児・しつけ相談</t>
  </si>
  <si>
    <t>適性相談</t>
  </si>
  <si>
    <t>不登校相談</t>
  </si>
  <si>
    <t>性格行動相談</t>
  </si>
  <si>
    <t>触法行為等相談</t>
  </si>
  <si>
    <t>ぐ犯行為等相談</t>
  </si>
  <si>
    <t>発達障害相談</t>
    <rPh sb="0" eb="2">
      <t>ハッタツ</t>
    </rPh>
    <rPh sb="2" eb="4">
      <t>ショウガイ</t>
    </rPh>
    <phoneticPr fontId="15"/>
  </si>
  <si>
    <t>知的障害相談</t>
  </si>
  <si>
    <t>重症心身障害相談</t>
  </si>
  <si>
    <t>言語発達障害等相談</t>
  </si>
  <si>
    <t>視聴覚障害相談</t>
  </si>
  <si>
    <t>肢体不自由相談</t>
  </si>
  <si>
    <t>保健相談</t>
  </si>
  <si>
    <t>養護相談</t>
  </si>
  <si>
    <t>児童虐待相談</t>
  </si>
  <si>
    <t>区         分</t>
  </si>
  <si>
    <t>（単位：件）</t>
  </si>
  <si>
    <t>被保険者数</t>
  </si>
  <si>
    <t>任意継続
適    用</t>
    <phoneticPr fontId="4"/>
  </si>
  <si>
    <t>（１）全国健康保険協会管掌健康保険（一般被保険者）</t>
    <rPh sb="3" eb="5">
      <t>ゼンコク</t>
    </rPh>
    <rPh sb="5" eb="7">
      <t>ケンコウ</t>
    </rPh>
    <rPh sb="7" eb="9">
      <t>ホケン</t>
    </rPh>
    <rPh sb="9" eb="11">
      <t>キョウカイ</t>
    </rPh>
    <phoneticPr fontId="4"/>
  </si>
  <si>
    <t>16－２　社　会　保　険</t>
  </si>
  <si>
    <t>被扶養者分計</t>
  </si>
  <si>
    <t>被保険者分計</t>
  </si>
  <si>
    <t>円</t>
    <rPh sb="0" eb="1">
      <t>エン</t>
    </rPh>
    <phoneticPr fontId="5"/>
  </si>
  <si>
    <t>千円</t>
    <rPh sb="0" eb="2">
      <t>センエン</t>
    </rPh>
    <phoneticPr fontId="5"/>
  </si>
  <si>
    <t>件</t>
    <rPh sb="0" eb="1">
      <t>ケン</t>
    </rPh>
    <phoneticPr fontId="5"/>
  </si>
  <si>
    <t>１件当たり金額</t>
  </si>
  <si>
    <t>金     額</t>
  </si>
  <si>
    <t>件      数</t>
  </si>
  <si>
    <t>区　　　　　　　　分</t>
  </si>
  <si>
    <t xml:space="preserve"> 年      度 </t>
  </si>
  <si>
    <t xml:space="preserve">　（イ）適用状況 </t>
    <phoneticPr fontId="5"/>
  </si>
  <si>
    <t>　　　２ 調定累計額及び収納累計額は、滞納繰越分を除く。　</t>
    <phoneticPr fontId="5"/>
  </si>
  <si>
    <t>（％）</t>
  </si>
  <si>
    <t>（円）</t>
    <phoneticPr fontId="5"/>
  </si>
  <si>
    <t>（人）</t>
    <phoneticPr fontId="5"/>
  </si>
  <si>
    <t>収納率</t>
  </si>
  <si>
    <t>収納累計額</t>
  </si>
  <si>
    <t>調定累計額</t>
  </si>
  <si>
    <t>世帯数</t>
  </si>
  <si>
    <t>保険者数</t>
  </si>
  <si>
    <t>　（イ）国民健康保険料（税）徴収状況</t>
    <phoneticPr fontId="5"/>
  </si>
  <si>
    <t>（３）国民健康保険・後期高齢者医療制度</t>
    <rPh sb="10" eb="12">
      <t>コウキ</t>
    </rPh>
    <rPh sb="12" eb="15">
      <t>コウレイシャ</t>
    </rPh>
    <rPh sb="15" eb="17">
      <t>イリョウ</t>
    </rPh>
    <rPh sb="17" eb="19">
      <t>セイド</t>
    </rPh>
    <phoneticPr fontId="5"/>
  </si>
  <si>
    <t>４月</t>
    <phoneticPr fontId="5"/>
  </si>
  <si>
    <t>金　額</t>
    <phoneticPr fontId="5"/>
  </si>
  <si>
    <t>件　数</t>
  </si>
  <si>
    <t>件　数</t>
    <phoneticPr fontId="5"/>
  </si>
  <si>
    <t xml:space="preserve">その他の
保険給付  </t>
    <phoneticPr fontId="5"/>
  </si>
  <si>
    <t>高額介護
合算療養費</t>
    <rPh sb="0" eb="2">
      <t>コウガク</t>
    </rPh>
    <rPh sb="2" eb="4">
      <t>カイゴ</t>
    </rPh>
    <rPh sb="5" eb="7">
      <t>ガッサン</t>
    </rPh>
    <rPh sb="7" eb="10">
      <t>リョウヨウヒ</t>
    </rPh>
    <phoneticPr fontId="5"/>
  </si>
  <si>
    <t>高額療養費</t>
    <phoneticPr fontId="5"/>
  </si>
  <si>
    <t>保険給付費計</t>
    <phoneticPr fontId="5"/>
  </si>
  <si>
    <t>保険
者数</t>
    <phoneticPr fontId="5"/>
  </si>
  <si>
    <t>　年度，月別　</t>
  </si>
  <si>
    <t>　（ロ）国民健康保険給付状況</t>
    <phoneticPr fontId="5"/>
  </si>
  <si>
    <t>　資料：厚生労働省｢後期高齢者医療事業年報｣</t>
    <phoneticPr fontId="15"/>
  </si>
  <si>
    <t>年度</t>
    <rPh sb="0" eb="2">
      <t>ネンド</t>
    </rPh>
    <phoneticPr fontId="15"/>
  </si>
  <si>
    <t>(千円)</t>
  </si>
  <si>
    <t>(人）</t>
  </si>
  <si>
    <t>年　　度</t>
    <rPh sb="0" eb="1">
      <t>トシ</t>
    </rPh>
    <rPh sb="3" eb="4">
      <t>ド</t>
    </rPh>
    <phoneticPr fontId="15"/>
  </si>
  <si>
    <t>　（ハ）後期高齢者医療保険料収納状況</t>
    <rPh sb="4" eb="6">
      <t>コウキ</t>
    </rPh>
    <rPh sb="6" eb="11">
      <t>コウレイシャイリョウ</t>
    </rPh>
    <rPh sb="11" eb="14">
      <t>ホケンリョウ</t>
    </rPh>
    <rPh sb="14" eb="16">
      <t>シュウノウ</t>
    </rPh>
    <rPh sb="16" eb="18">
      <t>ジョウキョウ</t>
    </rPh>
    <phoneticPr fontId="15"/>
  </si>
  <si>
    <t>金　額</t>
  </si>
  <si>
    <t>その他の
保険給付</t>
    <phoneticPr fontId="15"/>
  </si>
  <si>
    <t>高額介護
合算療養費</t>
    <phoneticPr fontId="15"/>
  </si>
  <si>
    <t>高額療養費</t>
    <phoneticPr fontId="15"/>
  </si>
  <si>
    <t>保 険 給 付 費 計</t>
    <phoneticPr fontId="15"/>
  </si>
  <si>
    <t>年　　度</t>
    <phoneticPr fontId="15"/>
  </si>
  <si>
    <t>（ニ）後期高齢者医療給付状況</t>
    <rPh sb="3" eb="5">
      <t>コウキ</t>
    </rPh>
    <rPh sb="5" eb="10">
      <t>コウレイシャイリョウ</t>
    </rPh>
    <rPh sb="10" eb="12">
      <t>キュウフ</t>
    </rPh>
    <phoneticPr fontId="15"/>
  </si>
  <si>
    <t>　資料：日本年金機構高松西年金事務所（香川県代表事務所）</t>
  </si>
  <si>
    <t>　(注) 各年度末現在。</t>
    <phoneticPr fontId="5"/>
  </si>
  <si>
    <t>平均標準
報酬月額</t>
    <phoneticPr fontId="5"/>
  </si>
  <si>
    <t xml:space="preserve">  任意包括適用　</t>
  </si>
  <si>
    <t xml:space="preserve">  強  制  適  用　</t>
  </si>
  <si>
    <t>　（イ）厚生年金保険適用状況</t>
    <phoneticPr fontId="5"/>
  </si>
  <si>
    <t>（４）厚生年金保険</t>
    <phoneticPr fontId="5"/>
  </si>
  <si>
    <t>障 害 手 当 金</t>
  </si>
  <si>
    <t>脱 退 手 当 金</t>
  </si>
  <si>
    <t>一　　時　　金</t>
  </si>
  <si>
    <t>障害厚生年金</t>
  </si>
  <si>
    <t>遺族厚生年金</t>
  </si>
  <si>
    <t>老齢厚生年金</t>
  </si>
  <si>
    <t>新　　法　　計</t>
  </si>
  <si>
    <t>障害年金</t>
  </si>
  <si>
    <t>通算遺族年金</t>
  </si>
  <si>
    <t>遺族年金</t>
  </si>
  <si>
    <t>通算老齢年金</t>
  </si>
  <si>
    <t>老齢年金</t>
  </si>
  <si>
    <t>旧　　法　　計</t>
  </si>
  <si>
    <t>年　　　　　金</t>
  </si>
  <si>
    <t>金      額</t>
  </si>
  <si>
    <t>件     数</t>
  </si>
  <si>
    <t>区　　　　　分</t>
  </si>
  <si>
    <t>（単位：件，円）</t>
  </si>
  <si>
    <t>ま ん の う 町</t>
  </si>
  <si>
    <t>多  度  津  町</t>
  </si>
  <si>
    <t>琴    平    町</t>
  </si>
  <si>
    <t>三　　豊　　市</t>
  </si>
  <si>
    <t>観  音  寺  市</t>
  </si>
  <si>
    <t>善  通  寺  市</t>
  </si>
  <si>
    <t>丸    亀    市</t>
  </si>
  <si>
    <t>善通寺年金
事務所計</t>
    <phoneticPr fontId="5"/>
  </si>
  <si>
    <t>綾川町</t>
  </si>
  <si>
    <t>直島町</t>
  </si>
  <si>
    <t>三木町</t>
  </si>
  <si>
    <t>土庄町</t>
  </si>
  <si>
    <t>任　意</t>
  </si>
  <si>
    <t>強　制</t>
  </si>
  <si>
    <t>納付猶予</t>
  </si>
  <si>
    <t>学生特例</t>
  </si>
  <si>
    <t>申請免除</t>
  </si>
  <si>
    <t>法定免除</t>
  </si>
  <si>
    <t>第３号被
保険者数</t>
    <rPh sb="3" eb="4">
      <t>ヒ</t>
    </rPh>
    <phoneticPr fontId="5"/>
  </si>
  <si>
    <t>　第１号被保険者数　</t>
  </si>
  <si>
    <t>　免　除　者　数　</t>
  </si>
  <si>
    <t>　適　用　被　保　険　者　数　</t>
  </si>
  <si>
    <t>市　　　町</t>
  </si>
  <si>
    <t>（５）国民年金</t>
    <phoneticPr fontId="5"/>
  </si>
  <si>
    <t>綾　　川　  町</t>
  </si>
  <si>
    <t>宇  多  津  町</t>
  </si>
  <si>
    <t>直    島    町</t>
  </si>
  <si>
    <t>坂    出    市</t>
  </si>
  <si>
    <t>高    松    市</t>
  </si>
  <si>
    <t>三    木    町</t>
  </si>
  <si>
    <t>小  豆  島  町</t>
  </si>
  <si>
    <t>土    庄    町</t>
  </si>
  <si>
    <t>東 か が わ 市</t>
  </si>
  <si>
    <t>さ　ぬ　き　市</t>
  </si>
  <si>
    <t>1/4納付</t>
  </si>
  <si>
    <t>半額納付</t>
  </si>
  <si>
    <t>3/4納付</t>
  </si>
  <si>
    <t>全額納付</t>
  </si>
  <si>
    <t>納付率　　　（％）</t>
  </si>
  <si>
    <t>納付月数</t>
  </si>
  <si>
    <t>納付対象月数</t>
  </si>
  <si>
    <t>(単位：月)</t>
    <rPh sb="1" eb="3">
      <t>タンイ</t>
    </rPh>
    <rPh sb="4" eb="5">
      <t>ツキ</t>
    </rPh>
    <phoneticPr fontId="5"/>
  </si>
  <si>
    <t>綾　　川　　町</t>
  </si>
  <si>
    <t>老齢基礎</t>
  </si>
  <si>
    <t>寡　婦</t>
  </si>
  <si>
    <t>遺　児</t>
  </si>
  <si>
    <t>母　子</t>
  </si>
  <si>
    <t>障　害</t>
  </si>
  <si>
    <t>老　齢
(通算老齢)</t>
    <phoneticPr fontId="5"/>
  </si>
  <si>
    <t>金　　額</t>
  </si>
  <si>
    <t>(単位：件，千円)</t>
  </si>
  <si>
    <t>４)</t>
  </si>
  <si>
    <t>３)</t>
  </si>
  <si>
    <t>２)</t>
  </si>
  <si>
    <t>１)</t>
  </si>
  <si>
    <t>遺族基礎</t>
  </si>
  <si>
    <t>障害基礎</t>
  </si>
  <si>
    <t>　　福祉年金（老齢福祉）　</t>
  </si>
  <si>
    <t>　　 千円</t>
  </si>
  <si>
    <t xml:space="preserve">       人</t>
  </si>
  <si>
    <t>　　　 件</t>
  </si>
  <si>
    <t>(月平均)</t>
    <rPh sb="1" eb="4">
      <t>ツキヘイキン</t>
    </rPh>
    <phoneticPr fontId="5"/>
  </si>
  <si>
    <t>(年度末現在)</t>
    <phoneticPr fontId="5"/>
  </si>
  <si>
    <t>(年度末現在)</t>
  </si>
  <si>
    <t>交付件数</t>
  </si>
  <si>
    <t>基本手当
支 給 額</t>
    <phoneticPr fontId="5"/>
  </si>
  <si>
    <t>初　　回
受給者数</t>
    <phoneticPr fontId="5"/>
  </si>
  <si>
    <t>受給資格
決定件数</t>
    <phoneticPr fontId="5"/>
  </si>
  <si>
    <t>被 保 険
者　　数</t>
    <rPh sb="6" eb="7">
      <t>シャ</t>
    </rPh>
    <rPh sb="9" eb="10">
      <t>スウ</t>
    </rPh>
    <phoneticPr fontId="5"/>
  </si>
  <si>
    <t>適　　用
事業所数</t>
    <phoneticPr fontId="5"/>
  </si>
  <si>
    <t>年度・月別</t>
    <rPh sb="4" eb="5">
      <t>ベツ</t>
    </rPh>
    <phoneticPr fontId="5"/>
  </si>
  <si>
    <t>　（イ）一般求職者給付の状況</t>
    <phoneticPr fontId="5"/>
  </si>
  <si>
    <t>（６）雇用保険</t>
    <phoneticPr fontId="5"/>
  </si>
  <si>
    <t>千円</t>
  </si>
  <si>
    <t>件</t>
  </si>
  <si>
    <t>支　　給　　額</t>
  </si>
  <si>
    <t>受 給 者 実 人 員</t>
  </si>
  <si>
    <t>手 帳 交 付 数</t>
  </si>
  <si>
    <t>　（ロ）日雇労働求職者給付の状況</t>
    <phoneticPr fontId="5"/>
  </si>
  <si>
    <t>収 納 未 済 額</t>
  </si>
  <si>
    <t>収  納  済  額</t>
  </si>
  <si>
    <t>徴 収 決 定 額</t>
  </si>
  <si>
    <t>年　　度</t>
    <phoneticPr fontId="5"/>
  </si>
  <si>
    <t>（単位：円）</t>
  </si>
  <si>
    <t>　（ハ）労働保険料徴収の状況</t>
    <phoneticPr fontId="5"/>
  </si>
  <si>
    <t>　(注) 年度末現在。</t>
    <phoneticPr fontId="5"/>
  </si>
  <si>
    <t>分 類 不 能</t>
  </si>
  <si>
    <t>公務</t>
    <rPh sb="0" eb="2">
      <t>コウム</t>
    </rPh>
    <phoneticPr fontId="5"/>
  </si>
  <si>
    <t>Ｓ</t>
  </si>
  <si>
    <t>サービス業</t>
    <rPh sb="4" eb="5">
      <t>ギョウ</t>
    </rPh>
    <phoneticPr fontId="5"/>
  </si>
  <si>
    <t>複合サービス事業</t>
    <rPh sb="0" eb="2">
      <t>フクゴウ</t>
    </rPh>
    <rPh sb="6" eb="8">
      <t>ジギョウ</t>
    </rPh>
    <phoneticPr fontId="5"/>
  </si>
  <si>
    <t>医療・福祉</t>
    <rPh sb="0" eb="2">
      <t>イリョウ</t>
    </rPh>
    <rPh sb="3" eb="5">
      <t>フクシ</t>
    </rPh>
    <phoneticPr fontId="5"/>
  </si>
  <si>
    <t>教育･学習支援業</t>
    <rPh sb="0" eb="2">
      <t>キョウイク</t>
    </rPh>
    <rPh sb="3" eb="5">
      <t>ガクシュウ</t>
    </rPh>
    <rPh sb="5" eb="7">
      <t>シエン</t>
    </rPh>
    <rPh sb="7" eb="8">
      <t>ギョウ</t>
    </rPh>
    <phoneticPr fontId="5"/>
  </si>
  <si>
    <t>生活関連サービス業・娯楽業</t>
    <rPh sb="0" eb="2">
      <t>セイカツ</t>
    </rPh>
    <rPh sb="2" eb="4">
      <t>カンレン</t>
    </rPh>
    <rPh sb="8" eb="9">
      <t>ギョウ</t>
    </rPh>
    <rPh sb="10" eb="12">
      <t>ゴラク</t>
    </rPh>
    <rPh sb="12" eb="13">
      <t>ギョウ</t>
    </rPh>
    <phoneticPr fontId="5"/>
  </si>
  <si>
    <t>宿泊業・飲食サービス業</t>
    <rPh sb="0" eb="2">
      <t>シュクハク</t>
    </rPh>
    <rPh sb="2" eb="3">
      <t>ギョウ</t>
    </rPh>
    <rPh sb="4" eb="6">
      <t>インショク</t>
    </rPh>
    <rPh sb="10" eb="11">
      <t>ギョウ</t>
    </rPh>
    <phoneticPr fontId="5"/>
  </si>
  <si>
    <t>学術研究、専門・技術サービス業</t>
    <rPh sb="0" eb="2">
      <t>ガクジュツ</t>
    </rPh>
    <rPh sb="2" eb="4">
      <t>ケンキュウ</t>
    </rPh>
    <rPh sb="5" eb="7">
      <t>センモン</t>
    </rPh>
    <rPh sb="8" eb="10">
      <t>ギジュツ</t>
    </rPh>
    <rPh sb="14" eb="15">
      <t>ギョウ</t>
    </rPh>
    <phoneticPr fontId="5"/>
  </si>
  <si>
    <t>不動産業、物品賃貸業</t>
    <rPh sb="5" eb="7">
      <t>ブッピン</t>
    </rPh>
    <rPh sb="7" eb="9">
      <t>チンタイ</t>
    </rPh>
    <rPh sb="9" eb="10">
      <t>ギョウ</t>
    </rPh>
    <phoneticPr fontId="5"/>
  </si>
  <si>
    <t>金融・保険業</t>
  </si>
  <si>
    <t>卸売業・小売業</t>
    <rPh sb="2" eb="3">
      <t>ギョウ</t>
    </rPh>
    <phoneticPr fontId="5"/>
  </si>
  <si>
    <t>運輸業・郵便業</t>
    <rPh sb="0" eb="3">
      <t>ウンユギョウ</t>
    </rPh>
    <rPh sb="4" eb="6">
      <t>ユウビン</t>
    </rPh>
    <rPh sb="6" eb="7">
      <t>ギョウ</t>
    </rPh>
    <phoneticPr fontId="5"/>
  </si>
  <si>
    <t>電気・ガス・熱供給・水道業</t>
    <rPh sb="0" eb="2">
      <t>デンキ</t>
    </rPh>
    <rPh sb="6" eb="7">
      <t>ネツ</t>
    </rPh>
    <rPh sb="7" eb="9">
      <t>キョウキュウ</t>
    </rPh>
    <rPh sb="10" eb="13">
      <t>スイドウギョウ</t>
    </rPh>
    <phoneticPr fontId="5"/>
  </si>
  <si>
    <t>製造業</t>
    <rPh sb="0" eb="3">
      <t>セイゾウギョウ</t>
    </rPh>
    <phoneticPr fontId="5"/>
  </si>
  <si>
    <t>建設業</t>
    <rPh sb="0" eb="3">
      <t>ケンセツギョウ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</si>
  <si>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</si>
  <si>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漁業</t>
    <rPh sb="0" eb="1">
      <t>リョウ</t>
    </rPh>
    <rPh sb="1" eb="2">
      <t>ギョウ</t>
    </rPh>
    <phoneticPr fontId="5"/>
  </si>
  <si>
    <t>農業・林業</t>
    <rPh sb="1" eb="2">
      <t>ギョウ</t>
    </rPh>
    <rPh sb="3" eb="5">
      <t>リンギョウ</t>
    </rPh>
    <phoneticPr fontId="5"/>
  </si>
  <si>
    <t>産 業 分 類 別　</t>
  </si>
  <si>
    <t>　（ニ）産業別雇用保険適用事業所数及び被保険者数</t>
    <phoneticPr fontId="2"/>
  </si>
  <si>
    <t>人 員</t>
    <phoneticPr fontId="4"/>
  </si>
  <si>
    <t>１人当たり保護費</t>
    <phoneticPr fontId="5"/>
  </si>
  <si>
    <t>（５）生活保護開始・廃止世帯数及び人員</t>
    <phoneticPr fontId="5"/>
  </si>
  <si>
    <t>開　　　　　　始</t>
    <phoneticPr fontId="5"/>
  </si>
  <si>
    <t>（７）社会福祉施設</t>
    <phoneticPr fontId="5"/>
  </si>
  <si>
    <t>施設</t>
    <phoneticPr fontId="5"/>
  </si>
  <si>
    <t>　(注)１ 各年度10月１日現在。</t>
    <phoneticPr fontId="5"/>
  </si>
  <si>
    <t>老人福祉施設</t>
    <phoneticPr fontId="5"/>
  </si>
  <si>
    <t>　（ロ）障害者総合支援法による補装具支給状況</t>
    <rPh sb="7" eb="9">
      <t>ソウゴウ</t>
    </rPh>
    <rPh sb="9" eb="11">
      <t>シエン</t>
    </rPh>
    <rPh sb="11" eb="12">
      <t>ホウ</t>
    </rPh>
    <phoneticPr fontId="5"/>
  </si>
  <si>
    <t>　資料：県子ども家庭課、県障害福祉課</t>
    <rPh sb="8" eb="10">
      <t>カテイ</t>
    </rPh>
    <rPh sb="12" eb="13">
      <t>ケン</t>
    </rPh>
    <phoneticPr fontId="5"/>
  </si>
  <si>
    <t>区 分</t>
    <phoneticPr fontId="5"/>
  </si>
  <si>
    <t xml:space="preserve">  資料：県子ども家庭課、県障害福祉課</t>
    <rPh sb="9" eb="11">
      <t>カテイ</t>
    </rPh>
    <rPh sb="13" eb="14">
      <t>ケン</t>
    </rPh>
    <phoneticPr fontId="5"/>
  </si>
  <si>
    <t>　資料：香川労働局「労働保険料等の機械処理状況」</t>
    <rPh sb="10" eb="12">
      <t>ロウドウ</t>
    </rPh>
    <rPh sb="12" eb="15">
      <t>ホケンリョウ</t>
    </rPh>
    <rPh sb="15" eb="16">
      <t>トウ</t>
    </rPh>
    <rPh sb="17" eb="19">
      <t>キカイ</t>
    </rPh>
    <rPh sb="19" eb="21">
      <t>ショリ</t>
    </rPh>
    <rPh sb="21" eb="23">
      <t>ジョウキョウ</t>
    </rPh>
    <phoneticPr fontId="5"/>
  </si>
  <si>
    <t>障害者総合支援法による補装具支給状況</t>
    <rPh sb="0" eb="3">
      <t>ショウガイシャ</t>
    </rPh>
    <rPh sb="3" eb="5">
      <t>ソウゴウ</t>
    </rPh>
    <rPh sb="5" eb="7">
      <t>シエン</t>
    </rPh>
    <phoneticPr fontId="11"/>
  </si>
  <si>
    <t>（１）扶助別生活保護実施状況</t>
    <phoneticPr fontId="5"/>
  </si>
  <si>
    <t>生 活 扶 助</t>
    <phoneticPr fontId="5"/>
  </si>
  <si>
    <t>（６）民生委員諸機関</t>
    <phoneticPr fontId="5"/>
  </si>
  <si>
    <t>　　　５ 障害者支援施設は、障害者自立支援法に基づく新体系施設。</t>
    <phoneticPr fontId="5"/>
  </si>
  <si>
    <t>18歳以上</t>
    <phoneticPr fontId="5"/>
  </si>
  <si>
    <t>18歳未満</t>
    <phoneticPr fontId="5"/>
  </si>
  <si>
    <t>平成28年度</t>
  </si>
  <si>
    <t>軽費老人ホーム
Ａ型・Ｂ型・
ケアハウス</t>
    <phoneticPr fontId="5"/>
  </si>
  <si>
    <t>恵　愛
学　園</t>
    <phoneticPr fontId="5"/>
  </si>
  <si>
    <t>川部み
どり園</t>
    <phoneticPr fontId="5"/>
  </si>
  <si>
    <t>かがわ総合
ﾘﾊﾋﾞﾘﾃｰｼｮﾝ
ｾﾝﾀｰこども
支援施設</t>
    <phoneticPr fontId="5"/>
  </si>
  <si>
    <t>　　　２ 通所利用児童数を除き、県外児童の施設利用者を含む。</t>
    <rPh sb="5" eb="7">
      <t>ツウショ</t>
    </rPh>
    <rPh sb="7" eb="9">
      <t>リヨウ</t>
    </rPh>
    <rPh sb="9" eb="11">
      <t>ジドウ</t>
    </rPh>
    <rPh sb="11" eb="12">
      <t>スウ</t>
    </rPh>
    <rPh sb="13" eb="14">
      <t>ノゾ</t>
    </rPh>
    <rPh sb="27" eb="28">
      <t>フク</t>
    </rPh>
    <phoneticPr fontId="5"/>
  </si>
  <si>
    <t>　(注)１ 各月は１日現在。定員は12月31日現在。通所利用児童数を除き、県外児童の施設利用者を含む。</t>
    <rPh sb="26" eb="28">
      <t>ツウショ</t>
    </rPh>
    <rPh sb="28" eb="30">
      <t>リヨウ</t>
    </rPh>
    <rPh sb="30" eb="32">
      <t>ジドウ</t>
    </rPh>
    <rPh sb="32" eb="33">
      <t>スウ</t>
    </rPh>
    <rPh sb="34" eb="35">
      <t>ノゾ</t>
    </rPh>
    <rPh sb="37" eb="39">
      <t>ケンガイ</t>
    </rPh>
    <rPh sb="39" eb="41">
      <t>ジドウ</t>
    </rPh>
    <rPh sb="42" eb="44">
      <t>シセツ</t>
    </rPh>
    <rPh sb="44" eb="47">
      <t>リヨウシャ</t>
    </rPh>
    <rPh sb="48" eb="49">
      <t>フク</t>
    </rPh>
    <phoneticPr fontId="5"/>
  </si>
  <si>
    <t>19歳
以上</t>
    <phoneticPr fontId="5"/>
  </si>
  <si>
    <t>５</t>
    <phoneticPr fontId="5"/>
  </si>
  <si>
    <t>６</t>
    <phoneticPr fontId="5"/>
  </si>
  <si>
    <t>７</t>
    <phoneticPr fontId="5"/>
  </si>
  <si>
    <t>８</t>
    <phoneticPr fontId="5"/>
  </si>
  <si>
    <t>９</t>
    <phoneticPr fontId="5"/>
  </si>
  <si>
    <t>１月</t>
    <phoneticPr fontId="5"/>
  </si>
  <si>
    <t>２</t>
    <phoneticPr fontId="5"/>
  </si>
  <si>
    <t>３</t>
    <phoneticPr fontId="5"/>
  </si>
  <si>
    <t>高松東年金
事務所計</t>
    <phoneticPr fontId="5"/>
  </si>
  <si>
    <t>60　歳
任　意
(再掲)</t>
    <phoneticPr fontId="5"/>
  </si>
  <si>
    <t>高松西年金
事務所計</t>
    <phoneticPr fontId="5"/>
  </si>
  <si>
    <t>　　　　　　　拠　　　　　出　　　　　年　　　　　金　　　　　　　</t>
  </si>
  <si>
    <t>基　 礎　 年　 金</t>
  </si>
  <si>
    <t>年４月</t>
    <phoneticPr fontId="5"/>
  </si>
  <si>
    <t>　５</t>
    <phoneticPr fontId="5"/>
  </si>
  <si>
    <t>　６</t>
    <phoneticPr fontId="5"/>
  </si>
  <si>
    <t>　７</t>
    <phoneticPr fontId="5"/>
  </si>
  <si>
    <t>　８</t>
    <phoneticPr fontId="5"/>
  </si>
  <si>
    <t>　９</t>
    <phoneticPr fontId="5"/>
  </si>
  <si>
    <t>　10</t>
    <phoneticPr fontId="5"/>
  </si>
  <si>
    <t>　11</t>
    <phoneticPr fontId="5"/>
  </si>
  <si>
    <t>　12</t>
    <phoneticPr fontId="5"/>
  </si>
  <si>
    <t>年１月</t>
    <phoneticPr fontId="5"/>
  </si>
  <si>
    <t>　２</t>
    <phoneticPr fontId="5"/>
  </si>
  <si>
    <t>　３</t>
    <phoneticPr fontId="5"/>
  </si>
  <si>
    <t>事　業
所　数</t>
    <phoneticPr fontId="5"/>
  </si>
  <si>
    <t>被保険
者　数</t>
    <phoneticPr fontId="5"/>
  </si>
  <si>
    <t>Ｔ</t>
    <phoneticPr fontId="5"/>
  </si>
  <si>
    <t>計</t>
    <rPh sb="0" eb="1">
      <t>ケイ</t>
    </rPh>
    <phoneticPr fontId="2"/>
  </si>
  <si>
    <t>　 資料：県長寿社会対策課</t>
  </si>
  <si>
    <t>平成29年度</t>
  </si>
  <si>
    <t>平成30年度</t>
  </si>
  <si>
    <t>かがわ総合ﾘﾊﾋﾞﾘﾃｰｼｮﾝ
ｾﾝﾀｰこども支援施設</t>
  </si>
  <si>
    <t>四国こどもとおとなの医療センター</t>
    <rPh sb="0" eb="2">
      <t>シコク</t>
    </rPh>
    <rPh sb="10" eb="12">
      <t>イリョウ</t>
    </rPh>
    <phoneticPr fontId="2"/>
  </si>
  <si>
    <t>その他</t>
    <rPh sb="2" eb="3">
      <t>タ</t>
    </rPh>
    <phoneticPr fontId="2"/>
  </si>
  <si>
    <t>　（イ）適用状況</t>
    <phoneticPr fontId="4"/>
  </si>
  <si>
    <t xml:space="preserve">  任意適用　</t>
    <phoneticPr fontId="9"/>
  </si>
  <si>
    <t>　資料：全国健康保険協会「事業年報」</t>
    <rPh sb="13" eb="15">
      <t>ジギョウ</t>
    </rPh>
    <rPh sb="15" eb="17">
      <t>ネンポウ</t>
    </rPh>
    <phoneticPr fontId="4"/>
  </si>
  <si>
    <t>計</t>
    <rPh sb="0" eb="1">
      <t>ケイ</t>
    </rPh>
    <phoneticPr fontId="9"/>
  </si>
  <si>
    <t>医療給付費</t>
    <rPh sb="0" eb="2">
      <t>イリョウ</t>
    </rPh>
    <rPh sb="2" eb="4">
      <t>キュウフ</t>
    </rPh>
    <rPh sb="4" eb="5">
      <t>ヒ</t>
    </rPh>
    <phoneticPr fontId="9"/>
  </si>
  <si>
    <t>現物給付</t>
    <rPh sb="0" eb="2">
      <t>ゲンブツ</t>
    </rPh>
    <rPh sb="2" eb="4">
      <t>キュウフ</t>
    </rPh>
    <phoneticPr fontId="9"/>
  </si>
  <si>
    <t>入院時食事療養費・生活療養費
(標準負担額差額支給を除く）</t>
    <rPh sb="0" eb="2">
      <t>ニュウイン</t>
    </rPh>
    <rPh sb="2" eb="3">
      <t>ジ</t>
    </rPh>
    <rPh sb="3" eb="5">
      <t>ショクジ</t>
    </rPh>
    <phoneticPr fontId="9"/>
  </si>
  <si>
    <t>訪問看護療養費</t>
    <rPh sb="0" eb="2">
      <t>ホウモン</t>
    </rPh>
    <rPh sb="2" eb="4">
      <t>カンゴ</t>
    </rPh>
    <rPh sb="4" eb="7">
      <t>リョウヨウヒ</t>
    </rPh>
    <phoneticPr fontId="9"/>
  </si>
  <si>
    <t>現金給付</t>
    <rPh sb="0" eb="2">
      <t>ゲンキン</t>
    </rPh>
    <rPh sb="2" eb="4">
      <t>キュウフ</t>
    </rPh>
    <phoneticPr fontId="9"/>
  </si>
  <si>
    <t>入院時食事療養費・生活療養費
(標準負担額差額支給）</t>
    <rPh sb="0" eb="2">
      <t>ニュウイン</t>
    </rPh>
    <rPh sb="2" eb="3">
      <t>ジ</t>
    </rPh>
    <rPh sb="3" eb="5">
      <t>ショクジ</t>
    </rPh>
    <phoneticPr fontId="9"/>
  </si>
  <si>
    <t>療養費</t>
    <rPh sb="0" eb="3">
      <t>リョウヨウヒ</t>
    </rPh>
    <phoneticPr fontId="9"/>
  </si>
  <si>
    <t>移送費</t>
    <rPh sb="0" eb="2">
      <t>イソウ</t>
    </rPh>
    <rPh sb="2" eb="3">
      <t>ヒ</t>
    </rPh>
    <phoneticPr fontId="9"/>
  </si>
  <si>
    <t>高額療養費</t>
    <rPh sb="0" eb="2">
      <t>コウガク</t>
    </rPh>
    <rPh sb="2" eb="5">
      <t>リョウヨウヒ</t>
    </rPh>
    <phoneticPr fontId="9"/>
  </si>
  <si>
    <t>その他の現金給付</t>
    <rPh sb="2" eb="3">
      <t>タ</t>
    </rPh>
    <rPh sb="4" eb="6">
      <t>ゲンキン</t>
    </rPh>
    <rPh sb="6" eb="8">
      <t>キュウフ</t>
    </rPh>
    <phoneticPr fontId="9"/>
  </si>
  <si>
    <t>傷病手当金</t>
    <rPh sb="0" eb="1">
      <t>キズ</t>
    </rPh>
    <rPh sb="2" eb="4">
      <t>テアテ</t>
    </rPh>
    <rPh sb="4" eb="5">
      <t>キン</t>
    </rPh>
    <phoneticPr fontId="9"/>
  </si>
  <si>
    <t>埋葬料(費)</t>
    <rPh sb="0" eb="2">
      <t>マイソウ</t>
    </rPh>
    <rPh sb="2" eb="3">
      <t>リョウ</t>
    </rPh>
    <rPh sb="4" eb="5">
      <t>ヒ</t>
    </rPh>
    <phoneticPr fontId="9"/>
  </si>
  <si>
    <t>出産育児一時金</t>
    <rPh sb="0" eb="2">
      <t>シュッサン</t>
    </rPh>
    <rPh sb="2" eb="4">
      <t>イクジ</t>
    </rPh>
    <rPh sb="4" eb="7">
      <t>イチジキン</t>
    </rPh>
    <phoneticPr fontId="9"/>
  </si>
  <si>
    <t>出産手当金</t>
    <rPh sb="0" eb="2">
      <t>シュッサン</t>
    </rPh>
    <rPh sb="2" eb="4">
      <t>テアテ</t>
    </rPh>
    <rPh sb="4" eb="5">
      <t>キン</t>
    </rPh>
    <phoneticPr fontId="9"/>
  </si>
  <si>
    <t>家族訪問看護療養費</t>
    <rPh sb="0" eb="2">
      <t>カゾク</t>
    </rPh>
    <rPh sb="2" eb="4">
      <t>ホウモン</t>
    </rPh>
    <rPh sb="4" eb="6">
      <t>カンゴ</t>
    </rPh>
    <rPh sb="6" eb="9">
      <t>リョウヨウヒ</t>
    </rPh>
    <phoneticPr fontId="9"/>
  </si>
  <si>
    <t>家族療養費</t>
    <rPh sb="0" eb="2">
      <t>カゾク</t>
    </rPh>
    <rPh sb="2" eb="5">
      <t>リョウヨウヒ</t>
    </rPh>
    <phoneticPr fontId="9"/>
  </si>
  <si>
    <t>家族移送費</t>
    <rPh sb="0" eb="2">
      <t>カゾク</t>
    </rPh>
    <rPh sb="2" eb="4">
      <t>イソウ</t>
    </rPh>
    <rPh sb="4" eb="5">
      <t>ヒ</t>
    </rPh>
    <phoneticPr fontId="9"/>
  </si>
  <si>
    <t>家族埋葬料(費)</t>
    <rPh sb="0" eb="2">
      <t>カゾク</t>
    </rPh>
    <rPh sb="2" eb="4">
      <t>マイソウ</t>
    </rPh>
    <rPh sb="4" eb="5">
      <t>リョウ</t>
    </rPh>
    <rPh sb="6" eb="7">
      <t>ヒ</t>
    </rPh>
    <phoneticPr fontId="9"/>
  </si>
  <si>
    <t>家族出産育児一時金</t>
    <rPh sb="0" eb="2">
      <t>カゾク</t>
    </rPh>
    <rPh sb="2" eb="4">
      <t>シュッサン</t>
    </rPh>
    <rPh sb="4" eb="6">
      <t>イクジ</t>
    </rPh>
    <rPh sb="6" eb="9">
      <t>イチジキン</t>
    </rPh>
    <phoneticPr fontId="9"/>
  </si>
  <si>
    <t>高齢受給者療養給付費等</t>
    <rPh sb="0" eb="2">
      <t>コウレイ</t>
    </rPh>
    <rPh sb="2" eb="5">
      <t>ジュキュウシャ</t>
    </rPh>
    <rPh sb="5" eb="7">
      <t>リョウヨウ</t>
    </rPh>
    <rPh sb="7" eb="9">
      <t>キュウフ</t>
    </rPh>
    <rPh sb="9" eb="10">
      <t>ヒ</t>
    </rPh>
    <rPh sb="10" eb="11">
      <t>トウ</t>
    </rPh>
    <phoneticPr fontId="2"/>
  </si>
  <si>
    <t>　(注)　家族療養費のうち、療養の給付（診療費及び薬剤費）に該当する分については、現金給付に含まれる。</t>
    <rPh sb="5" eb="10">
      <t>カゾクリョウヨウヒ</t>
    </rPh>
    <rPh sb="14" eb="16">
      <t>リョウヨウ</t>
    </rPh>
    <rPh sb="17" eb="19">
      <t>キュウフ</t>
    </rPh>
    <rPh sb="20" eb="23">
      <t>シンリョウヒ</t>
    </rPh>
    <rPh sb="23" eb="24">
      <t>オヨ</t>
    </rPh>
    <rPh sb="25" eb="28">
      <t>ヤクザイヒ</t>
    </rPh>
    <rPh sb="30" eb="32">
      <t>ガイトウ</t>
    </rPh>
    <rPh sb="34" eb="35">
      <t>ブン</t>
    </rPh>
    <rPh sb="41" eb="43">
      <t>ゲンキン</t>
    </rPh>
    <rPh sb="43" eb="45">
      <t>キュウフ</t>
    </rPh>
    <rPh sb="46" eb="47">
      <t>フク</t>
    </rPh>
    <phoneticPr fontId="5"/>
  </si>
  <si>
    <t>入院時生活療養費は、療養病床に入院する65歳以上の者に給付される。</t>
    <rPh sb="0" eb="2">
      <t>ニュウイン</t>
    </rPh>
    <rPh sb="2" eb="3">
      <t>ジ</t>
    </rPh>
    <rPh sb="3" eb="5">
      <t>セイカツ</t>
    </rPh>
    <rPh sb="5" eb="8">
      <t>リョウヨウヒ</t>
    </rPh>
    <rPh sb="10" eb="12">
      <t>リョウヨウ</t>
    </rPh>
    <rPh sb="12" eb="14">
      <t>ビョウショウ</t>
    </rPh>
    <rPh sb="15" eb="17">
      <t>ニュウイン</t>
    </rPh>
    <rPh sb="21" eb="24">
      <t>サイイジョウ</t>
    </rPh>
    <rPh sb="25" eb="26">
      <t>モノ</t>
    </rPh>
    <rPh sb="27" eb="29">
      <t>キュウフ</t>
    </rPh>
    <phoneticPr fontId="9"/>
  </si>
  <si>
    <t>印紙購入
通 帳 数
(年度末現在)</t>
    <phoneticPr fontId="5"/>
  </si>
  <si>
    <t>有効被保険者手帳所有者数
(年度末現在)</t>
    <phoneticPr fontId="5"/>
  </si>
  <si>
    <t>被保険者
手帳交付数(年度累計)</t>
    <phoneticPr fontId="5"/>
  </si>
  <si>
    <t>被保険者
手帳返納数
(年度累計)</t>
    <phoneticPr fontId="5"/>
  </si>
  <si>
    <t>事由別適用除外承認者数
(年度累計)</t>
    <phoneticPr fontId="5"/>
  </si>
  <si>
    <t>年度中の受給資格者票交付数</t>
    <rPh sb="0" eb="3">
      <t>ネンドチュウ</t>
    </rPh>
    <phoneticPr fontId="5"/>
  </si>
  <si>
    <t>年度中の受給資格確認数</t>
    <rPh sb="0" eb="3">
      <t>ネンドチュウ</t>
    </rPh>
    <phoneticPr fontId="5"/>
  </si>
  <si>
    <t>　（ロ）給付費支給済額</t>
    <phoneticPr fontId="5"/>
  </si>
  <si>
    <t>　      １）国民年金法第30条、30条の２、30条の３該当による。</t>
    <rPh sb="9" eb="11">
      <t>コクミン</t>
    </rPh>
    <rPh sb="11" eb="13">
      <t>ネンキン</t>
    </rPh>
    <phoneticPr fontId="5"/>
  </si>
  <si>
    <t>　　　　３）国民年金法第37条該当による。</t>
    <rPh sb="6" eb="10">
      <t>コクミンネンキン</t>
    </rPh>
    <phoneticPr fontId="5"/>
  </si>
  <si>
    <t>　　　　２）国民年金法第30条の４、附則第25条該当による。</t>
    <rPh sb="6" eb="8">
      <t>コクミン</t>
    </rPh>
    <rPh sb="8" eb="10">
      <t>ネンキン</t>
    </rPh>
    <phoneticPr fontId="5"/>
  </si>
  <si>
    <t>　　　　４）国民年金法附則第28条該当による。</t>
    <rPh sb="6" eb="10">
      <t>コクミンネンキン</t>
    </rPh>
    <rPh sb="10" eb="11">
      <t>ホウ</t>
    </rPh>
    <phoneticPr fontId="5"/>
  </si>
  <si>
    <t xml:space="preserve">離 職 票 </t>
    <phoneticPr fontId="5"/>
  </si>
  <si>
    <t>令和</t>
    <rPh sb="0" eb="2">
      <t>レイワ</t>
    </rPh>
    <phoneticPr fontId="5"/>
  </si>
  <si>
    <t>元</t>
    <rPh sb="0" eb="1">
      <t>モト</t>
    </rPh>
    <phoneticPr fontId="5"/>
  </si>
  <si>
    <t>令和</t>
    <rPh sb="0" eb="2">
      <t>レイワ</t>
    </rPh>
    <phoneticPr fontId="4"/>
  </si>
  <si>
    <t>元</t>
    <rPh sb="0" eb="1">
      <t>モト</t>
    </rPh>
    <phoneticPr fontId="4"/>
  </si>
  <si>
    <t>令和元年度</t>
    <rPh sb="0" eb="2">
      <t>レイワ</t>
    </rPh>
    <rPh sb="2" eb="3">
      <t>モト</t>
    </rPh>
    <phoneticPr fontId="5"/>
  </si>
  <si>
    <t>　(注) 各年度３月31日現在。</t>
    <rPh sb="9" eb="10">
      <t>ガツ</t>
    </rPh>
    <rPh sb="12" eb="13">
      <t>ニチ</t>
    </rPh>
    <phoneticPr fontId="5"/>
  </si>
  <si>
    <t>限度額適用・標準負担額減額認定証および限度額適用認定証等の所定の利用手続きを行った加入者の診療費については、自己負担額を超える部分は現物給付の高額療養費となり、統計上の区分では現物給付の種別に含まれている。</t>
    <rPh sb="3" eb="5">
      <t>テキヨウ</t>
    </rPh>
    <rPh sb="11" eb="13">
      <t>ゲンガク</t>
    </rPh>
    <rPh sb="13" eb="16">
      <t>ニンテイショウ</t>
    </rPh>
    <rPh sb="19" eb="21">
      <t>ゲンド</t>
    </rPh>
    <rPh sb="21" eb="22">
      <t>ガク</t>
    </rPh>
    <rPh sb="22" eb="24">
      <t>テキヨウ</t>
    </rPh>
    <rPh sb="24" eb="27">
      <t>ニンテイショウ</t>
    </rPh>
    <rPh sb="27" eb="28">
      <t>トウ</t>
    </rPh>
    <rPh sb="29" eb="31">
      <t>ショテイ</t>
    </rPh>
    <rPh sb="32" eb="34">
      <t>リヨウ</t>
    </rPh>
    <rPh sb="34" eb="36">
      <t>テツヅ</t>
    </rPh>
    <rPh sb="38" eb="39">
      <t>オコナ</t>
    </rPh>
    <rPh sb="41" eb="44">
      <t>カニュウシャ</t>
    </rPh>
    <rPh sb="45" eb="47">
      <t>シンリョウ</t>
    </rPh>
    <rPh sb="47" eb="48">
      <t>ヒ</t>
    </rPh>
    <rPh sb="54" eb="56">
      <t>ジコ</t>
    </rPh>
    <rPh sb="56" eb="58">
      <t>フタン</t>
    </rPh>
    <rPh sb="58" eb="59">
      <t>ガク</t>
    </rPh>
    <rPh sb="60" eb="61">
      <t>コ</t>
    </rPh>
    <rPh sb="96" eb="97">
      <t>フク</t>
    </rPh>
    <phoneticPr fontId="9"/>
  </si>
  <si>
    <t>療養の給付（診療費(入院､入院外､歯科)、薬剤支給）</t>
    <rPh sb="6" eb="9">
      <t>シンリョウヒ</t>
    </rPh>
    <rPh sb="10" eb="12">
      <t>ニュウイン</t>
    </rPh>
    <rPh sb="13" eb="15">
      <t>ニュウイン</t>
    </rPh>
    <rPh sb="15" eb="16">
      <t>ガイ</t>
    </rPh>
    <rPh sb="17" eb="19">
      <t>シカ</t>
    </rPh>
    <rPh sb="21" eb="23">
      <t>ヤクザイ</t>
    </rPh>
    <rPh sb="23" eb="25">
      <t>シキュウ</t>
    </rPh>
    <phoneticPr fontId="9"/>
  </si>
  <si>
    <t>　資料：全国健康保険協会「事業年報」</t>
    <phoneticPr fontId="5"/>
  </si>
  <si>
    <t xml:space="preserve"> 　　　　　　　令和　元</t>
    <rPh sb="8" eb="10">
      <t>レイワ</t>
    </rPh>
    <rPh sb="11" eb="12">
      <t>モト</t>
    </rPh>
    <phoneticPr fontId="5"/>
  </si>
  <si>
    <t>令和</t>
    <rPh sb="0" eb="2">
      <t>レイワ</t>
    </rPh>
    <phoneticPr fontId="15"/>
  </si>
  <si>
    <t>令和</t>
    <rPh sb="0" eb="2">
      <t>レイワ</t>
    </rPh>
    <phoneticPr fontId="21"/>
  </si>
  <si>
    <t>元</t>
    <rPh sb="0" eb="1">
      <t>モト</t>
    </rPh>
    <phoneticPr fontId="21"/>
  </si>
  <si>
    <t>月平均・人</t>
    <rPh sb="0" eb="3">
      <t>ツキヘイキン</t>
    </rPh>
    <rPh sb="4" eb="5">
      <t>ニン</t>
    </rPh>
    <phoneticPr fontId="5"/>
  </si>
  <si>
    <t>（件）</t>
    <phoneticPr fontId="5"/>
  </si>
  <si>
    <t>（人）</t>
    <rPh sb="1" eb="2">
      <t>ニン</t>
    </rPh>
    <phoneticPr fontId="5"/>
  </si>
  <si>
    <t>（千円）</t>
    <phoneticPr fontId="5"/>
  </si>
  <si>
    <t>世帯類型別被保護世帯数（月平均）</t>
    <rPh sb="12" eb="13">
      <t>ツキ</t>
    </rPh>
    <rPh sb="13" eb="15">
      <t>ヘイキン</t>
    </rPh>
    <phoneticPr fontId="9"/>
  </si>
  <si>
    <t>全国健康保険協会管掌健康保険（法第３条第２項被保険者）</t>
    <phoneticPr fontId="9"/>
  </si>
  <si>
    <t>　(注)１　被保護人員・人員は、月平均の数値であり、金額は年間総額である。</t>
    <rPh sb="12" eb="14">
      <t>ジンイン</t>
    </rPh>
    <phoneticPr fontId="4"/>
  </si>
  <si>
    <t>　　　２　「その他」の人員には、出産扶助、生業扶助、葬祭扶助を含み、金額はこれらの扶助費に就労自立給付金、</t>
    <phoneticPr fontId="4"/>
  </si>
  <si>
    <t>　　　　進学準備給付金、施設事務費を加えたもの。</t>
  </si>
  <si>
    <t>　資料：県健康福祉総務課</t>
    <rPh sb="4" eb="5">
      <t>ケン</t>
    </rPh>
    <rPh sb="5" eb="12">
      <t>ケンコウフクシソウムカ</t>
    </rPh>
    <phoneticPr fontId="4"/>
  </si>
  <si>
    <t>　(注)　保護停止中の世帯を除く。</t>
    <rPh sb="5" eb="7">
      <t>ホゴ</t>
    </rPh>
    <phoneticPr fontId="5"/>
  </si>
  <si>
    <t>　　　　状況の年度計と一致しない</t>
  </si>
  <si>
    <t>民 生 委 員 定 員</t>
  </si>
  <si>
    <t>令和２年度</t>
    <rPh sb="0" eb="2">
      <t>レイワ</t>
    </rPh>
    <phoneticPr fontId="5"/>
  </si>
  <si>
    <t>令和３年度</t>
    <rPh sb="0" eb="2">
      <t>レイワ</t>
    </rPh>
    <phoneticPr fontId="5"/>
  </si>
  <si>
    <t>高松医療センター</t>
    <rPh sb="0" eb="4">
      <t>タカマツイリョウ</t>
    </rPh>
    <phoneticPr fontId="2"/>
  </si>
  <si>
    <t>高松医療センター</t>
    <rPh sb="0" eb="4">
      <t>タカマツイリョウ</t>
    </rPh>
    <phoneticPr fontId="5"/>
  </si>
  <si>
    <t>（２）全国健康保険協会管掌健康保険（法第３条第２項被保険者）</t>
    <rPh sb="3" eb="5">
      <t>ゼンコク</t>
    </rPh>
    <rPh sb="5" eb="7">
      <t>ケンコウ</t>
    </rPh>
    <rPh sb="7" eb="9">
      <t>ホケン</t>
    </rPh>
    <rPh sb="9" eb="11">
      <t>キョウカイ</t>
    </rPh>
    <rPh sb="22" eb="23">
      <t>ダイ</t>
    </rPh>
    <rPh sb="24" eb="25">
      <t>コウ</t>
    </rPh>
    <phoneticPr fontId="5"/>
  </si>
  <si>
    <t xml:space="preserve">                     ２</t>
    <phoneticPr fontId="5"/>
  </si>
  <si>
    <t>２</t>
    <phoneticPr fontId="15"/>
  </si>
  <si>
    <t>　資料：厚生労働省｢後期高齢者医療事業年報｣</t>
  </si>
  <si>
    <t>療養諸費保険者負担分
（療養給付費＋療養費等）</t>
    <rPh sb="0" eb="4">
      <t>リョウヨウショヒ</t>
    </rPh>
    <rPh sb="4" eb="10">
      <t>ホケンシャフタンブン</t>
    </rPh>
    <phoneticPr fontId="15"/>
  </si>
  <si>
    <t xml:space="preserve">  資料：日本年金機構高松西年金事務所（香川県代表事務所）</t>
    <rPh sb="5" eb="7">
      <t>ニホン</t>
    </rPh>
    <rPh sb="7" eb="9">
      <t>ネンキン</t>
    </rPh>
    <rPh sb="9" eb="11">
      <t>キコウ</t>
    </rPh>
    <rPh sb="11" eb="13">
      <t>タカマツ</t>
    </rPh>
    <rPh sb="13" eb="14">
      <t>ニシ</t>
    </rPh>
    <rPh sb="14" eb="16">
      <t>ネンキン</t>
    </rPh>
    <rPh sb="16" eb="19">
      <t>ジムショ</t>
    </rPh>
    <rPh sb="20" eb="23">
      <t>カガワケン</t>
    </rPh>
    <rPh sb="23" eb="25">
      <t>ダイヒョウ</t>
    </rPh>
    <rPh sb="25" eb="28">
      <t>ジムショ</t>
    </rPh>
    <phoneticPr fontId="5"/>
  </si>
  <si>
    <t>　資料：香川労働局「職業安定業務年報」</t>
    <rPh sb="4" eb="6">
      <t>カガワ</t>
    </rPh>
    <rPh sb="6" eb="9">
      <t>ロウドウキョク</t>
    </rPh>
    <rPh sb="10" eb="14">
      <t>ショクギョウアンテイ</t>
    </rPh>
    <rPh sb="14" eb="16">
      <t>ギョウム</t>
    </rPh>
    <rPh sb="16" eb="18">
      <t>ネンポウ</t>
    </rPh>
    <phoneticPr fontId="5"/>
  </si>
  <si>
    <t>　資料：香川労働局「職業安定業務年報」</t>
    <rPh sb="4" eb="6">
      <t>カガワ</t>
    </rPh>
    <rPh sb="6" eb="9">
      <t>ロウドウキョク</t>
    </rPh>
    <rPh sb="10" eb="12">
      <t>ショクギョウ</t>
    </rPh>
    <rPh sb="12" eb="14">
      <t>アンテイ</t>
    </rPh>
    <rPh sb="14" eb="16">
      <t>ギョウム</t>
    </rPh>
    <rPh sb="16" eb="18">
      <t>ネンポウ</t>
    </rPh>
    <phoneticPr fontId="5"/>
  </si>
  <si>
    <t>令和元年度　</t>
    <rPh sb="0" eb="2">
      <t>レイワ</t>
    </rPh>
    <rPh sb="2" eb="3">
      <t>ゲン</t>
    </rPh>
    <phoneticPr fontId="5"/>
  </si>
  <si>
    <t>令和２年度　</t>
    <rPh sb="0" eb="2">
      <t>レイワ</t>
    </rPh>
    <rPh sb="3" eb="5">
      <t>ネンド</t>
    </rPh>
    <phoneticPr fontId="5"/>
  </si>
  <si>
    <t>令和</t>
    <rPh sb="0" eb="2">
      <t>レイワ</t>
    </rPh>
    <phoneticPr fontId="9"/>
  </si>
  <si>
    <t>元</t>
    <rPh sb="0" eb="1">
      <t>ゲン</t>
    </rPh>
    <phoneticPr fontId="9"/>
  </si>
  <si>
    <t>２</t>
    <phoneticPr fontId="9"/>
  </si>
  <si>
    <t>３</t>
    <phoneticPr fontId="9"/>
  </si>
  <si>
    <t>目次（項目一覧表）へ戻る</t>
    <phoneticPr fontId="9"/>
  </si>
  <si>
    <t>元</t>
    <rPh sb="0" eb="1">
      <t>ゲン</t>
    </rPh>
    <phoneticPr fontId="5"/>
  </si>
  <si>
    <t>（３）月別扶助別生活保護実施状況（令和３年度）</t>
    <rPh sb="17" eb="19">
      <t>レイワ</t>
    </rPh>
    <phoneticPr fontId="5"/>
  </si>
  <si>
    <t>住 宅 扶 助</t>
    <phoneticPr fontId="5"/>
  </si>
  <si>
    <t>４</t>
    <phoneticPr fontId="5"/>
  </si>
  <si>
    <t>介 護 扶 助</t>
    <phoneticPr fontId="4"/>
  </si>
  <si>
    <t>の人員を含まない。</t>
    <phoneticPr fontId="5"/>
  </si>
  <si>
    <t>元</t>
    <rPh sb="0" eb="1">
      <t>ガン</t>
    </rPh>
    <phoneticPr fontId="9"/>
  </si>
  <si>
    <t>　資料：県健康福祉総務課、県長寿社会対策課、県子ども政策課、県子ども家庭課、県障害福祉課</t>
    <rPh sb="13" eb="14">
      <t>ケン</t>
    </rPh>
    <rPh sb="22" eb="23">
      <t>ケン</t>
    </rPh>
    <rPh sb="23" eb="24">
      <t>コ</t>
    </rPh>
    <rPh sb="26" eb="29">
      <t>セイサクカ</t>
    </rPh>
    <rPh sb="30" eb="31">
      <t>ケン</t>
    </rPh>
    <rPh sb="34" eb="36">
      <t>カテイ</t>
    </rPh>
    <rPh sb="38" eb="39">
      <t>ケン</t>
    </rPh>
    <phoneticPr fontId="5"/>
  </si>
  <si>
    <t>そ   の   他</t>
    <phoneticPr fontId="5"/>
  </si>
  <si>
    <t>令和４年度</t>
    <rPh sb="0" eb="2">
      <t>レイワ</t>
    </rPh>
    <phoneticPr fontId="5"/>
  </si>
  <si>
    <t>特  別  養  護
老 人 ホ ー ム</t>
    <phoneticPr fontId="5"/>
  </si>
  <si>
    <t>亀  山
学  園</t>
    <phoneticPr fontId="5"/>
  </si>
  <si>
    <t>讃  岐
学  園</t>
    <phoneticPr fontId="5"/>
  </si>
  <si>
    <t>斯  道
学  園</t>
    <phoneticPr fontId="5"/>
  </si>
  <si>
    <t>若  竹
学  園</t>
    <phoneticPr fontId="5"/>
  </si>
  <si>
    <t>平成</t>
    <rPh sb="0" eb="2">
      <t>ヘイセイ</t>
    </rPh>
    <phoneticPr fontId="4"/>
  </si>
  <si>
    <t xml:space="preserve">                     ３</t>
  </si>
  <si>
    <t>　資料：県医務国保課国民健康保険室「国民健康保険事業状況」</t>
    <rPh sb="9" eb="10">
      <t>カ</t>
    </rPh>
    <rPh sb="10" eb="12">
      <t>コクミン</t>
    </rPh>
    <rPh sb="12" eb="14">
      <t>ケンコウ</t>
    </rPh>
    <rPh sb="14" eb="16">
      <t>ホケン</t>
    </rPh>
    <rPh sb="16" eb="17">
      <t>シツ</t>
    </rPh>
    <phoneticPr fontId="5"/>
  </si>
  <si>
    <t>　(注)１ 「世帯数」及び「被保険者数」は、年度平均である。</t>
    <rPh sb="2" eb="3">
      <t>チュウ</t>
    </rPh>
    <rPh sb="7" eb="9">
      <t>セタイ</t>
    </rPh>
    <rPh sb="9" eb="10">
      <t>スウ</t>
    </rPh>
    <rPh sb="11" eb="12">
      <t>オヨ</t>
    </rPh>
    <rPh sb="14" eb="18">
      <t>ヒホケンシャ</t>
    </rPh>
    <rPh sb="18" eb="19">
      <t>スウ</t>
    </rPh>
    <rPh sb="22" eb="24">
      <t>ネンド</t>
    </rPh>
    <rPh sb="24" eb="26">
      <t>ヘイキン</t>
    </rPh>
    <phoneticPr fontId="5"/>
  </si>
  <si>
    <t>　資料：県医務国保課国民健康保険室「国民健康保険事業状況」</t>
    <rPh sb="4" eb="5">
      <t>ケン</t>
    </rPh>
    <rPh sb="5" eb="7">
      <t>イム</t>
    </rPh>
    <rPh sb="7" eb="9">
      <t>コクホ</t>
    </rPh>
    <rPh sb="9" eb="10">
      <t>カ</t>
    </rPh>
    <rPh sb="10" eb="12">
      <t>コクミン</t>
    </rPh>
    <rPh sb="12" eb="14">
      <t>ケンコウ</t>
    </rPh>
    <rPh sb="14" eb="16">
      <t>ホケン</t>
    </rPh>
    <rPh sb="16" eb="17">
      <t>シツ</t>
    </rPh>
    <rPh sb="18" eb="20">
      <t>コクミン</t>
    </rPh>
    <rPh sb="20" eb="22">
      <t>ケンコウ</t>
    </rPh>
    <rPh sb="22" eb="24">
      <t>ホケン</t>
    </rPh>
    <rPh sb="24" eb="26">
      <t>ジギョウ</t>
    </rPh>
    <rPh sb="26" eb="28">
      <t>ジョウキョウ</t>
    </rPh>
    <phoneticPr fontId="15"/>
  </si>
  <si>
    <t>元</t>
    <rPh sb="0" eb="1">
      <t>ゲン</t>
    </rPh>
    <phoneticPr fontId="15"/>
  </si>
  <si>
    <t>３</t>
    <phoneticPr fontId="15"/>
  </si>
  <si>
    <t>　(注)１ 被保険者数は年度平均人数（3－2月ベース）。</t>
    <rPh sb="6" eb="10">
      <t>ヒホケンシャ</t>
    </rPh>
    <rPh sb="10" eb="11">
      <t>スウ</t>
    </rPh>
    <rPh sb="12" eb="14">
      <t>ネンド</t>
    </rPh>
    <rPh sb="14" eb="16">
      <t>ヘイキン</t>
    </rPh>
    <rPh sb="16" eb="18">
      <t>ニンズウ</t>
    </rPh>
    <rPh sb="22" eb="23">
      <t>ガツ</t>
    </rPh>
    <phoneticPr fontId="15"/>
  </si>
  <si>
    <t>　　　２ 調定累計額、収納累計額は現年度分。</t>
    <rPh sb="5" eb="10">
      <t>チョウテイルイケイガク</t>
    </rPh>
    <rPh sb="11" eb="16">
      <t>シュウノウルイケイガク</t>
    </rPh>
    <rPh sb="17" eb="21">
      <t>ゲンネンドブン</t>
    </rPh>
    <phoneticPr fontId="15"/>
  </si>
  <si>
    <t>基　　　　礎　　　　年　　　　金</t>
    <rPh sb="0" eb="6">
      <t>キソ</t>
    </rPh>
    <rPh sb="10" eb="16">
      <t>ネンキン</t>
    </rPh>
    <phoneticPr fontId="5"/>
  </si>
  <si>
    <t>受 給 者
実 人 員</t>
    <phoneticPr fontId="5"/>
  </si>
  <si>
    <t>令和３年度　</t>
    <rPh sb="0" eb="2">
      <t>レイワ</t>
    </rPh>
    <rPh sb="3" eb="5">
      <t>ネンド</t>
    </rPh>
    <phoneticPr fontId="5"/>
  </si>
  <si>
    <t>平成</t>
    <rPh sb="0" eb="2">
      <t>ヘイセイ</t>
    </rPh>
    <phoneticPr fontId="9"/>
  </si>
  <si>
    <t>年度</t>
    <rPh sb="0" eb="2">
      <t>ネンド</t>
    </rPh>
    <phoneticPr fontId="9"/>
  </si>
  <si>
    <t>平成</t>
    <rPh sb="0" eb="2">
      <t>ヘイセイ</t>
    </rPh>
    <phoneticPr fontId="5"/>
  </si>
  <si>
    <t>年度</t>
    <rPh sb="0" eb="2">
      <t>ネンド</t>
    </rPh>
    <phoneticPr fontId="5"/>
  </si>
  <si>
    <t>４</t>
    <phoneticPr fontId="4"/>
  </si>
  <si>
    <t>　(注)１ ｢その他｣の人員には、出産扶助、生業扶助、葬祭扶助を含み、金額はこれらの扶助費に就労自立給付金、</t>
    <phoneticPr fontId="4"/>
  </si>
  <si>
    <r>
      <t>　　　２ 令和</t>
    </r>
    <r>
      <rPr>
        <sz val="10"/>
        <rFont val="ＭＳ 明朝"/>
        <family val="1"/>
        <charset val="128"/>
      </rPr>
      <t>５年４月、５月の調整分が入っていないため、総数（金額）は、16－1（1）扶助別生活保護実施</t>
    </r>
    <rPh sb="5" eb="7">
      <t>レイワ</t>
    </rPh>
    <phoneticPr fontId="4"/>
  </si>
  <si>
    <t>（４）月別生活保護実施状況（令和４年度）</t>
    <rPh sb="14" eb="16">
      <t>レイワ</t>
    </rPh>
    <phoneticPr fontId="5"/>
  </si>
  <si>
    <t>　(注) 「被保護人員(A)」には、保護停止中の人員を含むが、「１人当たり保護費(C)/(A)」の(A)には、保護停止中</t>
    <phoneticPr fontId="5"/>
  </si>
  <si>
    <t>　　　（令和４年度）</t>
    <rPh sb="4" eb="6">
      <t>レイワ</t>
    </rPh>
    <phoneticPr fontId="5"/>
  </si>
  <si>
    <t>　　　（令和５年12月１日現在）</t>
    <rPh sb="4" eb="5">
      <t>レイ</t>
    </rPh>
    <rPh sb="5" eb="6">
      <t>ワ</t>
    </rPh>
    <phoneticPr fontId="5"/>
  </si>
  <si>
    <t>　　　３ 老人福祉施設は有料老人ホームを含む。令和４年度で調査終了。</t>
    <rPh sb="23" eb="25">
      <t>レイワ</t>
    </rPh>
    <rPh sb="26" eb="28">
      <t>ネンド</t>
    </rPh>
    <rPh sb="29" eb="31">
      <t>チョウサ</t>
    </rPh>
    <rPh sb="31" eb="33">
      <t>シュウリョウ</t>
    </rPh>
    <phoneticPr fontId="5"/>
  </si>
  <si>
    <t>　　　４ 児童福祉施設数は里親を含む。</t>
    <rPh sb="5" eb="12">
      <t>ジドウフクシシセツスウ</t>
    </rPh>
    <rPh sb="13" eb="15">
      <t>サトオヤ</t>
    </rPh>
    <rPh sb="16" eb="17">
      <t>フク</t>
    </rPh>
    <phoneticPr fontId="9"/>
  </si>
  <si>
    <t>　　　　 児童福祉施設在所者数は里親委託を含み、１号認定（教育標準時間利用）の子どもを除く。</t>
    <rPh sb="5" eb="15">
      <t>ジドウフクシシセツザイショシャスウ</t>
    </rPh>
    <rPh sb="16" eb="20">
      <t>サトオヤイタク</t>
    </rPh>
    <rPh sb="21" eb="22">
      <t>フク</t>
    </rPh>
    <rPh sb="25" eb="28">
      <t>ゴウニンテイ</t>
    </rPh>
    <rPh sb="29" eb="31">
      <t>キョウイク</t>
    </rPh>
    <rPh sb="31" eb="33">
      <t>ヒョウジュン</t>
    </rPh>
    <rPh sb="33" eb="37">
      <t>ジカンリヨウ</t>
    </rPh>
    <rPh sb="39" eb="40">
      <t>コ</t>
    </rPh>
    <rPh sb="43" eb="44">
      <t>ノゾ</t>
    </rPh>
    <phoneticPr fontId="9"/>
  </si>
  <si>
    <t>　（イ）障害別身体障害者手帳交付者数（令和６年３月31日現在）</t>
    <rPh sb="19" eb="20">
      <t>レイ</t>
    </rPh>
    <rPh sb="20" eb="21">
      <t>ワ</t>
    </rPh>
    <phoneticPr fontId="5"/>
  </si>
  <si>
    <t>－</t>
    <phoneticPr fontId="9"/>
  </si>
  <si>
    <t>　（ハ）療育手帳交付者数（令和６年３月31日現在）</t>
    <rPh sb="13" eb="14">
      <t>レイ</t>
    </rPh>
    <rPh sb="14" eb="15">
      <t>ワ</t>
    </rPh>
    <phoneticPr fontId="5"/>
  </si>
  <si>
    <t>　（ニ）精神保健福祉手帳交付者数（令和６年３月31日現在）</t>
    <rPh sb="17" eb="18">
      <t>レイ</t>
    </rPh>
    <rPh sb="18" eb="19">
      <t>ワ</t>
    </rPh>
    <phoneticPr fontId="5"/>
  </si>
  <si>
    <t>令和</t>
  </si>
  <si>
    <t>元</t>
  </si>
  <si>
    <t>４</t>
    <phoneticPr fontId="9"/>
  </si>
  <si>
    <t>　(注)１ 60歳以上人口は、平成12、17、22、27年度は総務省統計局「国勢調査報告」、平成29～令和４年度は県統計調査</t>
    <rPh sb="15" eb="17">
      <t>ヘイセイ</t>
    </rPh>
    <rPh sb="28" eb="30">
      <t>ネンド</t>
    </rPh>
    <rPh sb="31" eb="34">
      <t>ソウムショウ</t>
    </rPh>
    <rPh sb="34" eb="37">
      <t>トウケイキョク</t>
    </rPh>
    <rPh sb="38" eb="40">
      <t>コクセイ</t>
    </rPh>
    <rPh sb="40" eb="42">
      <t>チョウサ</t>
    </rPh>
    <rPh sb="42" eb="44">
      <t>ホウコク</t>
    </rPh>
    <rPh sb="46" eb="48">
      <t>ヘイセイ</t>
    </rPh>
    <rPh sb="51" eb="53">
      <t>レイワ</t>
    </rPh>
    <rPh sb="54" eb="56">
      <t>ネンド</t>
    </rPh>
    <rPh sb="57" eb="58">
      <t>ケン</t>
    </rPh>
    <rPh sb="58" eb="62">
      <t>トウケイチョウサ</t>
    </rPh>
    <phoneticPr fontId="5"/>
  </si>
  <si>
    <t>　　　 課「香川県人口移動調査報告」の数値を使用(各年度10月1日現在)。</t>
    <rPh sb="4" eb="5">
      <t>カ</t>
    </rPh>
    <rPh sb="6" eb="9">
      <t>カガワケン</t>
    </rPh>
    <rPh sb="9" eb="11">
      <t>ジンコウ</t>
    </rPh>
    <rPh sb="11" eb="13">
      <t>イドウ</t>
    </rPh>
    <rPh sb="13" eb="15">
      <t>チョウサ</t>
    </rPh>
    <rPh sb="15" eb="17">
      <t>ホウコク</t>
    </rPh>
    <rPh sb="19" eb="21">
      <t>スウチ</t>
    </rPh>
    <rPh sb="22" eb="24">
      <t>シヨウ</t>
    </rPh>
    <rPh sb="25" eb="28">
      <t>カクネンド</t>
    </rPh>
    <rPh sb="30" eb="31">
      <t>ガツ</t>
    </rPh>
    <rPh sb="32" eb="33">
      <t>ニチ</t>
    </rPh>
    <rPh sb="33" eb="35">
      <t>ゲンザイ</t>
    </rPh>
    <phoneticPr fontId="5"/>
  </si>
  <si>
    <t>　　　２ 老人クラブ数及び会員数は各年度末現在。</t>
    <phoneticPr fontId="9"/>
  </si>
  <si>
    <t>　　　２ 令和４年度で調査終了。</t>
    <rPh sb="5" eb="7">
      <t>レイワ</t>
    </rPh>
    <rPh sb="8" eb="10">
      <t>ネンド</t>
    </rPh>
    <rPh sb="11" eb="13">
      <t>チョウサ</t>
    </rPh>
    <rPh sb="13" eb="15">
      <t>シュウリョウ</t>
    </rPh>
    <phoneticPr fontId="9"/>
  </si>
  <si>
    <t>（10）児童福祉施設等入所児童数調（令和５年12月１日現在）</t>
    <rPh sb="10" eb="11">
      <t>トウ</t>
    </rPh>
    <rPh sb="11" eb="13">
      <t>ニュウショ</t>
    </rPh>
    <rPh sb="13" eb="15">
      <t>ジドウ</t>
    </rPh>
    <rPh sb="15" eb="16">
      <t>スウ</t>
    </rPh>
    <rPh sb="16" eb="17">
      <t>シラ</t>
    </rPh>
    <rPh sb="18" eb="20">
      <t>レイワ</t>
    </rPh>
    <phoneticPr fontId="5"/>
  </si>
  <si>
    <r>
      <t>　(注)１ その他の区分は、香川県に届出のあった民間児童福祉事業所（</t>
    </r>
    <r>
      <rPr>
        <sz val="10"/>
        <rFont val="ＭＳ 明朝"/>
        <family val="1"/>
        <charset val="128"/>
      </rPr>
      <t>９事業所）の合計であり、外数である。</t>
    </r>
    <phoneticPr fontId="5"/>
  </si>
  <si>
    <t>（11）児童福祉施設等月別入所児童数調（令和５年）</t>
    <rPh sb="10" eb="11">
      <t>トウ</t>
    </rPh>
    <phoneticPr fontId="5"/>
  </si>
  <si>
    <r>
      <t>　　　２ その他区分は、香川県に届出のあった民間児童福祉事業所（</t>
    </r>
    <r>
      <rPr>
        <sz val="10"/>
        <rFont val="ＭＳ 明朝"/>
        <family val="1"/>
        <charset val="128"/>
      </rPr>
      <t>11事業所）の合計であり、外数である。</t>
    </r>
    <rPh sb="7" eb="8">
      <t>タ</t>
    </rPh>
    <rPh sb="8" eb="10">
      <t>クブン</t>
    </rPh>
    <rPh sb="12" eb="15">
      <t>カガワケン</t>
    </rPh>
    <rPh sb="16" eb="18">
      <t>トドケデ</t>
    </rPh>
    <rPh sb="22" eb="24">
      <t>ミンカン</t>
    </rPh>
    <rPh sb="24" eb="26">
      <t>ジドウ</t>
    </rPh>
    <rPh sb="26" eb="28">
      <t>フクシ</t>
    </rPh>
    <rPh sb="28" eb="31">
      <t>ジギョウショ</t>
    </rPh>
    <rPh sb="34" eb="37">
      <t>ジギョウショ</t>
    </rPh>
    <rPh sb="39" eb="41">
      <t>ゴウケイ</t>
    </rPh>
    <rPh sb="45" eb="46">
      <t>ソト</t>
    </rPh>
    <rPh sb="46" eb="47">
      <t>スウ</t>
    </rPh>
    <phoneticPr fontId="5"/>
  </si>
  <si>
    <t>（12）児童福祉施設等入所児童年齢別調（令和５年12月１日現在）</t>
    <rPh sb="10" eb="11">
      <t>トウ</t>
    </rPh>
    <rPh sb="20" eb="21">
      <t>レイ</t>
    </rPh>
    <rPh sb="21" eb="22">
      <t>ワ</t>
    </rPh>
    <phoneticPr fontId="5"/>
  </si>
  <si>
    <r>
      <t>　(注)１ （ ）内は、民間児童福祉事業所（</t>
    </r>
    <r>
      <rPr>
        <sz val="10"/>
        <rFont val="ＭＳ 明朝"/>
        <family val="1"/>
        <charset val="128"/>
      </rPr>
      <t>９事業所）の合計であり、外数である。</t>
    </r>
    <rPh sb="2" eb="3">
      <t>チュウ</t>
    </rPh>
    <rPh sb="9" eb="10">
      <t>ナイ</t>
    </rPh>
    <rPh sb="12" eb="14">
      <t>ミンカン</t>
    </rPh>
    <rPh sb="14" eb="16">
      <t>ジドウ</t>
    </rPh>
    <rPh sb="16" eb="18">
      <t>フクシ</t>
    </rPh>
    <rPh sb="18" eb="21">
      <t>ジギョウショ</t>
    </rPh>
    <rPh sb="23" eb="26">
      <t>ジギョウショ</t>
    </rPh>
    <rPh sb="28" eb="30">
      <t>ゴウケイ</t>
    </rPh>
    <rPh sb="34" eb="35">
      <t>ソト</t>
    </rPh>
    <rPh sb="35" eb="36">
      <t>スウ</t>
    </rPh>
    <phoneticPr fontId="15"/>
  </si>
  <si>
    <t>（13）児童相談種別調（令和５年）</t>
    <phoneticPr fontId="5"/>
  </si>
  <si>
    <t>　（ロ）給付費支給済額（令和４年度）</t>
    <rPh sb="12" eb="14">
      <t>レイワ</t>
    </rPh>
    <phoneticPr fontId="5"/>
  </si>
  <si>
    <t>世帯合算高額療養費</t>
    <rPh sb="0" eb="2">
      <t>セタイ</t>
    </rPh>
    <rPh sb="2" eb="4">
      <t>ガッサン</t>
    </rPh>
    <rPh sb="4" eb="6">
      <t>コウガク</t>
    </rPh>
    <rPh sb="6" eb="9">
      <t>リョウヨウヒ</t>
    </rPh>
    <phoneticPr fontId="2"/>
  </si>
  <si>
    <t>高額医療・高額介護合算療養費</t>
    <rPh sb="0" eb="2">
      <t>コウガク</t>
    </rPh>
    <rPh sb="2" eb="4">
      <t>イリョウ</t>
    </rPh>
    <rPh sb="5" eb="7">
      <t>コウガク</t>
    </rPh>
    <rPh sb="7" eb="9">
      <t>カイゴ</t>
    </rPh>
    <rPh sb="9" eb="11">
      <t>ガッサン</t>
    </rPh>
    <rPh sb="11" eb="14">
      <t>リョウヨウヒ</t>
    </rPh>
    <phoneticPr fontId="2"/>
  </si>
  <si>
    <t>印紙受払等
報　告　書
提出枚数
(３月分)</t>
    <phoneticPr fontId="5"/>
  </si>
  <si>
    <r>
      <t>年度中の特別療養費受給票</t>
    </r>
    <r>
      <rPr>
        <sz val="10"/>
        <rFont val="ＭＳ 明朝"/>
        <family val="1"/>
        <charset val="128"/>
      </rPr>
      <t>交付数</t>
    </r>
    <rPh sb="0" eb="2">
      <t>ネンド</t>
    </rPh>
    <rPh sb="2" eb="3">
      <t>チュウ</t>
    </rPh>
    <rPh sb="12" eb="14">
      <t>コウフ</t>
    </rPh>
    <phoneticPr fontId="5"/>
  </si>
  <si>
    <r>
      <t>令和</t>
    </r>
    <r>
      <rPr>
        <sz val="10"/>
        <rFont val="ＭＳ 明朝"/>
        <family val="1"/>
        <charset val="128"/>
      </rPr>
      <t>４年度</t>
    </r>
    <rPh sb="0" eb="2">
      <t>レイワ</t>
    </rPh>
    <rPh sb="3" eb="5">
      <t>ネンド</t>
    </rPh>
    <phoneticPr fontId="5"/>
  </si>
  <si>
    <t xml:space="preserve"> 　　　　　　　平成　30　年度</t>
    <rPh sb="8" eb="10">
      <t>ヘイセイ</t>
    </rPh>
    <rPh sb="14" eb="16">
      <t>ネンド</t>
    </rPh>
    <phoneticPr fontId="5"/>
  </si>
  <si>
    <t xml:space="preserve">                     ４</t>
    <phoneticPr fontId="9"/>
  </si>
  <si>
    <t>特別療養費</t>
    <rPh sb="0" eb="2">
      <t>トクベツ</t>
    </rPh>
    <rPh sb="2" eb="5">
      <t>リョウヨウヒ</t>
    </rPh>
    <phoneticPr fontId="9"/>
  </si>
  <si>
    <r>
      <t xml:space="preserve">療養諸費保険者負担分
</t>
    </r>
    <r>
      <rPr>
        <sz val="9"/>
        <rFont val="ＭＳ 明朝"/>
        <family val="1"/>
        <charset val="128"/>
      </rPr>
      <t>(療養の給付＋療養費等)</t>
    </r>
    <phoneticPr fontId="5"/>
  </si>
  <si>
    <r>
      <rPr>
        <sz val="10"/>
        <rFont val="ＭＳ 明朝"/>
        <family val="1"/>
        <charset val="128"/>
      </rPr>
      <t>４年</t>
    </r>
    <rPh sb="1" eb="2">
      <t>ネン</t>
    </rPh>
    <phoneticPr fontId="5"/>
  </si>
  <si>
    <r>
      <rPr>
        <sz val="10"/>
        <rFont val="ＭＳ 明朝"/>
        <family val="1"/>
        <charset val="128"/>
      </rPr>
      <t>５年</t>
    </r>
    <rPh sb="1" eb="2">
      <t>ネン</t>
    </rPh>
    <phoneticPr fontId="5"/>
  </si>
  <si>
    <t>　(注)１ 「療養の給付｣は、市町3－2月診療ベース・組合4－3月診療ベースである。</t>
    <phoneticPr fontId="5"/>
  </si>
  <si>
    <t>　　　２ 「療養費等｣・｢高額療養費｣・｢高額介護合算療養費｣・｢その他の保険給付｣は、市町・組合とも4－3月支給決定分である。</t>
    <phoneticPr fontId="5"/>
  </si>
  <si>
    <t>平成</t>
    <rPh sb="0" eb="2">
      <t>ヘイセイ</t>
    </rPh>
    <phoneticPr fontId="15"/>
  </si>
  <si>
    <t>　(注)１ ｢療養給付費｣・｢高額療養費（現物給付分）｣は3－2月診療ベースである。</t>
    <phoneticPr fontId="15"/>
  </si>
  <si>
    <t>　　　２ ｢療養費等｣・｢高額療養費（現金給付分）｣・｢高額介護合算療養費｣・｢その他の保険給付｣は、4－3月支給決定分である。</t>
    <phoneticPr fontId="15"/>
  </si>
  <si>
    <t>　（ロ）厚生年金・一時金支給済額（令和４年度）</t>
    <phoneticPr fontId="5"/>
  </si>
  <si>
    <t>　（イ）市町別適用状況及び保険料免除者数（令和５年３月末）</t>
    <phoneticPr fontId="5"/>
  </si>
  <si>
    <t>　（ロ）市町別収納（保険料納付）状況（令和５年３月末）</t>
    <rPh sb="19" eb="21">
      <t>レイワ</t>
    </rPh>
    <phoneticPr fontId="5"/>
  </si>
  <si>
    <t xml:space="preserve">  （ハ）市町別拠出年金、基礎年金、福祉年金受給状況（令和４年度）</t>
    <rPh sb="27" eb="29">
      <t>レイワ</t>
    </rPh>
    <phoneticPr fontId="5"/>
  </si>
  <si>
    <r>
      <t>　(注</t>
    </r>
    <r>
      <rPr>
        <sz val="10"/>
        <rFont val="ＭＳ 明朝"/>
        <family val="1"/>
        <charset val="128"/>
      </rPr>
      <t>) 受給件数は、年度末現在。金額は、千円未満切り捨て。</t>
    </r>
    <phoneticPr fontId="5"/>
  </si>
  <si>
    <t>令和４年度　</t>
    <rPh sb="0" eb="2">
      <t>レイワ</t>
    </rPh>
    <rPh sb="3" eb="5">
      <t>ネンド</t>
    </rPh>
    <phoneticPr fontId="5"/>
  </si>
  <si>
    <t>人</t>
    <rPh sb="0" eb="1">
      <t>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</si>
</sst>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quot;△&quot;#,##0;&quot;－&quot;"/>
    <numFmt numFmtId="178" formatCode="#,##0.0;[Red]\-#,##0.0"/>
    <numFmt numFmtId="179" formatCode="\(0\)"/>
    <numFmt numFmtId="180" formatCode="0.00_);[Red]\(0.00\)"/>
    <numFmt numFmtId="181" formatCode="0.0"/>
    <numFmt numFmtId="182" formatCode="0.0%"/>
    <numFmt numFmtId="183" formatCode="#,##0_);[Red]\(#,##0\)"/>
    <numFmt numFmtId="184" formatCode="#,##0;\-#,##0;&quot;－&quot;"/>
    <numFmt numFmtId="185" formatCode="#,##0.0;\-#,##0.0;&quot;－&quot;"/>
    <numFmt numFmtId="186" formatCode="0_);[Red]\(0\)"/>
    <numFmt numFmtId="187" formatCode="#,##0;&quot;△ &quot;#,##0"/>
  </numFmts>
  <fonts count="32" x14ac:knownFonts="1">
    <font>
      <sz val="10"/>
      <name val="ＭＳ 明朝"/>
      <family val="1"/>
      <charset val="128"/>
    </font>
    <font>
      <sz val="11"/>
      <color theme="1"/>
      <name val="ＭＳ Ｐゴシック"/>
      <family val="2"/>
      <charset val="128"/>
      <scheme val="minor"/>
    </font>
    <font>
      <sz val="10"/>
      <name val="ＭＳ 明朝"/>
      <family val="1"/>
      <charset val="128"/>
    </font>
    <font>
      <sz val="10"/>
      <name val="ＭＳ 明朝"/>
      <family val="1"/>
      <charset val="128"/>
    </font>
    <font>
      <sz val="14"/>
      <name val="ＭＳ 明朝"/>
      <family val="1"/>
      <charset val="128"/>
    </font>
    <font>
      <sz val="6"/>
      <name val="ＭＳ Ｐ明朝"/>
      <family val="1"/>
      <charset val="128"/>
    </font>
    <font>
      <sz val="10"/>
      <name val="ＭＳ ゴシック"/>
      <family val="3"/>
      <charset val="128"/>
    </font>
    <font>
      <sz val="18"/>
      <name val="ＭＳ 明朝"/>
      <family val="1"/>
      <charset val="128"/>
    </font>
    <font>
      <sz val="11"/>
      <name val="ＭＳ Ｐゴシック"/>
      <family val="3"/>
      <charset val="128"/>
    </font>
    <font>
      <sz val="6"/>
      <name val="ＭＳ 明朝"/>
      <family val="1"/>
      <charset val="128"/>
    </font>
    <font>
      <u/>
      <sz val="11"/>
      <color theme="10"/>
      <name val="ＭＳ Ｐゴシック"/>
      <family val="2"/>
      <charset val="128"/>
      <scheme val="minor"/>
    </font>
    <font>
      <sz val="6"/>
      <name val="ＭＳ Ｐゴシック"/>
      <family val="2"/>
      <charset val="128"/>
      <scheme val="minor"/>
    </font>
    <font>
      <sz val="6"/>
      <name val="ＭＳ Ｐゴシック"/>
      <family val="3"/>
      <charset val="128"/>
    </font>
    <font>
      <sz val="8"/>
      <name val="ＭＳ 明朝"/>
      <family val="1"/>
      <charset val="128"/>
    </font>
    <font>
      <b/>
      <sz val="16"/>
      <name val="ＭＳ 明朝"/>
      <family val="1"/>
      <charset val="128"/>
    </font>
    <font>
      <sz val="11"/>
      <name val="ＭＳ 明朝"/>
      <family val="1"/>
      <charset val="128"/>
    </font>
    <font>
      <b/>
      <sz val="11"/>
      <name val="ＭＳ 明朝"/>
      <family val="1"/>
      <charset val="128"/>
    </font>
    <font>
      <u/>
      <sz val="11"/>
      <color theme="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3"/>
      <charset val="128"/>
    </font>
    <font>
      <sz val="18"/>
      <color theme="3"/>
      <name val="ＭＳ Ｐゴシック"/>
      <family val="2"/>
      <charset val="128"/>
      <scheme val="major"/>
    </font>
    <font>
      <sz val="18"/>
      <color theme="1"/>
      <name val="ＭＳ 明朝"/>
      <family val="1"/>
      <charset val="128"/>
    </font>
    <font>
      <sz val="14"/>
      <color theme="1"/>
      <name val="ＭＳ 明朝"/>
      <family val="1"/>
      <charset val="128"/>
    </font>
    <font>
      <sz val="9"/>
      <color theme="1"/>
      <name val="ＭＳ 明朝"/>
      <family val="1"/>
      <charset val="128"/>
    </font>
    <font>
      <sz val="16"/>
      <color theme="1"/>
      <name val="ＭＳ 明朝"/>
      <family val="1"/>
      <charset val="128"/>
    </font>
    <font>
      <b/>
      <sz val="10"/>
      <color theme="1"/>
      <name val="ＭＳ ゴシック"/>
      <family val="3"/>
      <charset val="128"/>
    </font>
    <font>
      <sz val="16"/>
      <color rgb="FFFF0000"/>
      <name val="ＭＳ 明朝"/>
      <family val="1"/>
      <charset val="128"/>
    </font>
    <font>
      <sz val="9"/>
      <name val="ＭＳ 明朝"/>
      <family val="1"/>
      <charset val="128"/>
    </font>
    <font>
      <b/>
      <sz val="10"/>
      <name val="ＭＳ ゴシック"/>
      <family val="3"/>
      <charset val="128"/>
    </font>
    <font>
      <b/>
      <sz val="10"/>
      <name val="ＭＳ 明朝"/>
      <family val="1"/>
      <charset val="128"/>
    </font>
    <font>
      <sz val="7"/>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76">
    <border>
      <left/>
      <right/>
      <top/>
      <bottom/>
      <diagonal/>
    </border>
    <border>
      <left/>
      <right/>
      <top/>
      <bottom style="medium">
        <color indexed="8"/>
      </bottom>
      <diagonal/>
    </border>
    <border>
      <left/>
      <right style="thin">
        <color indexed="8"/>
      </right>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8"/>
      </left>
      <right style="thin">
        <color indexed="8"/>
      </right>
      <top style="medium">
        <color indexed="8"/>
      </top>
      <bottom/>
      <diagonal/>
    </border>
    <border>
      <left style="thin">
        <color auto="1"/>
      </left>
      <right/>
      <top style="hair">
        <color auto="1"/>
      </top>
      <bottom style="thin">
        <color indexed="64"/>
      </bottom>
      <diagonal/>
    </border>
    <border>
      <left style="thin">
        <color auto="1"/>
      </left>
      <right/>
      <top style="hair">
        <color auto="1"/>
      </top>
      <bottom style="hair">
        <color auto="1"/>
      </bottom>
      <diagonal/>
    </border>
    <border>
      <left style="thin">
        <color indexed="8"/>
      </left>
      <right/>
      <top/>
      <bottom style="medium">
        <color indexed="8"/>
      </bottom>
      <diagonal/>
    </border>
    <border>
      <left style="thin">
        <color indexed="64"/>
      </left>
      <right/>
      <top/>
      <bottom style="medium">
        <color indexed="64"/>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style="thin">
        <color indexed="8"/>
      </left>
      <right style="thin">
        <color indexed="8"/>
      </right>
      <top/>
      <bottom/>
      <diagonal/>
    </border>
    <border>
      <left style="thin">
        <color auto="1"/>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8"/>
      </right>
      <top/>
      <bottom style="medium">
        <color indexed="8"/>
      </bottom>
      <diagonal/>
    </border>
    <border>
      <left style="thin">
        <color theme="1"/>
      </left>
      <right/>
      <top style="medium">
        <color theme="1"/>
      </top>
      <bottom style="thin">
        <color theme="1"/>
      </bottom>
      <diagonal/>
    </border>
    <border>
      <left style="thin">
        <color theme="1"/>
      </left>
      <right style="thin">
        <color theme="1"/>
      </right>
      <top style="medium">
        <color theme="1"/>
      </top>
      <bottom style="thin">
        <color theme="1"/>
      </bottom>
      <diagonal/>
    </border>
    <border>
      <left/>
      <right style="thin">
        <color theme="1"/>
      </right>
      <top style="medium">
        <color theme="1"/>
      </top>
      <bottom style="thin">
        <color theme="1"/>
      </bottom>
      <diagonal/>
    </border>
    <border>
      <left style="thin">
        <color theme="1"/>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theme="1"/>
      </top>
      <bottom style="thin">
        <color theme="1"/>
      </bottom>
      <diagonal/>
    </border>
    <border>
      <left/>
      <right/>
      <top style="medium">
        <color theme="1"/>
      </top>
      <bottom style="thin">
        <color theme="1"/>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8"/>
      </left>
      <right style="thin">
        <color indexed="8"/>
      </right>
      <top style="thin">
        <color indexed="8"/>
      </top>
      <bottom/>
      <diagonal/>
    </border>
    <border>
      <left/>
      <right/>
      <top style="medium">
        <color theme="1"/>
      </top>
      <bottom/>
      <diagonal/>
    </border>
    <border>
      <left style="thin">
        <color indexed="8"/>
      </left>
      <right/>
      <top/>
      <bottom style="thin">
        <color theme="1"/>
      </bottom>
      <diagonal/>
    </border>
    <border>
      <left style="thin">
        <color indexed="8"/>
      </left>
      <right/>
      <top style="thin">
        <color indexed="8"/>
      </top>
      <bottom style="thin">
        <color theme="1"/>
      </bottom>
      <diagonal/>
    </border>
    <border>
      <left style="thin">
        <color indexed="8"/>
      </left>
      <right style="thin">
        <color indexed="8"/>
      </right>
      <top style="thin">
        <color indexed="8"/>
      </top>
      <bottom style="thin">
        <color theme="1"/>
      </bottom>
      <diagonal/>
    </border>
    <border>
      <left style="thin">
        <color indexed="8"/>
      </left>
      <right style="thin">
        <color indexed="8"/>
      </right>
      <top/>
      <bottom style="thin">
        <color theme="1"/>
      </bottom>
      <diagonal/>
    </border>
    <border>
      <left/>
      <right style="thin">
        <color indexed="8"/>
      </right>
      <top/>
      <bottom style="thin">
        <color theme="1"/>
      </bottom>
      <diagonal/>
    </border>
    <border>
      <left/>
      <right/>
      <top/>
      <bottom style="thin">
        <color theme="1"/>
      </bottom>
      <diagonal/>
    </border>
    <border>
      <left/>
      <right style="thin">
        <color indexed="8"/>
      </right>
      <top style="medium">
        <color theme="1"/>
      </top>
      <bottom/>
      <diagonal/>
    </border>
    <border>
      <left/>
      <right/>
      <top/>
      <bottom style="medium">
        <color theme="1"/>
      </bottom>
      <diagonal/>
    </border>
    <border>
      <left/>
      <right style="thin">
        <color indexed="8"/>
      </right>
      <top style="medium">
        <color theme="1"/>
      </top>
      <bottom style="thin">
        <color theme="1"/>
      </bottom>
      <diagonal/>
    </border>
    <border>
      <left style="thin">
        <color theme="1"/>
      </left>
      <right/>
      <top/>
      <bottom style="medium">
        <color theme="1"/>
      </bottom>
      <diagonal/>
    </border>
    <border>
      <left style="thin">
        <color indexed="8"/>
      </left>
      <right style="thin">
        <color indexed="8"/>
      </right>
      <top/>
      <bottom style="medium">
        <color indexed="8"/>
      </bottom>
      <diagonal/>
    </border>
    <border>
      <left/>
      <right style="thin">
        <color theme="1"/>
      </right>
      <top/>
      <bottom/>
      <diagonal/>
    </border>
    <border>
      <left style="thin">
        <color theme="1"/>
      </left>
      <right/>
      <top style="thin">
        <color indexed="8"/>
      </top>
      <bottom/>
      <diagonal/>
    </border>
    <border>
      <left style="thin">
        <color theme="1"/>
      </left>
      <right/>
      <top/>
      <bottom style="medium">
        <color indexed="8"/>
      </bottom>
      <diagonal/>
    </border>
    <border>
      <left style="thin">
        <color indexed="64"/>
      </left>
      <right/>
      <top/>
      <bottom/>
      <diagonal/>
    </border>
    <border>
      <left style="thin">
        <color auto="1"/>
      </left>
      <right/>
      <top/>
      <bottom/>
      <diagonal/>
    </border>
  </borders>
  <cellStyleXfs count="19">
    <xf numFmtId="0" fontId="0" fillId="0" borderId="0"/>
    <xf numFmtId="0" fontId="3" fillId="0" borderId="0"/>
    <xf numFmtId="0" fontId="4" fillId="0" borderId="0"/>
    <xf numFmtId="38" fontId="2" fillId="0" borderId="0" applyFont="0" applyFill="0" applyBorder="0" applyAlignment="0" applyProtection="0">
      <alignment vertical="center"/>
    </xf>
    <xf numFmtId="0" fontId="8" fillId="0" borderId="0"/>
    <xf numFmtId="0" fontId="10" fillId="0" borderId="0" applyNumberFormat="0" applyFill="0" applyBorder="0" applyAlignment="0" applyProtection="0">
      <alignment vertical="center"/>
    </xf>
    <xf numFmtId="0" fontId="1" fillId="0" borderId="0">
      <alignment vertical="center"/>
    </xf>
    <xf numFmtId="0" fontId="2" fillId="0" borderId="0"/>
    <xf numFmtId="0" fontId="2" fillId="0" borderId="0">
      <alignment vertical="center"/>
    </xf>
    <xf numFmtId="38" fontId="2" fillId="0" borderId="0" applyFont="0" applyFill="0" applyBorder="0" applyAlignment="0" applyProtection="0"/>
    <xf numFmtId="38" fontId="8" fillId="0" borderId="0" applyFont="0" applyFill="0" applyBorder="0" applyAlignment="0" applyProtection="0"/>
    <xf numFmtId="1" fontId="2" fillId="0" borderId="0"/>
    <xf numFmtId="1" fontId="2" fillId="0" borderId="0"/>
    <xf numFmtId="1" fontId="2" fillId="0" borderId="0"/>
    <xf numFmtId="1" fontId="2" fillId="0" borderId="0"/>
    <xf numFmtId="9" fontId="2" fillId="0" borderId="0" applyFont="0" applyFill="0" applyBorder="0" applyAlignment="0" applyProtection="0">
      <alignment vertical="center"/>
    </xf>
    <xf numFmtId="1" fontId="2" fillId="0" borderId="0"/>
    <xf numFmtId="1" fontId="2" fillId="0" borderId="0"/>
    <xf numFmtId="1" fontId="2" fillId="0" borderId="0"/>
  </cellStyleXfs>
  <cellXfs count="794">
    <xf numFmtId="0" fontId="0" fillId="0" borderId="0" xfId="0"/>
    <xf numFmtId="0" fontId="2" fillId="0" borderId="0" xfId="0" applyFont="1" applyAlignment="1" applyProtection="1">
      <alignment vertical="center"/>
    </xf>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lignment vertical="center"/>
    </xf>
    <xf numFmtId="38" fontId="0" fillId="0" borderId="0" xfId="3" applyFont="1" applyAlignment="1">
      <alignment vertical="center"/>
    </xf>
    <xf numFmtId="38" fontId="6" fillId="0" borderId="0" xfId="3" applyFont="1" applyAlignment="1">
      <alignment vertical="center"/>
    </xf>
    <xf numFmtId="0" fontId="0" fillId="0" borderId="0" xfId="0" applyFont="1" applyAlignment="1">
      <alignment vertical="center"/>
    </xf>
    <xf numFmtId="0" fontId="0" fillId="0" borderId="0" xfId="0" applyFont="1" applyBorder="1" applyAlignment="1">
      <alignment vertical="center"/>
    </xf>
    <xf numFmtId="0" fontId="2" fillId="0" borderId="15" xfId="0" applyFont="1" applyBorder="1" applyAlignment="1">
      <alignment horizontal="centerContinuous" vertical="center"/>
    </xf>
    <xf numFmtId="0" fontId="14" fillId="0" borderId="36" xfId="4" applyFont="1" applyFill="1" applyBorder="1" applyAlignment="1">
      <alignment vertical="center"/>
    </xf>
    <xf numFmtId="0" fontId="14" fillId="0" borderId="0" xfId="4" applyFont="1" applyFill="1" applyBorder="1" applyAlignment="1">
      <alignment vertical="center"/>
    </xf>
    <xf numFmtId="0" fontId="15" fillId="0" borderId="0" xfId="4" applyFont="1" applyFill="1" applyAlignment="1">
      <alignment vertical="center"/>
    </xf>
    <xf numFmtId="0" fontId="15" fillId="0" borderId="28" xfId="0" applyFont="1" applyFill="1" applyBorder="1" applyAlignment="1">
      <alignment horizontal="center" vertical="center" shrinkToFit="1"/>
    </xf>
    <xf numFmtId="0" fontId="16" fillId="0" borderId="0" xfId="4" applyFont="1" applyFill="1" applyAlignment="1">
      <alignment vertical="center"/>
    </xf>
    <xf numFmtId="49" fontId="15" fillId="0" borderId="19" xfId="0" applyNumberFormat="1" applyFont="1" applyFill="1" applyBorder="1" applyAlignment="1">
      <alignment horizontal="center" vertical="center" shrinkToFit="1"/>
    </xf>
    <xf numFmtId="0" fontId="15" fillId="0" borderId="42" xfId="0" applyFont="1" applyFill="1" applyBorder="1" applyAlignment="1">
      <alignment horizontal="center" vertical="center" shrinkToFit="1"/>
    </xf>
    <xf numFmtId="0" fontId="15" fillId="0" borderId="43" xfId="4" applyFont="1" applyFill="1" applyBorder="1" applyAlignment="1">
      <alignment vertical="center"/>
    </xf>
    <xf numFmtId="49" fontId="15" fillId="0" borderId="11" xfId="0" applyNumberFormat="1" applyFont="1" applyFill="1" applyBorder="1" applyAlignment="1">
      <alignment horizontal="center" vertical="center" shrinkToFit="1"/>
    </xf>
    <xf numFmtId="49" fontId="15" fillId="0" borderId="44" xfId="0" applyNumberFormat="1" applyFont="1" applyFill="1" applyBorder="1" applyAlignment="1">
      <alignment horizontal="center" vertical="center" shrinkToFit="1"/>
    </xf>
    <xf numFmtId="0" fontId="17" fillId="0" borderId="45" xfId="5" applyFont="1" applyFill="1" applyBorder="1" applyAlignment="1">
      <alignment vertical="center"/>
    </xf>
    <xf numFmtId="0" fontId="15" fillId="0" borderId="45" xfId="4" applyFont="1" applyFill="1" applyBorder="1" applyAlignment="1">
      <alignment vertical="center"/>
    </xf>
    <xf numFmtId="49" fontId="15" fillId="0" borderId="44" xfId="0" applyNumberFormat="1" applyFont="1" applyFill="1" applyBorder="1" applyAlignment="1">
      <alignment horizontal="right" vertical="center" shrinkToFit="1"/>
    </xf>
    <xf numFmtId="0" fontId="15" fillId="0" borderId="45" xfId="4" applyFont="1" applyFill="1" applyBorder="1" applyAlignment="1">
      <alignment horizontal="left" vertical="center"/>
    </xf>
    <xf numFmtId="49" fontId="15" fillId="0" borderId="10" xfId="0" applyNumberFormat="1" applyFont="1" applyFill="1" applyBorder="1" applyAlignment="1">
      <alignment horizontal="center" vertical="center" shrinkToFit="1"/>
    </xf>
    <xf numFmtId="49" fontId="15" fillId="0" borderId="46" xfId="0" applyNumberFormat="1" applyFont="1" applyFill="1" applyBorder="1" applyAlignment="1">
      <alignment horizontal="right" vertical="center" shrinkToFit="1"/>
    </xf>
    <xf numFmtId="0" fontId="17" fillId="0" borderId="39" xfId="5" applyFont="1" applyFill="1" applyBorder="1" applyAlignment="1">
      <alignment vertical="center"/>
    </xf>
    <xf numFmtId="49" fontId="15" fillId="0" borderId="0" xfId="0" applyNumberFormat="1" applyFont="1" applyFill="1" applyBorder="1" applyAlignment="1">
      <alignment horizontal="center" vertical="center" shrinkToFit="1"/>
    </xf>
    <xf numFmtId="37" fontId="2" fillId="0" borderId="0" xfId="0" applyNumberFormat="1" applyFont="1" applyAlignment="1" applyProtection="1">
      <alignment vertical="center"/>
    </xf>
    <xf numFmtId="37" fontId="2" fillId="0" borderId="30" xfId="0" applyNumberFormat="1" applyFont="1" applyBorder="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Continuous" vertical="center"/>
    </xf>
    <xf numFmtId="0" fontId="7" fillId="0" borderId="0" xfId="0" applyFont="1" applyAlignment="1" applyProtection="1">
      <alignment horizontal="centerContinuous" vertical="center"/>
    </xf>
    <xf numFmtId="38" fontId="6" fillId="0" borderId="0" xfId="3" applyFont="1" applyAlignment="1" applyProtection="1">
      <alignment vertical="center"/>
    </xf>
    <xf numFmtId="38" fontId="6" fillId="0" borderId="30" xfId="3" applyFont="1" applyBorder="1" applyAlignment="1" applyProtection="1">
      <alignment vertical="center"/>
    </xf>
    <xf numFmtId="38" fontId="2" fillId="0" borderId="0" xfId="3" applyFont="1" applyAlignment="1" applyProtection="1">
      <alignment vertical="center"/>
    </xf>
    <xf numFmtId="38" fontId="2" fillId="0" borderId="30" xfId="3" applyFont="1" applyBorder="1" applyAlignment="1" applyProtection="1">
      <alignment vertical="center"/>
    </xf>
    <xf numFmtId="38" fontId="0" fillId="0" borderId="0" xfId="3" applyFont="1" applyAlignment="1" applyProtection="1">
      <alignment vertical="center"/>
    </xf>
    <xf numFmtId="38" fontId="0" fillId="0" borderId="30" xfId="3" applyFont="1" applyBorder="1" applyAlignment="1" applyProtection="1">
      <alignment vertical="center"/>
    </xf>
    <xf numFmtId="0" fontId="0" fillId="0" borderId="0" xfId="0" applyFont="1" applyAlignment="1" applyProtection="1">
      <alignment horizontal="right" vertical="center"/>
    </xf>
    <xf numFmtId="0" fontId="0" fillId="0" borderId="0" xfId="0" applyFont="1" applyAlignment="1" applyProtection="1">
      <alignment vertical="center"/>
    </xf>
    <xf numFmtId="0" fontId="2" fillId="0" borderId="52" xfId="0" applyFont="1" applyBorder="1" applyAlignment="1" applyProtection="1">
      <alignment horizontal="center" vertical="center"/>
    </xf>
    <xf numFmtId="0" fontId="2" fillId="0" borderId="1" xfId="0" applyFont="1" applyBorder="1" applyAlignment="1">
      <alignment vertical="center"/>
    </xf>
    <xf numFmtId="0" fontId="2" fillId="0" borderId="12" xfId="0" applyFont="1" applyBorder="1" applyAlignment="1">
      <alignment vertical="center"/>
    </xf>
    <xf numFmtId="0" fontId="0" fillId="0" borderId="16" xfId="0" applyFont="1" applyBorder="1" applyAlignment="1">
      <alignment horizontal="center" vertical="center" wrapText="1"/>
    </xf>
    <xf numFmtId="38" fontId="2" fillId="0" borderId="0" xfId="3" applyFont="1" applyAlignment="1">
      <alignment vertical="center"/>
    </xf>
    <xf numFmtId="0" fontId="0" fillId="0" borderId="0" xfId="0" applyFont="1" applyAlignment="1">
      <alignment horizontal="right" vertical="center"/>
    </xf>
    <xf numFmtId="0" fontId="2" fillId="0" borderId="30" xfId="0" applyFont="1" applyBorder="1" applyAlignment="1" applyProtection="1">
      <alignment horizontal="right" vertical="center"/>
    </xf>
    <xf numFmtId="38" fontId="6" fillId="0" borderId="0" xfId="3" applyFont="1" applyAlignment="1" applyProtection="1">
      <alignment horizontal="right" vertical="center"/>
    </xf>
    <xf numFmtId="38" fontId="6" fillId="0" borderId="30" xfId="3" applyFont="1" applyBorder="1" applyAlignment="1" applyProtection="1">
      <alignment horizontal="right" vertical="center"/>
    </xf>
    <xf numFmtId="0" fontId="0" fillId="0" borderId="0" xfId="0" applyFill="1" applyAlignment="1">
      <alignment vertical="center"/>
    </xf>
    <xf numFmtId="0" fontId="13" fillId="0" borderId="1" xfId="0" applyFont="1" applyBorder="1" applyAlignment="1">
      <alignment vertical="center" wrapText="1"/>
    </xf>
    <xf numFmtId="0" fontId="13" fillId="0" borderId="0" xfId="0" applyFont="1" applyAlignment="1">
      <alignment vertical="center" wrapText="1"/>
    </xf>
    <xf numFmtId="38" fontId="0" fillId="0" borderId="0" xfId="3" applyFont="1" applyAlignment="1" applyProtection="1">
      <alignment horizontal="right" vertical="center"/>
    </xf>
    <xf numFmtId="0" fontId="0" fillId="0" borderId="0" xfId="0" applyFont="1" applyFill="1" applyAlignment="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vertical="center"/>
    </xf>
    <xf numFmtId="0" fontId="2" fillId="0" borderId="16" xfId="0" applyFont="1" applyBorder="1" applyAlignment="1">
      <alignment horizontal="centerContinuous" vertical="center"/>
    </xf>
    <xf numFmtId="1" fontId="2" fillId="0" borderId="0" xfId="11" applyAlignment="1">
      <alignment vertical="center"/>
    </xf>
    <xf numFmtId="1" fontId="2" fillId="0" borderId="0" xfId="11" applyFont="1" applyAlignment="1">
      <alignment vertical="center"/>
    </xf>
    <xf numFmtId="0" fontId="6" fillId="0" borderId="0" xfId="0" applyFont="1" applyAlignment="1">
      <alignment horizontal="right" vertical="center"/>
    </xf>
    <xf numFmtId="0" fontId="10" fillId="0" borderId="0" xfId="5" applyAlignment="1">
      <alignment vertical="center"/>
    </xf>
    <xf numFmtId="0" fontId="0" fillId="0" borderId="16" xfId="0" applyFont="1" applyBorder="1" applyAlignment="1">
      <alignment horizontal="centerContinuous" vertical="center"/>
    </xf>
    <xf numFmtId="183" fontId="2" fillId="0" borderId="0" xfId="3" applyNumberFormat="1" applyFont="1" applyAlignment="1" applyProtection="1">
      <alignment vertical="center"/>
    </xf>
    <xf numFmtId="183" fontId="6" fillId="0" borderId="0" xfId="3" applyNumberFormat="1" applyFont="1" applyAlignment="1" applyProtection="1">
      <alignment vertical="center"/>
    </xf>
    <xf numFmtId="0" fontId="0" fillId="0" borderId="49" xfId="0" applyFont="1" applyFill="1" applyBorder="1" applyAlignment="1">
      <alignment horizontal="center" vertical="center"/>
    </xf>
    <xf numFmtId="0" fontId="0" fillId="0" borderId="0" xfId="0" applyFont="1" applyFill="1"/>
    <xf numFmtId="0" fontId="0" fillId="0" borderId="51" xfId="0" applyFont="1" applyFill="1" applyBorder="1" applyAlignment="1">
      <alignment horizontal="right"/>
    </xf>
    <xf numFmtId="0" fontId="0" fillId="0" borderId="0" xfId="0" applyFont="1" applyFill="1" applyAlignment="1">
      <alignment horizontal="right"/>
    </xf>
    <xf numFmtId="0" fontId="6" fillId="0" borderId="0" xfId="0" applyFont="1" applyFill="1" applyAlignment="1"/>
    <xf numFmtId="0" fontId="18" fillId="0" borderId="0" xfId="0" applyFont="1" applyFill="1" applyAlignment="1"/>
    <xf numFmtId="0" fontId="18" fillId="0" borderId="0" xfId="0" applyFont="1" applyFill="1" applyAlignment="1" applyProtection="1">
      <alignment vertical="center"/>
    </xf>
    <xf numFmtId="0" fontId="6" fillId="0" borderId="0" xfId="0" applyFont="1" applyFill="1"/>
    <xf numFmtId="0" fontId="0" fillId="0" borderId="0" xfId="0" applyFont="1" applyFill="1" applyAlignment="1" applyProtection="1">
      <alignment horizontal="distributed" vertical="center" wrapText="1"/>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0" fillId="0" borderId="69" xfId="0" applyFont="1" applyFill="1" applyBorder="1"/>
    <xf numFmtId="0" fontId="0" fillId="0" borderId="67" xfId="0" applyFont="1" applyFill="1" applyBorder="1"/>
    <xf numFmtId="0" fontId="6" fillId="0" borderId="67" xfId="0" applyFont="1" applyFill="1" applyBorder="1"/>
    <xf numFmtId="0" fontId="0" fillId="0" borderId="48" xfId="0" applyFont="1" applyFill="1" applyBorder="1" applyAlignment="1">
      <alignment horizontal="center" vertical="center"/>
    </xf>
    <xf numFmtId="184" fontId="0" fillId="0" borderId="51" xfId="0" applyNumberFormat="1" applyFont="1" applyFill="1" applyBorder="1" applyAlignment="1" applyProtection="1">
      <alignment horizontal="right" vertical="center"/>
    </xf>
    <xf numFmtId="184" fontId="0" fillId="0" borderId="0" xfId="0" applyNumberFormat="1" applyFont="1" applyFill="1" applyBorder="1" applyAlignment="1" applyProtection="1">
      <alignment horizontal="right" vertical="center"/>
    </xf>
    <xf numFmtId="184" fontId="6" fillId="0" borderId="51" xfId="0" applyNumberFormat="1" applyFont="1" applyFill="1" applyBorder="1" applyAlignment="1" applyProtection="1">
      <alignment horizontal="right" vertical="center"/>
    </xf>
    <xf numFmtId="184" fontId="6" fillId="0" borderId="0" xfId="0" applyNumberFormat="1" applyFont="1" applyFill="1" applyBorder="1" applyAlignment="1" applyProtection="1">
      <alignment horizontal="right" vertical="center"/>
    </xf>
    <xf numFmtId="0" fontId="0" fillId="0" borderId="0" xfId="0" applyFont="1" applyFill="1" applyAlignment="1" applyProtection="1">
      <alignment horizontal="center" vertical="center"/>
    </xf>
    <xf numFmtId="0" fontId="0" fillId="0" borderId="0" xfId="0" applyFont="1" applyAlignment="1">
      <alignment horizontal="left" vertical="center"/>
    </xf>
    <xf numFmtId="49" fontId="0" fillId="0" borderId="0" xfId="0" applyNumberFormat="1" applyFont="1" applyAlignment="1">
      <alignment horizontal="left" vertical="center"/>
    </xf>
    <xf numFmtId="0" fontId="6" fillId="0" borderId="0" xfId="0" applyFont="1" applyFill="1" applyAlignment="1" applyProtection="1">
      <alignment horizontal="left" vertical="center"/>
    </xf>
    <xf numFmtId="0" fontId="6" fillId="0" borderId="0" xfId="0" applyFont="1" applyAlignment="1">
      <alignment horizontal="left" vertical="center"/>
    </xf>
    <xf numFmtId="184" fontId="6" fillId="0" borderId="0" xfId="3" applyNumberFormat="1" applyFont="1" applyAlignment="1" applyProtection="1">
      <alignment horizontal="right" vertical="center"/>
    </xf>
    <xf numFmtId="184" fontId="0" fillId="0" borderId="0" xfId="3" applyNumberFormat="1" applyFont="1" applyAlignment="1" applyProtection="1">
      <alignment horizontal="right" vertical="center"/>
    </xf>
    <xf numFmtId="184" fontId="6" fillId="0" borderId="0" xfId="3" applyNumberFormat="1" applyFont="1" applyBorder="1" applyAlignment="1" applyProtection="1">
      <alignment horizontal="right" vertical="center"/>
    </xf>
    <xf numFmtId="37" fontId="0" fillId="0" borderId="0" xfId="0" applyNumberFormat="1" applyFont="1" applyAlignment="1" applyProtection="1">
      <alignment horizontal="right" vertical="center"/>
    </xf>
    <xf numFmtId="49" fontId="19" fillId="0" borderId="0" xfId="0" applyNumberFormat="1" applyFont="1" applyAlignment="1">
      <alignment vertical="center"/>
    </xf>
    <xf numFmtId="0" fontId="2" fillId="0" borderId="0" xfId="0" applyFont="1" applyAlignment="1">
      <alignment horizontal="center" vertical="center" shrinkToFit="1"/>
    </xf>
    <xf numFmtId="0" fontId="0" fillId="0" borderId="0" xfId="0" applyFont="1" applyAlignment="1">
      <alignment horizontal="center" vertical="center" shrinkToFit="1"/>
    </xf>
    <xf numFmtId="183" fontId="0" fillId="0" borderId="0" xfId="3" applyNumberFormat="1" applyFont="1" applyAlignment="1" applyProtection="1">
      <alignment vertical="center"/>
    </xf>
    <xf numFmtId="0" fontId="6" fillId="0" borderId="0" xfId="0" quotePrefix="1" applyFont="1" applyAlignment="1">
      <alignment horizontal="center" vertical="center"/>
    </xf>
    <xf numFmtId="0" fontId="0" fillId="0" borderId="0" xfId="0" applyFont="1" applyFill="1" applyAlignment="1"/>
    <xf numFmtId="0" fontId="0" fillId="0" borderId="0" xfId="0" applyFont="1" applyFill="1" applyBorder="1" applyAlignment="1"/>
    <xf numFmtId="0" fontId="0" fillId="0" borderId="67" xfId="0" applyFont="1" applyFill="1" applyBorder="1" applyAlignment="1"/>
    <xf numFmtId="38" fontId="0" fillId="0" borderId="30" xfId="3" applyFont="1" applyBorder="1" applyAlignment="1" applyProtection="1">
      <alignment horizontal="right" vertical="center"/>
    </xf>
    <xf numFmtId="49" fontId="6" fillId="0" borderId="0" xfId="0" applyNumberFormat="1" applyFont="1" applyAlignment="1">
      <alignment horizontal="left" vertical="center"/>
    </xf>
    <xf numFmtId="0" fontId="0" fillId="0" borderId="0" xfId="0" quotePrefix="1" applyFont="1" applyAlignment="1">
      <alignment horizontal="center" vertical="center"/>
    </xf>
    <xf numFmtId="0" fontId="0" fillId="0" borderId="0" xfId="0" applyFont="1" applyAlignment="1">
      <alignment vertical="center" wrapText="1"/>
    </xf>
    <xf numFmtId="0" fontId="0" fillId="0" borderId="0" xfId="0" applyFont="1" applyAlignment="1">
      <alignment wrapText="1"/>
    </xf>
    <xf numFmtId="0" fontId="2" fillId="0" borderId="31" xfId="0" applyFont="1" applyBorder="1" applyAlignment="1">
      <alignment horizontal="center" vertical="center"/>
    </xf>
    <xf numFmtId="0" fontId="0" fillId="0" borderId="5" xfId="0" applyFont="1" applyBorder="1" applyAlignment="1" applyProtection="1">
      <alignment horizontal="center" vertical="center" wrapText="1"/>
    </xf>
    <xf numFmtId="0" fontId="22" fillId="0" borderId="0" xfId="0" applyFont="1" applyAlignment="1" applyProtection="1">
      <alignment horizontal="centerContinuous" vertical="center"/>
    </xf>
    <xf numFmtId="0" fontId="19" fillId="0" borderId="0" xfId="0" applyFont="1" applyAlignment="1" applyProtection="1">
      <alignment horizontal="centerContinuous" vertical="center"/>
    </xf>
    <xf numFmtId="0" fontId="19" fillId="0" borderId="0" xfId="0" applyFont="1" applyAlignment="1">
      <alignment vertical="center"/>
    </xf>
    <xf numFmtId="0" fontId="23"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horizontal="right"/>
    </xf>
    <xf numFmtId="0" fontId="19" fillId="0" borderId="31" xfId="0" applyFont="1" applyBorder="1" applyAlignment="1" applyProtection="1">
      <alignment horizontal="center" vertical="center"/>
    </xf>
    <xf numFmtId="0" fontId="19" fillId="0" borderId="30" xfId="0" applyFont="1" applyBorder="1" applyAlignment="1" applyProtection="1">
      <alignment vertical="center"/>
    </xf>
    <xf numFmtId="0" fontId="19" fillId="0" borderId="0" xfId="0" applyFont="1" applyAlignment="1" applyProtection="1">
      <alignment horizontal="right" vertical="center"/>
    </xf>
    <xf numFmtId="37" fontId="19" fillId="0" borderId="0" xfId="0" applyNumberFormat="1" applyFont="1" applyAlignment="1" applyProtection="1">
      <alignment vertical="center"/>
    </xf>
    <xf numFmtId="49" fontId="19" fillId="0" borderId="0" xfId="0" applyNumberFormat="1" applyFont="1" applyAlignment="1" applyProtection="1">
      <alignment horizontal="center" vertical="center"/>
    </xf>
    <xf numFmtId="0" fontId="20" fillId="0" borderId="0" xfId="0" applyFont="1" applyAlignment="1" applyProtection="1">
      <alignment vertical="center"/>
    </xf>
    <xf numFmtId="49" fontId="20" fillId="0" borderId="0" xfId="0" quotePrefix="1" applyNumberFormat="1" applyFont="1" applyAlignment="1" applyProtection="1">
      <alignment horizontal="center" vertical="center"/>
    </xf>
    <xf numFmtId="0" fontId="20" fillId="0" borderId="0" xfId="0" applyFont="1" applyAlignment="1">
      <alignment vertical="center"/>
    </xf>
    <xf numFmtId="0" fontId="19" fillId="0" borderId="1" xfId="0" applyFont="1" applyBorder="1" applyAlignment="1" applyProtection="1">
      <alignment vertical="center"/>
    </xf>
    <xf numFmtId="0" fontId="19" fillId="0" borderId="12" xfId="0" applyFont="1" applyBorder="1" applyAlignment="1" applyProtection="1">
      <alignment vertical="center"/>
    </xf>
    <xf numFmtId="0" fontId="25" fillId="0" borderId="0" xfId="0" applyFont="1" applyFill="1" applyBorder="1" applyAlignment="1">
      <alignment vertical="center"/>
    </xf>
    <xf numFmtId="0" fontId="19" fillId="0" borderId="47" xfId="0" applyFont="1" applyBorder="1" applyAlignment="1" applyProtection="1">
      <alignment vertical="center"/>
    </xf>
    <xf numFmtId="0" fontId="19" fillId="0" borderId="31" xfId="0" applyFont="1" applyBorder="1" applyAlignment="1" applyProtection="1">
      <alignment vertical="center"/>
    </xf>
    <xf numFmtId="38" fontId="19" fillId="0" borderId="30" xfId="3" applyFont="1" applyBorder="1" applyAlignment="1" applyProtection="1">
      <alignment vertical="center"/>
    </xf>
    <xf numFmtId="38" fontId="19" fillId="0" borderId="0" xfId="3" applyFont="1" applyAlignment="1" applyProtection="1">
      <alignment vertical="center"/>
    </xf>
    <xf numFmtId="0" fontId="22" fillId="0" borderId="0" xfId="0" applyFont="1" applyAlignment="1" applyProtection="1">
      <alignment vertical="center"/>
    </xf>
    <xf numFmtId="38" fontId="19" fillId="0" borderId="30" xfId="10" applyFont="1" applyBorder="1" applyAlignment="1" applyProtection="1">
      <alignment vertical="center"/>
    </xf>
    <xf numFmtId="38" fontId="19" fillId="0" borderId="0" xfId="10" applyFont="1" applyAlignment="1" applyProtection="1">
      <alignment vertical="center"/>
    </xf>
    <xf numFmtId="49" fontId="19" fillId="0" borderId="0" xfId="0" quotePrefix="1" applyNumberFormat="1" applyFont="1" applyAlignment="1" applyProtection="1">
      <alignment horizontal="center" vertical="center"/>
    </xf>
    <xf numFmtId="0" fontId="19" fillId="0" borderId="30" xfId="0" applyFont="1" applyBorder="1" applyAlignment="1" applyProtection="1">
      <alignment horizontal="center" vertical="center"/>
    </xf>
    <xf numFmtId="38" fontId="19" fillId="0" borderId="0" xfId="0" applyNumberFormat="1" applyFont="1" applyAlignment="1">
      <alignment vertical="center"/>
    </xf>
    <xf numFmtId="0" fontId="19" fillId="0" borderId="0" xfId="0" applyFont="1"/>
    <xf numFmtId="0" fontId="23" fillId="0" borderId="0" xfId="0" applyFont="1" applyBorder="1" applyAlignment="1" applyProtection="1">
      <alignment vertical="center"/>
    </xf>
    <xf numFmtId="0" fontId="20" fillId="0" borderId="0" xfId="0" applyFont="1" applyAlignment="1" applyProtection="1">
      <alignment horizontal="center" vertical="center"/>
    </xf>
    <xf numFmtId="38" fontId="20" fillId="0" borderId="0" xfId="0" applyNumberFormat="1" applyFont="1"/>
    <xf numFmtId="0" fontId="20" fillId="0" borderId="0" xfId="0" applyFont="1"/>
    <xf numFmtId="0" fontId="19" fillId="0" borderId="0" xfId="0" applyFont="1" applyAlignment="1" applyProtection="1">
      <alignment horizontal="distributed" vertical="center"/>
    </xf>
    <xf numFmtId="0" fontId="19" fillId="0" borderId="0" xfId="0" applyFont="1" applyBorder="1" applyAlignment="1" applyProtection="1">
      <alignment vertical="center"/>
    </xf>
    <xf numFmtId="38" fontId="19" fillId="0" borderId="0" xfId="10" applyFont="1" applyAlignment="1">
      <alignment vertical="center"/>
    </xf>
    <xf numFmtId="38" fontId="20" fillId="0" borderId="0" xfId="10" applyFont="1" applyAlignment="1">
      <alignment vertical="center"/>
    </xf>
    <xf numFmtId="38" fontId="19" fillId="0" borderId="30" xfId="10" applyFont="1" applyBorder="1" applyAlignment="1" applyProtection="1">
      <alignment horizontal="right" vertical="center"/>
    </xf>
    <xf numFmtId="0" fontId="19" fillId="0" borderId="0" xfId="0" applyFont="1" applyAlignment="1">
      <alignment horizontal="right" vertical="center"/>
    </xf>
    <xf numFmtId="0" fontId="19" fillId="0" borderId="0" xfId="0" applyFont="1" applyBorder="1" applyAlignment="1">
      <alignment vertical="center"/>
    </xf>
    <xf numFmtId="49" fontId="19" fillId="0" borderId="0" xfId="0" applyNumberFormat="1" applyFont="1" applyBorder="1" applyAlignment="1">
      <alignment vertical="center"/>
    </xf>
    <xf numFmtId="38" fontId="20" fillId="0" borderId="0" xfId="3" applyFont="1" applyBorder="1" applyAlignment="1" applyProtection="1">
      <alignment vertical="center"/>
    </xf>
    <xf numFmtId="0" fontId="19" fillId="0" borderId="55" xfId="0" applyFont="1" applyBorder="1" applyAlignment="1" applyProtection="1">
      <alignment horizontal="centerContinuous" vertical="center"/>
    </xf>
    <xf numFmtId="0" fontId="19" fillId="0" borderId="54" xfId="0" applyFont="1" applyBorder="1" applyAlignment="1" applyProtection="1">
      <alignment horizontal="center" vertical="center"/>
    </xf>
    <xf numFmtId="0" fontId="20" fillId="0" borderId="54" xfId="0" applyFont="1" applyBorder="1" applyAlignment="1" applyProtection="1">
      <alignment horizontal="center" vertical="center"/>
    </xf>
    <xf numFmtId="38" fontId="20" fillId="0" borderId="0" xfId="10" applyFont="1" applyAlignment="1" applyProtection="1">
      <alignment vertical="center"/>
    </xf>
    <xf numFmtId="38" fontId="19" fillId="0" borderId="31" xfId="10" applyFont="1" applyBorder="1" applyAlignment="1" applyProtection="1">
      <alignment horizontal="center" vertical="center"/>
    </xf>
    <xf numFmtId="38" fontId="19" fillId="0" borderId="30" xfId="10" applyFont="1" applyBorder="1" applyAlignment="1" applyProtection="1">
      <alignment horizontal="center" vertical="center"/>
    </xf>
    <xf numFmtId="38" fontId="19" fillId="0" borderId="0" xfId="10" applyFont="1" applyBorder="1" applyAlignment="1" applyProtection="1">
      <alignment vertical="center"/>
    </xf>
    <xf numFmtId="38" fontId="20" fillId="0" borderId="0" xfId="10" applyFont="1" applyBorder="1" applyAlignment="1" applyProtection="1">
      <alignment vertical="center"/>
    </xf>
    <xf numFmtId="38" fontId="19" fillId="0" borderId="1" xfId="10" applyFont="1" applyBorder="1" applyAlignment="1" applyProtection="1">
      <alignment horizontal="center" vertical="center"/>
    </xf>
    <xf numFmtId="38" fontId="19" fillId="0" borderId="70" xfId="10" applyFont="1" applyBorder="1" applyAlignment="1" applyProtection="1">
      <alignment horizontal="center" vertical="center"/>
    </xf>
    <xf numFmtId="38" fontId="19" fillId="0" borderId="1" xfId="10" applyFont="1" applyBorder="1" applyAlignment="1" applyProtection="1">
      <alignment vertical="center"/>
    </xf>
    <xf numFmtId="38" fontId="20" fillId="0" borderId="1" xfId="10" applyFont="1" applyBorder="1" applyAlignment="1" applyProtection="1">
      <alignment vertical="center"/>
    </xf>
    <xf numFmtId="177" fontId="20" fillId="0" borderId="30" xfId="0" applyNumberFormat="1" applyFont="1" applyFill="1" applyBorder="1" applyAlignment="1" applyProtection="1">
      <alignment horizontal="right" vertical="center"/>
    </xf>
    <xf numFmtId="177" fontId="20" fillId="0" borderId="0" xfId="0" applyNumberFormat="1" applyFont="1" applyFill="1" applyBorder="1" applyAlignment="1" applyProtection="1">
      <alignment horizontal="right" vertical="center"/>
    </xf>
    <xf numFmtId="177" fontId="19" fillId="0" borderId="30" xfId="0" applyNumberFormat="1" applyFont="1" applyFill="1" applyBorder="1" applyAlignment="1" applyProtection="1">
      <alignment horizontal="right" vertical="center"/>
    </xf>
    <xf numFmtId="177" fontId="19" fillId="0" borderId="0" xfId="0" applyNumberFormat="1" applyFont="1" applyFill="1" applyBorder="1" applyAlignment="1" applyProtection="1">
      <alignment horizontal="right" vertical="center"/>
    </xf>
    <xf numFmtId="184" fontId="19" fillId="0" borderId="0" xfId="0" applyNumberFormat="1" applyFont="1" applyBorder="1" applyAlignment="1" applyProtection="1">
      <alignment horizontal="right" vertical="center"/>
    </xf>
    <xf numFmtId="0" fontId="19" fillId="0" borderId="30" xfId="0" applyFont="1" applyBorder="1" applyAlignment="1" applyProtection="1">
      <alignment horizontal="right" vertical="center"/>
    </xf>
    <xf numFmtId="0" fontId="19"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pplyProtection="1">
      <alignment vertical="center"/>
    </xf>
    <xf numFmtId="0" fontId="19" fillId="0" borderId="0" xfId="0" applyFont="1" applyFill="1" applyAlignment="1" applyProtection="1">
      <alignment horizontal="centerContinuous" vertical="center"/>
    </xf>
    <xf numFmtId="0" fontId="19" fillId="0" borderId="0" xfId="0" applyFont="1" applyFill="1" applyAlignment="1" applyProtection="1">
      <alignment horizontal="right"/>
    </xf>
    <xf numFmtId="0" fontId="19" fillId="0" borderId="55" xfId="0" applyFont="1" applyFill="1" applyBorder="1" applyAlignment="1" applyProtection="1">
      <alignment vertical="center"/>
    </xf>
    <xf numFmtId="0" fontId="19" fillId="0" borderId="55" xfId="0" applyFont="1" applyFill="1" applyBorder="1" applyAlignment="1" applyProtection="1">
      <alignment horizontal="center" vertical="center"/>
    </xf>
    <xf numFmtId="0" fontId="19" fillId="0" borderId="54" xfId="0" applyFont="1" applyFill="1" applyBorder="1" applyAlignment="1" applyProtection="1">
      <alignment horizontal="center" vertical="center"/>
    </xf>
    <xf numFmtId="0" fontId="19" fillId="0" borderId="30" xfId="0" applyFont="1" applyFill="1" applyBorder="1" applyAlignment="1" applyProtection="1">
      <alignment vertical="center"/>
    </xf>
    <xf numFmtId="0" fontId="26" fillId="0" borderId="0" xfId="0" applyFont="1" applyFill="1" applyAlignment="1" applyProtection="1">
      <alignment vertical="center"/>
    </xf>
    <xf numFmtId="0" fontId="20" fillId="0" borderId="0" xfId="0" applyFont="1" applyFill="1" applyAlignment="1" applyProtection="1">
      <alignment horizontal="distributed" vertical="center"/>
    </xf>
    <xf numFmtId="0" fontId="20" fillId="0" borderId="0" xfId="0" applyFont="1" applyFill="1" applyAlignment="1" applyProtection="1">
      <alignment vertical="center"/>
    </xf>
    <xf numFmtId="177" fontId="20" fillId="0" borderId="0" xfId="0" applyNumberFormat="1" applyFont="1" applyFill="1" applyAlignment="1">
      <alignment vertical="center"/>
    </xf>
    <xf numFmtId="0" fontId="20" fillId="0" borderId="0" xfId="0" applyFont="1" applyFill="1" applyAlignment="1">
      <alignment vertical="center"/>
    </xf>
    <xf numFmtId="0" fontId="19" fillId="0" borderId="0" xfId="0" applyFont="1" applyFill="1" applyAlignment="1" applyProtection="1">
      <alignment horizontal="distributed" vertical="center"/>
    </xf>
    <xf numFmtId="0" fontId="19" fillId="0" borderId="0" xfId="0" applyNumberFormat="1" applyFont="1" applyFill="1"/>
    <xf numFmtId="0" fontId="19" fillId="0" borderId="0" xfId="0" applyFont="1" applyFill="1" applyAlignment="1">
      <alignment horizontal="right" vertical="center"/>
    </xf>
    <xf numFmtId="0" fontId="19" fillId="0" borderId="1" xfId="0" applyFont="1" applyFill="1" applyBorder="1" applyAlignment="1" applyProtection="1">
      <alignment vertical="center"/>
    </xf>
    <xf numFmtId="0" fontId="19" fillId="0" borderId="12" xfId="0" applyFont="1" applyFill="1" applyBorder="1" applyAlignment="1" applyProtection="1">
      <alignment vertical="center"/>
    </xf>
    <xf numFmtId="0" fontId="0" fillId="0" borderId="0" xfId="0" applyFont="1" applyFill="1" applyBorder="1" applyAlignment="1">
      <alignment horizontal="center" vertical="center"/>
    </xf>
    <xf numFmtId="184" fontId="19" fillId="0" borderId="0" xfId="0" applyNumberFormat="1" applyFont="1" applyFill="1"/>
    <xf numFmtId="0" fontId="0" fillId="0" borderId="0" xfId="0" applyFont="1" applyFill="1" applyAlignment="1">
      <alignment horizontal="center" vertical="center"/>
    </xf>
    <xf numFmtId="176" fontId="0" fillId="0" borderId="0" xfId="0" applyNumberFormat="1" applyFont="1" applyFill="1"/>
    <xf numFmtId="184" fontId="19" fillId="0" borderId="0" xfId="0" applyNumberFormat="1" applyFont="1" applyFill="1" applyBorder="1" applyAlignment="1" applyProtection="1">
      <alignment horizontal="right" vertical="center"/>
    </xf>
    <xf numFmtId="184" fontId="19" fillId="0" borderId="0" xfId="0" applyNumberFormat="1" applyFont="1" applyFill="1" applyBorder="1"/>
    <xf numFmtId="0" fontId="0" fillId="0" borderId="0" xfId="0" applyFont="1" applyFill="1" applyBorder="1"/>
    <xf numFmtId="0" fontId="20" fillId="0" borderId="0" xfId="0" applyFont="1" applyBorder="1" applyAlignment="1">
      <alignment vertical="center"/>
    </xf>
    <xf numFmtId="38" fontId="19" fillId="0" borderId="0" xfId="9" applyFont="1" applyAlignment="1">
      <alignment vertical="center"/>
    </xf>
    <xf numFmtId="38" fontId="20" fillId="0" borderId="0" xfId="9" applyFont="1" applyAlignment="1">
      <alignment vertical="center"/>
    </xf>
    <xf numFmtId="0" fontId="26" fillId="0" borderId="0" xfId="0" applyFont="1" applyFill="1" applyAlignment="1">
      <alignment vertical="center"/>
    </xf>
    <xf numFmtId="38" fontId="23" fillId="0" borderId="0" xfId="10" applyFont="1" applyFill="1" applyAlignment="1" applyProtection="1">
      <alignment vertical="center"/>
    </xf>
    <xf numFmtId="38" fontId="19" fillId="0" borderId="0" xfId="10" applyFont="1" applyFill="1" applyAlignment="1">
      <alignment vertical="center"/>
    </xf>
    <xf numFmtId="38" fontId="20" fillId="0" borderId="0" xfId="10" applyFont="1" applyFill="1" applyAlignment="1">
      <alignment vertical="center"/>
    </xf>
    <xf numFmtId="38" fontId="19" fillId="0" borderId="0" xfId="10" applyFont="1" applyFill="1" applyBorder="1" applyAlignment="1" applyProtection="1">
      <alignment vertical="center"/>
    </xf>
    <xf numFmtId="186" fontId="0" fillId="0" borderId="0" xfId="0" applyNumberFormat="1" applyAlignment="1">
      <alignment vertical="center"/>
    </xf>
    <xf numFmtId="1" fontId="2" fillId="0" borderId="0" xfId="12" applyFont="1" applyAlignment="1">
      <alignment vertical="center"/>
    </xf>
    <xf numFmtId="1" fontId="2" fillId="0" borderId="0" xfId="12" applyAlignment="1">
      <alignment vertical="center"/>
    </xf>
    <xf numFmtId="1" fontId="6" fillId="0" borderId="0" xfId="12" applyFont="1" applyAlignment="1">
      <alignment vertical="center"/>
    </xf>
    <xf numFmtId="184" fontId="2" fillId="0" borderId="0" xfId="12" applyNumberFormat="1" applyFont="1" applyBorder="1" applyAlignment="1" applyProtection="1">
      <alignment horizontal="right" vertical="center"/>
    </xf>
    <xf numFmtId="1" fontId="0" fillId="0" borderId="0" xfId="13" applyFont="1" applyAlignment="1">
      <alignment vertical="center"/>
    </xf>
    <xf numFmtId="1" fontId="7" fillId="0" borderId="0" xfId="13" applyFont="1" applyAlignment="1" applyProtection="1">
      <alignment vertical="center"/>
    </xf>
    <xf numFmtId="1" fontId="4" fillId="0" borderId="0" xfId="13" applyFont="1" applyAlignment="1" applyProtection="1">
      <alignment vertical="center"/>
    </xf>
    <xf numFmtId="1" fontId="6" fillId="0" borderId="0" xfId="13" applyFont="1" applyAlignment="1">
      <alignment vertical="center"/>
    </xf>
    <xf numFmtId="182" fontId="6" fillId="0" borderId="0" xfId="13" applyNumberFormat="1" applyFont="1" applyAlignment="1" applyProtection="1">
      <alignment vertical="center"/>
    </xf>
    <xf numFmtId="181" fontId="6" fillId="0" borderId="0" xfId="13" applyNumberFormat="1" applyFont="1" applyAlignment="1">
      <alignment vertical="center"/>
    </xf>
    <xf numFmtId="182" fontId="0" fillId="0" borderId="0" xfId="13" applyNumberFormat="1" applyFont="1" applyAlignment="1" applyProtection="1">
      <alignment vertical="center"/>
    </xf>
    <xf numFmtId="182" fontId="6" fillId="0" borderId="0" xfId="13" applyNumberFormat="1" applyFont="1" applyAlignment="1" applyProtection="1">
      <alignment horizontal="right" vertical="center"/>
    </xf>
    <xf numFmtId="184" fontId="0" fillId="0" borderId="0" xfId="13" applyNumberFormat="1" applyFont="1" applyBorder="1" applyAlignment="1" applyProtection="1">
      <alignment horizontal="right" vertical="center"/>
    </xf>
    <xf numFmtId="185" fontId="0" fillId="2" borderId="0" xfId="13" applyNumberFormat="1" applyFont="1" applyFill="1" applyBorder="1" applyAlignment="1" applyProtection="1">
      <alignment horizontal="right"/>
    </xf>
    <xf numFmtId="1" fontId="27" fillId="0" borderId="0" xfId="13" applyFont="1" applyFill="1" applyBorder="1" applyAlignment="1">
      <alignment vertical="center"/>
    </xf>
    <xf numFmtId="1" fontId="2" fillId="0" borderId="0" xfId="14" applyAlignment="1">
      <alignment vertical="center"/>
    </xf>
    <xf numFmtId="37" fontId="2" fillId="0" borderId="0" xfId="14" applyNumberFormat="1" applyAlignment="1" applyProtection="1">
      <alignment vertical="center"/>
    </xf>
    <xf numFmtId="1" fontId="2" fillId="0" borderId="0" xfId="14" applyAlignment="1" applyProtection="1">
      <alignment vertical="center"/>
    </xf>
    <xf numFmtId="1" fontId="2" fillId="0" borderId="0" xfId="14" applyFont="1" applyAlignment="1">
      <alignment vertical="center"/>
    </xf>
    <xf numFmtId="37" fontId="2" fillId="0" borderId="0" xfId="14" applyNumberFormat="1" applyFont="1" applyAlignment="1" applyProtection="1">
      <alignment vertical="center"/>
    </xf>
    <xf numFmtId="1" fontId="2" fillId="0" borderId="0" xfId="14" applyFont="1" applyAlignment="1" applyProtection="1">
      <alignment vertical="center"/>
    </xf>
    <xf numFmtId="1" fontId="6" fillId="0" borderId="0" xfId="14" applyFont="1" applyAlignment="1">
      <alignment vertical="center"/>
    </xf>
    <xf numFmtId="37" fontId="6" fillId="0" borderId="0" xfId="14" applyNumberFormat="1" applyFont="1" applyAlignment="1" applyProtection="1">
      <alignment vertical="center"/>
    </xf>
    <xf numFmtId="1" fontId="6" fillId="0" borderId="0" xfId="14" applyFont="1" applyAlignment="1" applyProtection="1">
      <alignment vertical="center"/>
    </xf>
    <xf numFmtId="1" fontId="4" fillId="0" borderId="0" xfId="14" applyFont="1" applyAlignment="1" applyProtection="1">
      <alignment vertical="center"/>
    </xf>
    <xf numFmtId="1" fontId="4" fillId="0" borderId="0" xfId="14" applyFont="1" applyBorder="1" applyAlignment="1" applyProtection="1">
      <alignment horizontal="left" vertical="center"/>
    </xf>
    <xf numFmtId="1" fontId="7" fillId="0" borderId="0" xfId="14" applyFont="1" applyAlignment="1" applyProtection="1">
      <alignment vertical="center"/>
    </xf>
    <xf numFmtId="0" fontId="24" fillId="0" borderId="0" xfId="0" applyFont="1" applyAlignment="1">
      <alignment horizontal="center" vertical="center"/>
    </xf>
    <xf numFmtId="49" fontId="19" fillId="0" borderId="0" xfId="0" applyNumberFormat="1" applyFont="1" applyAlignment="1" applyProtection="1">
      <alignment vertical="center"/>
    </xf>
    <xf numFmtId="177" fontId="19" fillId="0" borderId="0" xfId="10" applyNumberFormat="1" applyFont="1" applyAlignment="1" applyProtection="1">
      <alignment horizontal="right" vertical="center"/>
    </xf>
    <xf numFmtId="177" fontId="19" fillId="0" borderId="0" xfId="0" applyNumberFormat="1" applyFont="1" applyFill="1" applyBorder="1" applyAlignment="1" applyProtection="1">
      <alignment horizontal="right"/>
    </xf>
    <xf numFmtId="177" fontId="19" fillId="0" borderId="51" xfId="0" applyNumberFormat="1" applyFont="1" applyFill="1" applyBorder="1" applyAlignment="1" applyProtection="1">
      <alignment horizontal="right"/>
    </xf>
    <xf numFmtId="38" fontId="19" fillId="0" borderId="0" xfId="10" applyFont="1" applyAlignment="1" applyProtection="1">
      <alignment horizontal="right" vertical="center"/>
    </xf>
    <xf numFmtId="177" fontId="20" fillId="0" borderId="51" xfId="0" applyNumberFormat="1" applyFont="1" applyFill="1" applyBorder="1" applyAlignment="1" applyProtection="1">
      <alignment horizontal="right"/>
    </xf>
    <xf numFmtId="3" fontId="19" fillId="0" borderId="0" xfId="0" applyNumberFormat="1" applyFont="1" applyAlignment="1">
      <alignment vertical="center"/>
    </xf>
    <xf numFmtId="0" fontId="19" fillId="0" borderId="0" xfId="0" applyFont="1" applyAlignment="1" applyProtection="1">
      <alignment horizontal="center" vertical="center" shrinkToFit="1"/>
    </xf>
    <xf numFmtId="0" fontId="19" fillId="0" borderId="0" xfId="0" applyNumberFormat="1" applyFont="1" applyAlignment="1" applyProtection="1">
      <alignment horizontal="center" vertical="center" shrinkToFit="1"/>
    </xf>
    <xf numFmtId="0" fontId="23" fillId="0" borderId="1" xfId="0" applyFont="1" applyBorder="1" applyAlignment="1" applyProtection="1">
      <alignment vertical="center"/>
    </xf>
    <xf numFmtId="0" fontId="20" fillId="0" borderId="1" xfId="0" applyFont="1" applyBorder="1" applyAlignment="1" applyProtection="1">
      <alignment horizontal="left" vertical="center"/>
    </xf>
    <xf numFmtId="0" fontId="19" fillId="0" borderId="0" xfId="0" applyFont="1" applyAlignment="1">
      <alignment horizontal="left" vertical="center"/>
    </xf>
    <xf numFmtId="184" fontId="19" fillId="0" borderId="0" xfId="3" applyNumberFormat="1" applyFont="1" applyAlignment="1" applyProtection="1">
      <alignment horizontal="right" vertical="center"/>
    </xf>
    <xf numFmtId="184" fontId="20" fillId="0" borderId="0" xfId="3" applyNumberFormat="1" applyFont="1" applyAlignment="1" applyProtection="1">
      <alignment horizontal="right" vertical="center"/>
    </xf>
    <xf numFmtId="184" fontId="19" fillId="0" borderId="30" xfId="3" applyNumberFormat="1" applyFont="1" applyBorder="1" applyAlignment="1" applyProtection="1">
      <alignment vertical="center"/>
    </xf>
    <xf numFmtId="184" fontId="19" fillId="0" borderId="0" xfId="3" applyNumberFormat="1" applyFont="1" applyAlignment="1" applyProtection="1">
      <alignment vertical="center"/>
    </xf>
    <xf numFmtId="0" fontId="10" fillId="0" borderId="0" xfId="5" applyAlignment="1"/>
    <xf numFmtId="0" fontId="10" fillId="0" borderId="0" xfId="5" applyFill="1" applyAlignment="1">
      <alignment vertical="center"/>
    </xf>
    <xf numFmtId="0" fontId="10" fillId="0" borderId="0" xfId="5" applyFill="1" applyAlignment="1"/>
    <xf numFmtId="38" fontId="10" fillId="0" borderId="0" xfId="5" applyNumberFormat="1" applyFill="1" applyAlignment="1">
      <alignment vertical="center"/>
    </xf>
    <xf numFmtId="1" fontId="10" fillId="0" borderId="0" xfId="5" applyNumberFormat="1" applyAlignment="1">
      <alignment vertical="center"/>
    </xf>
    <xf numFmtId="0" fontId="20" fillId="0" borderId="0" xfId="0" applyFont="1" applyAlignment="1" applyProtection="1">
      <alignment horizontal="center" vertical="center"/>
    </xf>
    <xf numFmtId="0" fontId="19" fillId="0" borderId="0" xfId="0" applyFont="1" applyAlignment="1" applyProtection="1">
      <alignment horizontal="center" vertical="center"/>
    </xf>
    <xf numFmtId="0" fontId="0" fillId="0" borderId="0" xfId="0" applyFont="1" applyFill="1" applyAlignment="1" applyProtection="1">
      <alignment horizontal="distributed" vertical="center"/>
    </xf>
    <xf numFmtId="0" fontId="6" fillId="0" borderId="0" xfId="0" applyFont="1" applyFill="1" applyAlignment="1" applyProtection="1">
      <alignment horizontal="distributed" vertical="center"/>
    </xf>
    <xf numFmtId="0" fontId="0" fillId="0" borderId="0" xfId="0" applyFont="1" applyAlignment="1">
      <alignment horizontal="center" vertical="center"/>
    </xf>
    <xf numFmtId="0" fontId="6" fillId="0" borderId="0" xfId="0" applyFont="1" applyAlignment="1" applyProtection="1">
      <alignment horizontal="distributed" vertical="center"/>
    </xf>
    <xf numFmtId="0" fontId="0" fillId="0" borderId="16" xfId="0" applyFont="1" applyBorder="1" applyAlignment="1" applyProtection="1">
      <alignment horizontal="centerContinuous" vertical="center"/>
    </xf>
    <xf numFmtId="0" fontId="0" fillId="0" borderId="15" xfId="0" applyFont="1" applyBorder="1" applyAlignment="1" applyProtection="1">
      <alignment horizontal="centerContinuous" vertical="center"/>
    </xf>
    <xf numFmtId="0" fontId="0" fillId="0" borderId="14" xfId="0" applyFont="1" applyBorder="1" applyAlignment="1" applyProtection="1">
      <alignment horizontal="centerContinuous" vertical="center"/>
    </xf>
    <xf numFmtId="0" fontId="0" fillId="0" borderId="31" xfId="0" applyFont="1" applyBorder="1" applyAlignment="1" applyProtection="1">
      <alignment horizontal="center" vertical="center"/>
    </xf>
    <xf numFmtId="0" fontId="0" fillId="0" borderId="32" xfId="0" applyFont="1" applyBorder="1" applyAlignment="1" applyProtection="1">
      <alignment horizontal="center" vertical="center"/>
    </xf>
    <xf numFmtId="0" fontId="0" fillId="0" borderId="30" xfId="0" applyFont="1" applyBorder="1" applyAlignment="1" applyProtection="1">
      <alignment vertical="center"/>
    </xf>
    <xf numFmtId="0" fontId="0" fillId="0" borderId="0" xfId="0" applyNumberFormat="1" applyFont="1" applyAlignment="1" applyProtection="1">
      <alignment horizontal="center" vertical="center"/>
    </xf>
    <xf numFmtId="37" fontId="0" fillId="0" borderId="30" xfId="0" applyNumberFormat="1" applyFont="1" applyBorder="1" applyAlignment="1" applyProtection="1">
      <alignment vertical="center"/>
    </xf>
    <xf numFmtId="37" fontId="0" fillId="0" borderId="0" xfId="0" applyNumberFormat="1" applyFont="1" applyAlignment="1" applyProtection="1">
      <alignment vertical="center"/>
    </xf>
    <xf numFmtId="0" fontId="0" fillId="0" borderId="0" xfId="0" applyFont="1" applyAlignment="1" applyProtection="1">
      <alignment horizontal="center" vertical="center"/>
    </xf>
    <xf numFmtId="49" fontId="0" fillId="0" borderId="0" xfId="0" applyNumberFormat="1" applyFont="1" applyAlignment="1" applyProtection="1">
      <alignment horizontal="center" vertical="center"/>
    </xf>
    <xf numFmtId="49" fontId="0" fillId="0" borderId="0" xfId="0" quotePrefix="1" applyNumberFormat="1" applyFont="1" applyAlignment="1" applyProtection="1">
      <alignment horizontal="center" vertical="center"/>
    </xf>
    <xf numFmtId="37" fontId="0" fillId="0" borderId="0" xfId="0" applyNumberFormat="1" applyFont="1" applyBorder="1" applyAlignment="1" applyProtection="1">
      <alignment vertical="center"/>
    </xf>
    <xf numFmtId="49" fontId="6" fillId="0" borderId="0" xfId="0" quotePrefix="1" applyNumberFormat="1" applyFont="1" applyAlignment="1" applyProtection="1">
      <alignment horizontal="center" vertical="center"/>
    </xf>
    <xf numFmtId="38" fontId="6" fillId="0" borderId="51" xfId="3" applyFont="1" applyBorder="1" applyAlignment="1">
      <alignment vertical="center"/>
    </xf>
    <xf numFmtId="0" fontId="0" fillId="0" borderId="0" xfId="0" applyFont="1" applyAlignment="1" applyProtection="1">
      <alignment horizontal="left" vertical="center"/>
    </xf>
    <xf numFmtId="0" fontId="6" fillId="0" borderId="0" xfId="0" applyFont="1" applyAlignment="1" applyProtection="1">
      <alignment horizontal="left" vertical="center"/>
    </xf>
    <xf numFmtId="37" fontId="6" fillId="0" borderId="30" xfId="0" applyNumberFormat="1" applyFont="1" applyBorder="1" applyAlignment="1" applyProtection="1">
      <alignment vertical="center"/>
    </xf>
    <xf numFmtId="37" fontId="6" fillId="0" borderId="0" xfId="0" applyNumberFormat="1" applyFont="1" applyAlignment="1" applyProtection="1">
      <alignment vertical="center"/>
    </xf>
    <xf numFmtId="37" fontId="0" fillId="0" borderId="0" xfId="0" applyNumberFormat="1" applyFont="1" applyFill="1" applyAlignment="1" applyProtection="1">
      <alignment vertical="center"/>
    </xf>
    <xf numFmtId="37" fontId="6" fillId="0" borderId="0" xfId="0" applyNumberFormat="1" applyFont="1" applyFill="1" applyAlignment="1" applyProtection="1">
      <alignment vertical="center"/>
    </xf>
    <xf numFmtId="0" fontId="0" fillId="0" borderId="1" xfId="0" applyFont="1" applyBorder="1" applyAlignment="1" applyProtection="1">
      <alignment vertical="center"/>
    </xf>
    <xf numFmtId="0" fontId="0" fillId="0" borderId="12" xfId="0" applyFont="1" applyBorder="1" applyAlignment="1" applyProtection="1">
      <alignment vertical="center"/>
    </xf>
    <xf numFmtId="0" fontId="0" fillId="0" borderId="2" xfId="0" applyFont="1" applyBorder="1" applyAlignment="1" applyProtection="1">
      <alignment vertical="center"/>
    </xf>
    <xf numFmtId="0" fontId="6" fillId="0" borderId="71" xfId="0" applyFont="1" applyBorder="1" applyAlignment="1">
      <alignment vertical="center"/>
    </xf>
    <xf numFmtId="0" fontId="6" fillId="0" borderId="2" xfId="0" applyFont="1" applyBorder="1" applyAlignment="1" applyProtection="1">
      <alignment vertical="center"/>
    </xf>
    <xf numFmtId="0" fontId="0" fillId="0" borderId="47" xfId="0" applyFont="1" applyBorder="1" applyAlignment="1" applyProtection="1">
      <alignment vertical="center"/>
    </xf>
    <xf numFmtId="0" fontId="0" fillId="0" borderId="5" xfId="0" applyFont="1" applyBorder="1" applyAlignment="1" applyProtection="1">
      <alignment horizontal="centerContinuous" vertical="center"/>
    </xf>
    <xf numFmtId="0" fontId="0" fillId="0" borderId="31" xfId="0" applyFont="1" applyBorder="1" applyAlignment="1" applyProtection="1">
      <alignment vertical="center"/>
    </xf>
    <xf numFmtId="178" fontId="0" fillId="0" borderId="0" xfId="3" applyNumberFormat="1" applyFont="1" applyAlignment="1" applyProtection="1">
      <alignment vertical="center"/>
    </xf>
    <xf numFmtId="0" fontId="6" fillId="0" borderId="0" xfId="15" applyNumberFormat="1" applyFont="1" applyAlignment="1">
      <alignment vertical="center"/>
    </xf>
    <xf numFmtId="178" fontId="6" fillId="0" borderId="0" xfId="3" applyNumberFormat="1" applyFont="1" applyAlignment="1">
      <alignment vertical="center"/>
    </xf>
    <xf numFmtId="0" fontId="0" fillId="0" borderId="30" xfId="0" applyFont="1" applyBorder="1" applyAlignment="1">
      <alignment vertical="center"/>
    </xf>
    <xf numFmtId="38" fontId="0" fillId="0" borderId="30" xfId="10" applyFont="1" applyBorder="1" applyAlignment="1" applyProtection="1">
      <alignment vertical="center"/>
    </xf>
    <xf numFmtId="38" fontId="0" fillId="0" borderId="0" xfId="10" applyFont="1" applyAlignment="1" applyProtection="1">
      <alignment vertical="center"/>
    </xf>
    <xf numFmtId="0" fontId="0" fillId="0" borderId="3" xfId="0" applyFont="1" applyBorder="1" applyAlignment="1" applyProtection="1">
      <alignment vertical="center"/>
    </xf>
    <xf numFmtId="0" fontId="0" fillId="0" borderId="5"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33" xfId="0" applyFont="1" applyBorder="1" applyAlignment="1" applyProtection="1">
      <alignment vertical="center"/>
    </xf>
    <xf numFmtId="38" fontId="0" fillId="0" borderId="0" xfId="3" applyFont="1" applyAlignment="1">
      <alignment horizontal="right" vertical="center"/>
    </xf>
    <xf numFmtId="40" fontId="0" fillId="0" borderId="0" xfId="3" applyNumberFormat="1" applyFont="1" applyAlignment="1" applyProtection="1">
      <alignment vertical="center"/>
    </xf>
    <xf numFmtId="0" fontId="4" fillId="0" borderId="0" xfId="0" applyFont="1" applyAlignment="1" applyProtection="1">
      <alignment horizontal="left" vertical="center"/>
    </xf>
    <xf numFmtId="0" fontId="0" fillId="0" borderId="50"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48" xfId="0" applyFont="1" applyBorder="1" applyAlignment="1" applyProtection="1">
      <alignment horizontal="center" vertical="center"/>
    </xf>
    <xf numFmtId="0" fontId="0" fillId="0" borderId="0" xfId="0" applyFont="1" applyAlignment="1" applyProtection="1">
      <alignment horizontal="centerContinuous" vertical="center"/>
    </xf>
    <xf numFmtId="177" fontId="0" fillId="0" borderId="30" xfId="0" applyNumberFormat="1" applyFont="1" applyBorder="1" applyAlignment="1" applyProtection="1">
      <alignment horizontal="right" vertical="center"/>
    </xf>
    <xf numFmtId="177" fontId="0" fillId="0" borderId="0" xfId="0" applyNumberFormat="1" applyFont="1" applyBorder="1" applyAlignment="1" applyProtection="1">
      <alignment horizontal="right" vertical="center"/>
    </xf>
    <xf numFmtId="0" fontId="6" fillId="0" borderId="0" xfId="0" applyFont="1" applyFill="1" applyAlignment="1">
      <alignment vertical="center"/>
    </xf>
    <xf numFmtId="38" fontId="6" fillId="0" borderId="0" xfId="3" applyFont="1" applyFill="1" applyAlignment="1">
      <alignment vertical="center"/>
    </xf>
    <xf numFmtId="0" fontId="0" fillId="0" borderId="0" xfId="0" applyFont="1"/>
    <xf numFmtId="0" fontId="4" fillId="0" borderId="0" xfId="0" applyFont="1" applyBorder="1" applyAlignment="1" applyProtection="1">
      <alignment vertical="center"/>
    </xf>
    <xf numFmtId="0" fontId="0" fillId="0" borderId="0" xfId="0" applyFont="1" applyAlignment="1" applyProtection="1">
      <alignment horizontal="right"/>
    </xf>
    <xf numFmtId="0" fontId="0" fillId="0" borderId="3" xfId="0" applyFont="1" applyBorder="1" applyProtection="1"/>
    <xf numFmtId="0" fontId="0" fillId="0" borderId="16"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33" xfId="0" applyFont="1" applyBorder="1" applyProtection="1"/>
    <xf numFmtId="0" fontId="29" fillId="0" borderId="0" xfId="0" applyFont="1" applyAlignment="1" applyProtection="1">
      <alignment vertical="center"/>
    </xf>
    <xf numFmtId="0" fontId="6" fillId="0" borderId="0" xfId="0" applyFont="1" applyAlignment="1" applyProtection="1">
      <alignment horizontal="center" vertical="center"/>
    </xf>
    <xf numFmtId="0" fontId="0" fillId="0" borderId="0" xfId="0" applyFont="1" applyAlignment="1" applyProtection="1">
      <alignment horizontal="distributed" vertical="center"/>
    </xf>
    <xf numFmtId="0" fontId="0" fillId="0" borderId="52" xfId="0" applyFont="1" applyBorder="1" applyAlignment="1" applyProtection="1">
      <alignment horizontal="center" vertical="center"/>
    </xf>
    <xf numFmtId="0" fontId="0" fillId="0" borderId="25"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25" xfId="0" applyFont="1" applyBorder="1" applyAlignment="1" applyProtection="1">
      <alignment horizontal="center" vertical="center"/>
    </xf>
    <xf numFmtId="38" fontId="0" fillId="0" borderId="72" xfId="10" applyFont="1" applyBorder="1" applyAlignment="1">
      <alignment vertical="center"/>
    </xf>
    <xf numFmtId="38" fontId="0" fillId="0" borderId="0" xfId="10" applyFont="1" applyBorder="1" applyAlignment="1">
      <alignment vertical="center"/>
    </xf>
    <xf numFmtId="184" fontId="0" fillId="0" borderId="51" xfId="10" applyNumberFormat="1" applyFont="1" applyBorder="1" applyAlignment="1">
      <alignment vertical="center"/>
    </xf>
    <xf numFmtId="184" fontId="0" fillId="0" borderId="0" xfId="10" applyNumberFormat="1" applyFont="1" applyBorder="1" applyAlignment="1">
      <alignment vertical="center"/>
    </xf>
    <xf numFmtId="38" fontId="6" fillId="0" borderId="0" xfId="10" applyFont="1" applyAlignment="1">
      <alignment vertical="center"/>
    </xf>
    <xf numFmtId="38" fontId="0" fillId="0" borderId="51" xfId="10" applyFont="1" applyBorder="1" applyAlignment="1">
      <alignment vertical="center"/>
    </xf>
    <xf numFmtId="184" fontId="0" fillId="0" borderId="51" xfId="10" applyNumberFormat="1" applyFont="1" applyBorder="1" applyAlignment="1">
      <alignment horizontal="right" vertical="center"/>
    </xf>
    <xf numFmtId="184" fontId="0" fillId="0" borderId="0" xfId="10" applyNumberFormat="1" applyFont="1" applyBorder="1" applyAlignment="1">
      <alignment horizontal="right" vertical="center"/>
    </xf>
    <xf numFmtId="38" fontId="6" fillId="3" borderId="0" xfId="10" applyFont="1" applyFill="1" applyAlignment="1">
      <alignment vertical="center"/>
    </xf>
    <xf numFmtId="184" fontId="0" fillId="0" borderId="0" xfId="10" applyNumberFormat="1" applyFont="1" applyAlignment="1">
      <alignment horizontal="right" vertical="center"/>
    </xf>
    <xf numFmtId="38" fontId="6" fillId="3" borderId="0" xfId="10" applyFont="1" applyFill="1" applyAlignment="1">
      <alignment horizontal="right" vertical="center"/>
    </xf>
    <xf numFmtId="38" fontId="6" fillId="0" borderId="0" xfId="10" applyFont="1" applyAlignment="1">
      <alignment horizontal="right" vertical="center"/>
    </xf>
    <xf numFmtId="184" fontId="0" fillId="0" borderId="0" xfId="10" applyNumberFormat="1" applyFont="1" applyBorder="1" applyAlignment="1" applyProtection="1">
      <alignment horizontal="right" vertical="center"/>
    </xf>
    <xf numFmtId="0" fontId="0" fillId="0" borderId="73" xfId="0" applyFont="1" applyBorder="1" applyAlignment="1" applyProtection="1">
      <alignment vertical="center"/>
    </xf>
    <xf numFmtId="38" fontId="0" fillId="0" borderId="1" xfId="10" applyFont="1" applyBorder="1" applyAlignment="1">
      <alignment horizontal="right" vertical="center"/>
    </xf>
    <xf numFmtId="0" fontId="0" fillId="0" borderId="3" xfId="0" applyFont="1" applyBorder="1" applyAlignment="1" applyProtection="1">
      <alignment horizontal="distributed" vertical="center"/>
    </xf>
    <xf numFmtId="0" fontId="0" fillId="0" borderId="3" xfId="0" applyFont="1" applyBorder="1" applyAlignment="1" applyProtection="1">
      <alignment horizontal="left" vertical="center"/>
    </xf>
    <xf numFmtId="0" fontId="0" fillId="0" borderId="3" xfId="0" applyFont="1" applyBorder="1" applyAlignment="1">
      <alignment vertical="center"/>
    </xf>
    <xf numFmtId="0" fontId="30" fillId="0" borderId="0" xfId="0" applyFont="1" applyAlignment="1" applyProtection="1">
      <alignment vertical="center"/>
    </xf>
    <xf numFmtId="0" fontId="0" fillId="0" borderId="53" xfId="0" applyFont="1" applyBorder="1" applyAlignment="1">
      <alignment horizontal="center" vertical="center"/>
    </xf>
    <xf numFmtId="0" fontId="0" fillId="0" borderId="53" xfId="0" applyFont="1" applyBorder="1" applyAlignment="1">
      <alignment horizontal="center" vertical="center" wrapText="1"/>
    </xf>
    <xf numFmtId="49" fontId="0" fillId="0" borderId="0" xfId="0" applyNumberFormat="1" applyFont="1" applyBorder="1" applyAlignment="1">
      <alignment vertical="center"/>
    </xf>
    <xf numFmtId="0" fontId="0" fillId="0" borderId="30" xfId="0" applyFont="1" applyBorder="1" applyAlignment="1">
      <alignment horizontal="right" vertical="center"/>
    </xf>
    <xf numFmtId="0" fontId="0" fillId="0" borderId="0" xfId="0" applyFont="1" applyBorder="1" applyAlignment="1">
      <alignment horizontal="right" vertical="center"/>
    </xf>
    <xf numFmtId="0" fontId="0" fillId="0" borderId="2" xfId="0" applyFont="1" applyBorder="1" applyAlignment="1">
      <alignment vertical="center"/>
    </xf>
    <xf numFmtId="49" fontId="0" fillId="0" borderId="0" xfId="0" applyNumberFormat="1" applyFont="1" applyBorder="1" applyAlignment="1">
      <alignment horizontal="right"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xf>
    <xf numFmtId="38" fontId="0" fillId="0" borderId="0" xfId="3" applyFont="1" applyBorder="1" applyAlignment="1" applyProtection="1">
      <alignment vertical="center"/>
    </xf>
    <xf numFmtId="49" fontId="0" fillId="0" borderId="30" xfId="0" applyNumberFormat="1" applyFont="1" applyBorder="1" applyAlignment="1">
      <alignment horizontal="right" vertical="center"/>
    </xf>
    <xf numFmtId="0" fontId="0" fillId="0" borderId="0" xfId="0" applyFont="1" applyBorder="1" applyAlignment="1">
      <alignment horizontal="center" vertical="center" shrinkToFit="1"/>
    </xf>
    <xf numFmtId="0" fontId="0" fillId="0" borderId="2" xfId="0" applyFont="1" applyBorder="1" applyAlignment="1">
      <alignment horizontal="left" vertical="center"/>
    </xf>
    <xf numFmtId="49" fontId="0" fillId="0" borderId="0" xfId="0" applyNumberFormat="1" applyFont="1" applyBorder="1" applyAlignment="1">
      <alignment horizontal="center" vertical="center" shrinkToFit="1"/>
    </xf>
    <xf numFmtId="0" fontId="6" fillId="0" borderId="30" xfId="0" applyFont="1" applyBorder="1" applyAlignment="1">
      <alignment horizontal="right" vertical="center"/>
    </xf>
    <xf numFmtId="49" fontId="6" fillId="0" borderId="0" xfId="0" quotePrefix="1" applyNumberFormat="1" applyFont="1" applyBorder="1" applyAlignment="1">
      <alignment horizontal="center" vertical="center"/>
    </xf>
    <xf numFmtId="0" fontId="6" fillId="0" borderId="2" xfId="0" applyFont="1" applyBorder="1" applyAlignment="1">
      <alignment horizontal="left" vertical="center"/>
    </xf>
    <xf numFmtId="38" fontId="6" fillId="0" borderId="0" xfId="3" applyFont="1" applyBorder="1" applyAlignment="1" applyProtection="1">
      <alignment vertical="center"/>
    </xf>
    <xf numFmtId="49" fontId="0" fillId="0" borderId="1" xfId="0" applyNumberFormat="1" applyFont="1" applyBorder="1" applyAlignment="1">
      <alignment vertical="center"/>
    </xf>
    <xf numFmtId="38" fontId="0" fillId="0" borderId="12" xfId="3" applyFont="1" applyBorder="1" applyAlignment="1">
      <alignment vertical="center"/>
    </xf>
    <xf numFmtId="38" fontId="0" fillId="0" borderId="1" xfId="3" applyFont="1" applyBorder="1" applyAlignment="1">
      <alignment vertical="center"/>
    </xf>
    <xf numFmtId="0" fontId="0" fillId="0" borderId="12" xfId="0" applyFont="1" applyBorder="1" applyAlignment="1">
      <alignment vertical="center"/>
    </xf>
    <xf numFmtId="0" fontId="0" fillId="0" borderId="1" xfId="0" applyFont="1" applyBorder="1" applyAlignment="1">
      <alignment vertical="center"/>
    </xf>
    <xf numFmtId="0" fontId="0" fillId="0" borderId="47" xfId="0" applyFont="1" applyBorder="1" applyAlignment="1">
      <alignment vertical="center"/>
    </xf>
    <xf numFmtId="49" fontId="0" fillId="0" borderId="0" xfId="0" applyNumberFormat="1" applyFont="1" applyAlignment="1">
      <alignment vertical="center"/>
    </xf>
    <xf numFmtId="0" fontId="4" fillId="0" borderId="0" xfId="0" applyFont="1" applyFill="1" applyAlignment="1" applyProtection="1">
      <alignment vertical="center"/>
    </xf>
    <xf numFmtId="0" fontId="0" fillId="0" borderId="0" xfId="0" applyFont="1" applyFill="1" applyAlignment="1" applyProtection="1">
      <alignment horizontal="right" vertical="center"/>
    </xf>
    <xf numFmtId="0" fontId="0" fillId="0" borderId="0" xfId="0" applyFont="1" applyFill="1" applyAlignment="1" applyProtection="1">
      <alignment horizontal="right"/>
    </xf>
    <xf numFmtId="0" fontId="0" fillId="0" borderId="14"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3" xfId="0" applyFont="1" applyFill="1" applyBorder="1" applyAlignment="1" applyProtection="1">
      <alignment horizontal="center" vertical="center" wrapText="1"/>
    </xf>
    <xf numFmtId="0" fontId="31" fillId="0" borderId="15" xfId="0" applyFont="1" applyFill="1" applyBorder="1" applyAlignment="1" applyProtection="1">
      <alignment horizontal="distributed" vertical="center" wrapText="1"/>
    </xf>
    <xf numFmtId="0" fontId="28" fillId="0" borderId="53"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xf>
    <xf numFmtId="0" fontId="0" fillId="0" borderId="30" xfId="0" applyFont="1" applyFill="1" applyBorder="1" applyAlignment="1" applyProtection="1">
      <alignment vertical="center"/>
    </xf>
    <xf numFmtId="0" fontId="0" fillId="0" borderId="2" xfId="0" applyFont="1" applyFill="1" applyBorder="1" applyAlignment="1">
      <alignment vertical="center"/>
    </xf>
    <xf numFmtId="0" fontId="6" fillId="0" borderId="0" xfId="0" applyFont="1" applyFill="1" applyAlignment="1" applyProtection="1">
      <alignment horizontal="center" vertical="center"/>
    </xf>
    <xf numFmtId="177" fontId="6" fillId="0" borderId="30" xfId="0" applyNumberFormat="1" applyFont="1" applyFill="1" applyBorder="1" applyAlignment="1" applyProtection="1">
      <alignment horizontal="right" vertical="center"/>
    </xf>
    <xf numFmtId="177" fontId="6" fillId="0" borderId="0" xfId="0" applyNumberFormat="1" applyFont="1" applyFill="1" applyBorder="1" applyAlignment="1" applyProtection="1">
      <alignment horizontal="right" vertical="center"/>
    </xf>
    <xf numFmtId="177" fontId="6" fillId="0" borderId="71" xfId="0" applyNumberFormat="1" applyFont="1" applyFill="1" applyBorder="1" applyAlignment="1" applyProtection="1">
      <alignment horizontal="right" vertical="center"/>
    </xf>
    <xf numFmtId="177" fontId="0" fillId="0" borderId="30" xfId="0" applyNumberFormat="1" applyFont="1" applyFill="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177" fontId="0" fillId="0" borderId="71" xfId="0" applyNumberFormat="1" applyFont="1" applyFill="1" applyBorder="1" applyAlignment="1" applyProtection="1">
      <alignment horizontal="right" vertical="center"/>
    </xf>
    <xf numFmtId="0" fontId="0" fillId="0" borderId="47" xfId="0" applyFont="1" applyFill="1" applyBorder="1" applyAlignment="1" applyProtection="1">
      <alignment horizontal="center" vertical="center"/>
    </xf>
    <xf numFmtId="0" fontId="0" fillId="0" borderId="12" xfId="0" applyFont="1" applyFill="1" applyBorder="1" applyAlignment="1">
      <alignment vertical="center"/>
    </xf>
    <xf numFmtId="0" fontId="0" fillId="0" borderId="1" xfId="0" applyFont="1" applyFill="1" applyBorder="1" applyAlignment="1">
      <alignment vertical="center"/>
    </xf>
    <xf numFmtId="0" fontId="0" fillId="0" borderId="47"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horizontal="centerContinuous" vertical="center"/>
    </xf>
    <xf numFmtId="0" fontId="0" fillId="0" borderId="55"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38" fontId="6" fillId="0" borderId="30" xfId="3" applyFont="1" applyFill="1" applyBorder="1" applyAlignment="1" applyProtection="1">
      <alignment vertical="center"/>
    </xf>
    <xf numFmtId="38" fontId="6" fillId="0" borderId="0" xfId="3" applyFont="1" applyFill="1" applyBorder="1" applyAlignment="1" applyProtection="1">
      <alignment vertical="center"/>
    </xf>
    <xf numFmtId="38" fontId="6" fillId="0" borderId="0" xfId="3" applyFont="1" applyFill="1" applyAlignment="1" applyProtection="1">
      <alignment vertical="center"/>
    </xf>
    <xf numFmtId="38" fontId="0" fillId="0" borderId="30" xfId="3" applyFont="1" applyFill="1" applyBorder="1" applyAlignment="1" applyProtection="1">
      <alignment vertical="center"/>
    </xf>
    <xf numFmtId="38" fontId="0" fillId="0" borderId="0" xfId="3" applyFont="1" applyFill="1" applyAlignment="1" applyProtection="1">
      <alignment vertical="center"/>
    </xf>
    <xf numFmtId="0" fontId="28" fillId="0" borderId="0" xfId="0" applyFont="1" applyFill="1" applyAlignment="1" applyProtection="1">
      <alignment horizontal="distributed" vertical="center" wrapText="1"/>
    </xf>
    <xf numFmtId="0" fontId="0" fillId="0" borderId="33" xfId="0" applyFont="1" applyFill="1" applyBorder="1" applyAlignment="1" applyProtection="1">
      <alignment horizontal="left" vertical="center"/>
    </xf>
    <xf numFmtId="0" fontId="0" fillId="0" borderId="33" xfId="0" applyFont="1" applyFill="1" applyBorder="1" applyAlignment="1" applyProtection="1">
      <alignment horizontal="distributed" vertical="center"/>
    </xf>
    <xf numFmtId="0" fontId="0" fillId="0" borderId="34" xfId="0" applyFont="1" applyFill="1" applyBorder="1" applyAlignment="1" applyProtection="1">
      <alignment horizontal="left" vertical="center"/>
    </xf>
    <xf numFmtId="38" fontId="0" fillId="0" borderId="31" xfId="3" applyFont="1" applyFill="1" applyBorder="1" applyAlignment="1" applyProtection="1">
      <alignment horizontal="right" vertical="center"/>
    </xf>
    <xf numFmtId="38" fontId="0" fillId="0" borderId="33" xfId="3" applyFont="1" applyFill="1" applyBorder="1" applyAlignment="1" applyProtection="1">
      <alignment vertical="center"/>
    </xf>
    <xf numFmtId="0" fontId="0" fillId="0" borderId="1" xfId="0" applyFont="1" applyFill="1" applyBorder="1" applyAlignment="1" applyProtection="1">
      <alignment vertical="center"/>
    </xf>
    <xf numFmtId="0" fontId="0" fillId="0" borderId="12" xfId="0" applyFont="1" applyFill="1" applyBorder="1" applyAlignment="1" applyProtection="1">
      <alignment vertical="center"/>
    </xf>
    <xf numFmtId="0" fontId="28" fillId="0" borderId="16" xfId="0" applyFont="1" applyFill="1" applyBorder="1" applyAlignment="1" applyProtection="1">
      <alignment horizontal="center" vertical="center" wrapText="1"/>
    </xf>
    <xf numFmtId="184" fontId="6" fillId="0" borderId="30" xfId="0" applyNumberFormat="1" applyFont="1" applyFill="1" applyBorder="1" applyAlignment="1" applyProtection="1">
      <alignment horizontal="right" vertical="center"/>
    </xf>
    <xf numFmtId="184" fontId="6" fillId="0" borderId="0" xfId="0" applyNumberFormat="1" applyFont="1" applyFill="1" applyAlignment="1" applyProtection="1">
      <alignment horizontal="right" vertical="center"/>
    </xf>
    <xf numFmtId="179" fontId="6" fillId="0" borderId="30" xfId="0" applyNumberFormat="1" applyFont="1" applyFill="1" applyBorder="1" applyAlignment="1" applyProtection="1">
      <alignment horizontal="right" vertical="center"/>
    </xf>
    <xf numFmtId="179" fontId="6" fillId="0" borderId="0" xfId="0" applyNumberFormat="1" applyFont="1" applyFill="1" applyBorder="1" applyAlignment="1" applyProtection="1">
      <alignment horizontal="right" vertical="center"/>
    </xf>
    <xf numFmtId="0" fontId="0" fillId="0" borderId="30" xfId="0" applyFont="1" applyFill="1" applyBorder="1" applyAlignment="1" applyProtection="1">
      <alignment horizontal="right" vertical="center"/>
    </xf>
    <xf numFmtId="0" fontId="0" fillId="0" borderId="0" xfId="0" applyFont="1" applyFill="1" applyAlignment="1">
      <alignment horizontal="right" vertical="center"/>
    </xf>
    <xf numFmtId="184" fontId="0" fillId="0" borderId="30" xfId="0" applyNumberFormat="1" applyFont="1" applyFill="1" applyBorder="1" applyAlignment="1" applyProtection="1">
      <alignment horizontal="right" vertical="center"/>
    </xf>
    <xf numFmtId="184" fontId="0" fillId="0" borderId="0" xfId="0" applyNumberFormat="1" applyFont="1" applyFill="1" applyAlignment="1" applyProtection="1">
      <alignment horizontal="right" vertical="center"/>
    </xf>
    <xf numFmtId="184" fontId="0" fillId="0" borderId="0" xfId="0" quotePrefix="1" applyNumberFormat="1" applyFont="1" applyFill="1" applyAlignment="1" applyProtection="1">
      <alignment horizontal="right" vertical="center"/>
    </xf>
    <xf numFmtId="179" fontId="0" fillId="0" borderId="30" xfId="0" applyNumberFormat="1" applyFont="1" applyFill="1" applyBorder="1" applyAlignment="1" applyProtection="1">
      <alignment horizontal="right" vertical="center"/>
    </xf>
    <xf numFmtId="179" fontId="0" fillId="0" borderId="0" xfId="0" applyNumberFormat="1" applyFont="1" applyFill="1" applyBorder="1" applyAlignment="1" applyProtection="1">
      <alignment horizontal="right" vertical="center"/>
    </xf>
    <xf numFmtId="0" fontId="0" fillId="0" borderId="0" xfId="0" quotePrefix="1" applyFont="1" applyFill="1" applyAlignment="1" applyProtection="1">
      <alignment horizontal="right" vertical="center"/>
    </xf>
    <xf numFmtId="184" fontId="0" fillId="0" borderId="0" xfId="3" applyNumberFormat="1" applyFont="1" applyFill="1" applyAlignment="1">
      <alignment horizontal="right" vertical="center"/>
    </xf>
    <xf numFmtId="184" fontId="6" fillId="0" borderId="51" xfId="0" applyNumberFormat="1" applyFont="1" applyFill="1" applyBorder="1"/>
    <xf numFmtId="184" fontId="6" fillId="0" borderId="0" xfId="0" applyNumberFormat="1" applyFont="1" applyFill="1"/>
    <xf numFmtId="184" fontId="0" fillId="0" borderId="51" xfId="0" applyNumberFormat="1" applyFont="1" applyFill="1" applyBorder="1"/>
    <xf numFmtId="184" fontId="0" fillId="0" borderId="0" xfId="0" applyNumberFormat="1" applyFont="1" applyFill="1"/>
    <xf numFmtId="184" fontId="0" fillId="0" borderId="51" xfId="0" applyNumberFormat="1" applyFont="1" applyFill="1" applyBorder="1" applyAlignment="1">
      <alignment vertical="center"/>
    </xf>
    <xf numFmtId="184" fontId="0" fillId="0" borderId="0" xfId="0" applyNumberFormat="1" applyFont="1" applyFill="1" applyAlignment="1">
      <alignment vertical="center"/>
    </xf>
    <xf numFmtId="184" fontId="0" fillId="0" borderId="51" xfId="0" applyNumberFormat="1" applyFont="1" applyFill="1" applyBorder="1" applyAlignment="1" applyProtection="1">
      <alignment vertical="center"/>
    </xf>
    <xf numFmtId="184" fontId="6" fillId="0" borderId="0" xfId="0" applyNumberFormat="1" applyFont="1" applyFill="1" applyBorder="1"/>
    <xf numFmtId="176" fontId="0" fillId="0" borderId="51" xfId="0" applyNumberFormat="1" applyFont="1" applyFill="1" applyBorder="1"/>
    <xf numFmtId="176" fontId="6" fillId="0" borderId="0" xfId="0" applyNumberFormat="1" applyFont="1" applyFill="1"/>
    <xf numFmtId="0" fontId="0" fillId="0" borderId="9" xfId="0" applyFont="1" applyFill="1" applyBorder="1" applyAlignment="1" applyProtection="1">
      <alignment horizontal="center"/>
    </xf>
    <xf numFmtId="0" fontId="0" fillId="0" borderId="5" xfId="0" applyFont="1" applyFill="1" applyBorder="1" applyAlignment="1" applyProtection="1">
      <alignment horizontal="center"/>
    </xf>
    <xf numFmtId="0" fontId="0" fillId="0" borderId="32"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0" xfId="0" applyNumberFormat="1" applyFont="1" applyFill="1" applyAlignment="1" applyProtection="1">
      <alignment horizontal="center" vertical="center"/>
    </xf>
    <xf numFmtId="40" fontId="0" fillId="0" borderId="0" xfId="3" applyNumberFormat="1" applyFont="1" applyFill="1" applyAlignment="1" applyProtection="1">
      <alignment vertical="center"/>
    </xf>
    <xf numFmtId="49" fontId="0" fillId="0" borderId="0" xfId="0" applyNumberFormat="1" applyFont="1" applyFill="1" applyAlignment="1" applyProtection="1">
      <alignment horizontal="center" vertical="center"/>
    </xf>
    <xf numFmtId="0" fontId="0" fillId="0" borderId="0" xfId="0" applyFont="1" applyFill="1" applyBorder="1" applyAlignment="1" applyProtection="1">
      <alignment horizontal="right" vertical="center"/>
    </xf>
    <xf numFmtId="49" fontId="0" fillId="0" borderId="0" xfId="0" quotePrefix="1" applyNumberFormat="1" applyFont="1" applyFill="1" applyAlignment="1" applyProtection="1">
      <alignment horizontal="center" vertical="center"/>
    </xf>
    <xf numFmtId="38" fontId="0" fillId="0" borderId="0" xfId="3" applyFont="1" applyFill="1" applyBorder="1" applyAlignment="1" applyProtection="1">
      <alignment vertical="center"/>
    </xf>
    <xf numFmtId="40" fontId="0" fillId="0" borderId="0" xfId="3" applyNumberFormat="1" applyFont="1" applyFill="1" applyBorder="1" applyAlignment="1" applyProtection="1">
      <alignment vertical="center"/>
    </xf>
    <xf numFmtId="49" fontId="6" fillId="0" borderId="0" xfId="0" quotePrefix="1" applyNumberFormat="1" applyFont="1" applyFill="1" applyAlignment="1" applyProtection="1">
      <alignment horizontal="center" vertical="center"/>
    </xf>
    <xf numFmtId="0" fontId="6" fillId="0" borderId="51" xfId="0" applyFont="1" applyFill="1" applyBorder="1" applyAlignment="1">
      <alignment vertical="center"/>
    </xf>
    <xf numFmtId="0" fontId="6" fillId="0" borderId="1" xfId="0" applyFont="1" applyFill="1" applyBorder="1" applyAlignment="1" applyProtection="1">
      <alignment horizontal="center" vertical="center"/>
    </xf>
    <xf numFmtId="0" fontId="6" fillId="0" borderId="12" xfId="0" applyFont="1" applyFill="1" applyBorder="1" applyAlignment="1" applyProtection="1">
      <alignment vertical="center"/>
    </xf>
    <xf numFmtId="37" fontId="6" fillId="0" borderId="1" xfId="0" applyNumberFormat="1" applyFont="1" applyFill="1" applyBorder="1" applyAlignment="1" applyProtection="1">
      <alignment vertical="center"/>
    </xf>
    <xf numFmtId="2" fontId="6" fillId="0" borderId="1"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37" fontId="6" fillId="0" borderId="0" xfId="0" applyNumberFormat="1" applyFont="1" applyFill="1" applyBorder="1" applyAlignment="1" applyProtection="1">
      <alignment vertical="center"/>
    </xf>
    <xf numFmtId="2" fontId="6" fillId="0" borderId="0" xfId="0" applyNumberFormat="1"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0" borderId="0" xfId="0" applyFont="1" applyBorder="1" applyAlignment="1" applyProtection="1">
      <alignment vertical="center"/>
    </xf>
    <xf numFmtId="0" fontId="28" fillId="0" borderId="31"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33" xfId="0" applyFont="1" applyBorder="1" applyAlignment="1" applyProtection="1">
      <alignment horizontal="center" vertical="center"/>
    </xf>
    <xf numFmtId="0" fontId="0" fillId="0" borderId="0" xfId="0" applyFont="1" applyBorder="1" applyAlignment="1" applyProtection="1">
      <alignment horizontal="right" vertical="center"/>
    </xf>
    <xf numFmtId="0" fontId="0" fillId="0" borderId="0" xfId="0" applyNumberFormat="1" applyFont="1" applyBorder="1" applyAlignment="1" applyProtection="1">
      <alignment horizontal="center" vertical="center"/>
    </xf>
    <xf numFmtId="184" fontId="0" fillId="0" borderId="30" xfId="10" applyNumberFormat="1" applyFont="1" applyBorder="1" applyAlignment="1" applyProtection="1">
      <alignment vertical="center"/>
    </xf>
    <xf numFmtId="184" fontId="0" fillId="0" borderId="0" xfId="10" applyNumberFormat="1" applyFont="1" applyBorder="1" applyAlignment="1" applyProtection="1">
      <alignment vertical="center"/>
    </xf>
    <xf numFmtId="49" fontId="0" fillId="0" borderId="0" xfId="0" applyNumberFormat="1" applyFont="1" applyBorder="1" applyAlignment="1" applyProtection="1">
      <alignment horizontal="center" vertical="center"/>
    </xf>
    <xf numFmtId="49" fontId="0" fillId="0" borderId="0" xfId="0" quotePrefix="1" applyNumberFormat="1" applyFont="1" applyBorder="1" applyAlignment="1" applyProtection="1">
      <alignment horizontal="center" vertical="center"/>
    </xf>
    <xf numFmtId="49" fontId="6" fillId="0" borderId="0" xfId="0" quotePrefix="1" applyNumberFormat="1" applyFont="1" applyBorder="1" applyAlignment="1" applyProtection="1">
      <alignment horizontal="center" vertical="center"/>
    </xf>
    <xf numFmtId="38" fontId="6" fillId="0" borderId="51" xfId="10" applyFont="1" applyBorder="1" applyAlignment="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38" fontId="0" fillId="0" borderId="0" xfId="10" applyFont="1" applyAlignment="1">
      <alignment vertical="center"/>
    </xf>
    <xf numFmtId="38" fontId="0" fillId="0" borderId="0" xfId="10" applyFont="1" applyBorder="1" applyAlignment="1" applyProtection="1">
      <alignment vertical="center"/>
    </xf>
    <xf numFmtId="49" fontId="0" fillId="0" borderId="0" xfId="0" applyNumberFormat="1" applyFont="1" applyBorder="1" applyAlignment="1" applyProtection="1">
      <alignment horizontal="left" vertical="center"/>
    </xf>
    <xf numFmtId="38" fontId="0" fillId="0" borderId="0" xfId="10" applyFont="1" applyBorder="1" applyAlignment="1" applyProtection="1">
      <alignment horizontal="right" vertical="center"/>
    </xf>
    <xf numFmtId="187" fontId="0" fillId="0" borderId="0" xfId="10" applyNumberFormat="1" applyFont="1" applyBorder="1" applyAlignment="1" applyProtection="1">
      <alignment horizontal="right" vertical="center"/>
    </xf>
    <xf numFmtId="0" fontId="0" fillId="0" borderId="0" xfId="0" applyFont="1" applyFill="1" applyAlignment="1" applyProtection="1">
      <alignment horizontal="left"/>
    </xf>
    <xf numFmtId="0" fontId="0" fillId="0" borderId="6" xfId="0" applyFont="1" applyBorder="1" applyAlignment="1">
      <alignment vertical="center"/>
    </xf>
    <xf numFmtId="0" fontId="0" fillId="0" borderId="5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56" xfId="0" applyFont="1" applyBorder="1" applyAlignment="1">
      <alignment vertical="center"/>
    </xf>
    <xf numFmtId="0" fontId="0" fillId="0" borderId="8" xfId="0" applyFont="1" applyBorder="1" applyAlignment="1" applyProtection="1">
      <alignment horizontal="left" vertical="center"/>
    </xf>
    <xf numFmtId="38" fontId="0" fillId="0" borderId="0" xfId="9" applyFont="1" applyFill="1" applyBorder="1" applyAlignment="1" applyProtection="1">
      <alignment vertical="center"/>
      <protection locked="0"/>
    </xf>
    <xf numFmtId="40" fontId="0" fillId="0" borderId="0" xfId="9" applyNumberFormat="1" applyFont="1" applyFill="1" applyBorder="1" applyAlignment="1" applyProtection="1">
      <alignment vertical="center"/>
    </xf>
    <xf numFmtId="38" fontId="6" fillId="0" borderId="0" xfId="9" applyFont="1" applyAlignment="1">
      <alignment vertical="center"/>
    </xf>
    <xf numFmtId="38" fontId="6" fillId="0" borderId="51" xfId="9" applyFont="1" applyBorder="1" applyAlignment="1">
      <alignment vertical="center"/>
    </xf>
    <xf numFmtId="40" fontId="6" fillId="0" borderId="0" xfId="9" applyNumberFormat="1" applyFont="1" applyFill="1" applyBorder="1" applyAlignment="1" applyProtection="1">
      <alignment vertical="center"/>
    </xf>
    <xf numFmtId="0" fontId="0" fillId="0" borderId="6" xfId="0" applyFont="1" applyBorder="1" applyAlignment="1" applyProtection="1">
      <alignment horizontal="right" vertical="center"/>
    </xf>
    <xf numFmtId="0" fontId="6" fillId="0" borderId="6" xfId="0" applyNumberFormat="1" applyFont="1" applyBorder="1" applyAlignment="1" applyProtection="1">
      <alignment horizontal="center" vertical="center"/>
    </xf>
    <xf numFmtId="0" fontId="6" fillId="0" borderId="7" xfId="0" applyFont="1" applyBorder="1" applyAlignment="1" applyProtection="1">
      <alignment horizontal="left" vertical="center"/>
    </xf>
    <xf numFmtId="37" fontId="6" fillId="0" borderId="13" xfId="0" applyNumberFormat="1" applyFont="1" applyFill="1" applyBorder="1" applyAlignment="1" applyProtection="1">
      <alignment vertical="center"/>
      <protection locked="0"/>
    </xf>
    <xf numFmtId="37" fontId="6" fillId="0" borderId="6" xfId="0" applyNumberFormat="1" applyFont="1" applyFill="1" applyBorder="1" applyAlignment="1" applyProtection="1">
      <alignment vertical="center"/>
      <protection locked="0"/>
    </xf>
    <xf numFmtId="180" fontId="6" fillId="0" borderId="6" xfId="0" applyNumberFormat="1" applyFont="1" applyFill="1" applyBorder="1" applyAlignment="1" applyProtection="1">
      <alignment vertical="center"/>
    </xf>
    <xf numFmtId="38" fontId="4" fillId="0" borderId="0" xfId="10" applyFont="1" applyFill="1" applyAlignment="1" applyProtection="1">
      <alignment vertical="center"/>
    </xf>
    <xf numFmtId="38" fontId="2" fillId="0" borderId="6" xfId="10" applyFont="1" applyFill="1" applyBorder="1" applyAlignment="1">
      <alignment vertical="center"/>
    </xf>
    <xf numFmtId="38" fontId="2" fillId="0" borderId="36" xfId="10" applyFont="1" applyFill="1" applyBorder="1" applyAlignment="1">
      <alignment vertical="center"/>
    </xf>
    <xf numFmtId="38" fontId="2" fillId="0" borderId="18" xfId="10" applyFont="1" applyFill="1" applyBorder="1" applyAlignment="1">
      <alignment vertical="center"/>
    </xf>
    <xf numFmtId="38" fontId="2" fillId="0" borderId="29" xfId="10" applyFont="1" applyFill="1" applyBorder="1" applyAlignment="1" applyProtection="1">
      <alignment horizontal="center" vertical="center"/>
    </xf>
    <xf numFmtId="38" fontId="2" fillId="0" borderId="28" xfId="10" applyFont="1" applyFill="1" applyBorder="1" applyAlignment="1" applyProtection="1">
      <alignment horizontal="center" vertical="center"/>
    </xf>
    <xf numFmtId="38" fontId="2" fillId="0" borderId="17" xfId="10" applyFont="1" applyFill="1" applyBorder="1" applyAlignment="1" applyProtection="1">
      <alignment horizontal="center" vertical="center"/>
    </xf>
    <xf numFmtId="38" fontId="2" fillId="0" borderId="0" xfId="10" applyFont="1" applyFill="1" applyAlignment="1">
      <alignment vertical="center"/>
    </xf>
    <xf numFmtId="38" fontId="2" fillId="0" borderId="56" xfId="10" applyFont="1" applyFill="1" applyBorder="1" applyAlignment="1">
      <alignment vertical="center"/>
    </xf>
    <xf numFmtId="38" fontId="2" fillId="0" borderId="0" xfId="10" applyFont="1" applyFill="1" applyAlignment="1" applyProtection="1">
      <alignment horizontal="right" vertical="center"/>
    </xf>
    <xf numFmtId="0" fontId="2" fillId="0" borderId="0" xfId="10" applyNumberFormat="1" applyFont="1" applyFill="1" applyAlignment="1" applyProtection="1">
      <alignment horizontal="center" vertical="center" shrinkToFit="1"/>
    </xf>
    <xf numFmtId="38" fontId="2" fillId="0" borderId="8" xfId="10" applyFont="1" applyFill="1" applyBorder="1" applyAlignment="1" applyProtection="1">
      <alignment horizontal="right" vertical="center"/>
    </xf>
    <xf numFmtId="49" fontId="2" fillId="0" borderId="0" xfId="10" applyNumberFormat="1" applyFont="1" applyFill="1" applyAlignment="1" applyProtection="1">
      <alignment horizontal="center" vertical="center"/>
    </xf>
    <xf numFmtId="49" fontId="2" fillId="0" borderId="0" xfId="10" quotePrefix="1" applyNumberFormat="1" applyFont="1" applyFill="1" applyAlignment="1" applyProtection="1">
      <alignment horizontal="center" vertical="center"/>
    </xf>
    <xf numFmtId="38" fontId="6" fillId="0" borderId="0" xfId="10" applyFont="1" applyFill="1" applyAlignment="1">
      <alignment vertical="center"/>
    </xf>
    <xf numFmtId="49" fontId="6" fillId="0" borderId="0" xfId="10" quotePrefix="1" applyNumberFormat="1" applyFont="1" applyFill="1" applyAlignment="1" applyProtection="1">
      <alignment horizontal="center" vertical="center"/>
    </xf>
    <xf numFmtId="38" fontId="6" fillId="0" borderId="51" xfId="10" applyFont="1" applyFill="1" applyBorder="1" applyAlignment="1">
      <alignment vertical="center"/>
    </xf>
    <xf numFmtId="38" fontId="2" fillId="0" borderId="7" xfId="10" applyFont="1" applyFill="1" applyBorder="1" applyAlignment="1">
      <alignment vertical="center"/>
    </xf>
    <xf numFmtId="38" fontId="6" fillId="0" borderId="0" xfId="10" applyFont="1" applyFill="1" applyBorder="1" applyAlignment="1" applyProtection="1">
      <alignment vertical="center"/>
    </xf>
    <xf numFmtId="38" fontId="2" fillId="0" borderId="0" xfId="10" applyFont="1" applyFill="1" applyBorder="1" applyAlignment="1" applyProtection="1">
      <alignment vertical="center"/>
    </xf>
    <xf numFmtId="0" fontId="0" fillId="0" borderId="0" xfId="0" applyFont="1" applyAlignment="1">
      <alignment horizontal="right"/>
    </xf>
    <xf numFmtId="0" fontId="0" fillId="0" borderId="15" xfId="0" applyFont="1" applyBorder="1" applyAlignment="1">
      <alignment horizontal="centerContinuous" vertical="center"/>
    </xf>
    <xf numFmtId="0" fontId="0" fillId="0" borderId="31" xfId="0" applyFont="1" applyBorder="1" applyAlignment="1">
      <alignment horizontal="center" vertical="center"/>
    </xf>
    <xf numFmtId="3" fontId="6" fillId="0" borderId="74" xfId="0" applyNumberFormat="1" applyFont="1" applyBorder="1" applyAlignment="1">
      <alignment vertical="center"/>
    </xf>
    <xf numFmtId="3" fontId="6" fillId="0" borderId="0" xfId="0" applyNumberFormat="1" applyFont="1" applyAlignment="1">
      <alignment vertical="center"/>
    </xf>
    <xf numFmtId="0" fontId="0" fillId="0" borderId="55" xfId="0" applyFont="1" applyBorder="1" applyAlignment="1" applyProtection="1">
      <alignment vertical="center"/>
    </xf>
    <xf numFmtId="0" fontId="0" fillId="0" borderId="54" xfId="0" applyFont="1" applyBorder="1" applyAlignment="1" applyProtection="1">
      <alignment horizontal="center" vertical="center"/>
    </xf>
    <xf numFmtId="185" fontId="0" fillId="0" borderId="30" xfId="3" applyNumberFormat="1" applyFont="1" applyBorder="1" applyAlignment="1" applyProtection="1">
      <alignment horizontal="right" vertical="center"/>
    </xf>
    <xf numFmtId="185" fontId="0" fillId="0" borderId="0" xfId="3" applyNumberFormat="1" applyFont="1" applyBorder="1" applyAlignment="1" applyProtection="1">
      <alignment horizontal="right" vertical="center"/>
    </xf>
    <xf numFmtId="1" fontId="23" fillId="0" borderId="0" xfId="16" applyFont="1" applyAlignment="1">
      <alignment vertical="center"/>
    </xf>
    <xf numFmtId="1" fontId="19" fillId="0" borderId="0" xfId="16" applyFont="1" applyAlignment="1">
      <alignment vertical="center"/>
    </xf>
    <xf numFmtId="1" fontId="23" fillId="0" borderId="0" xfId="16" applyFont="1" applyBorder="1" applyAlignment="1">
      <alignment vertical="center"/>
    </xf>
    <xf numFmtId="1" fontId="19" fillId="0" borderId="1" xfId="16" applyFont="1" applyBorder="1" applyAlignment="1">
      <alignment vertical="center"/>
    </xf>
    <xf numFmtId="1" fontId="19" fillId="0" borderId="1" xfId="16" applyFont="1" applyBorder="1" applyAlignment="1">
      <alignment horizontal="right" vertical="center"/>
    </xf>
    <xf numFmtId="1" fontId="19" fillId="0" borderId="1" xfId="16" applyFont="1" applyBorder="1" applyAlignment="1">
      <alignment horizontal="right"/>
    </xf>
    <xf numFmtId="1" fontId="19" fillId="0" borderId="31" xfId="16" applyFont="1" applyBorder="1" applyAlignment="1">
      <alignment horizontal="centerContinuous" vertical="center"/>
    </xf>
    <xf numFmtId="1" fontId="19" fillId="0" borderId="33" xfId="16" applyFont="1" applyBorder="1" applyAlignment="1">
      <alignment horizontal="centerContinuous" vertical="center"/>
    </xf>
    <xf numFmtId="1" fontId="19" fillId="0" borderId="32" xfId="16" applyFont="1" applyBorder="1" applyAlignment="1">
      <alignment horizontal="center" vertical="center"/>
    </xf>
    <xf numFmtId="1" fontId="19" fillId="0" borderId="34" xfId="16" applyFont="1" applyBorder="1" applyAlignment="1">
      <alignment horizontal="center" vertical="center"/>
    </xf>
    <xf numFmtId="1" fontId="19" fillId="0" borderId="33" xfId="16" applyFont="1" applyBorder="1" applyAlignment="1">
      <alignment horizontal="center" vertical="center"/>
    </xf>
    <xf numFmtId="1" fontId="19" fillId="0" borderId="0" xfId="16" applyFont="1" applyAlignment="1">
      <alignment horizontal="center" vertical="center"/>
    </xf>
    <xf numFmtId="1" fontId="19" fillId="0" borderId="24" xfId="16" applyFont="1" applyBorder="1" applyAlignment="1">
      <alignment horizontal="center" vertical="center"/>
    </xf>
    <xf numFmtId="1" fontId="20" fillId="0" borderId="0" xfId="16" applyFont="1" applyAlignment="1">
      <alignment vertical="center"/>
    </xf>
    <xf numFmtId="1" fontId="20" fillId="0" borderId="0" xfId="16" applyFont="1" applyAlignment="1">
      <alignment horizontal="center" vertical="center"/>
    </xf>
    <xf numFmtId="184" fontId="20" fillId="0" borderId="30" xfId="3" applyNumberFormat="1" applyFont="1" applyBorder="1" applyAlignment="1" applyProtection="1">
      <alignment horizontal="right" vertical="center"/>
    </xf>
    <xf numFmtId="184" fontId="19" fillId="0" borderId="30" xfId="3" applyNumberFormat="1" applyFont="1" applyBorder="1" applyAlignment="1" applyProtection="1">
      <alignment horizontal="right" vertical="center"/>
    </xf>
    <xf numFmtId="1" fontId="20" fillId="0" borderId="0" xfId="16" applyFont="1" applyAlignment="1">
      <alignment horizontal="distributed" vertical="center" wrapText="1"/>
    </xf>
    <xf numFmtId="1" fontId="20" fillId="0" borderId="0" xfId="16" applyFont="1" applyAlignment="1">
      <alignment horizontal="distributed" vertical="center"/>
    </xf>
    <xf numFmtId="1" fontId="19" fillId="0" borderId="0" xfId="16" applyFont="1" applyAlignment="1">
      <alignment horizontal="distributed" vertical="center"/>
    </xf>
    <xf numFmtId="1" fontId="19" fillId="0" borderId="1" xfId="16" applyFont="1" applyBorder="1" applyAlignment="1">
      <alignment horizontal="center" vertical="center"/>
    </xf>
    <xf numFmtId="1" fontId="19" fillId="0" borderId="47" xfId="16" applyFont="1" applyBorder="1" applyAlignment="1">
      <alignment horizontal="center" vertical="center"/>
    </xf>
    <xf numFmtId="37" fontId="19" fillId="0" borderId="12" xfId="16" applyNumberFormat="1" applyFont="1" applyBorder="1" applyAlignment="1" applyProtection="1">
      <alignment vertical="center"/>
    </xf>
    <xf numFmtId="37" fontId="19" fillId="0" borderId="1" xfId="16" applyNumberFormat="1" applyFont="1" applyBorder="1" applyAlignment="1" applyProtection="1">
      <alignment vertical="center"/>
    </xf>
    <xf numFmtId="1" fontId="23" fillId="0" borderId="0" xfId="17" applyFont="1" applyAlignment="1" applyProtection="1">
      <alignment vertical="center"/>
    </xf>
    <xf numFmtId="1" fontId="19" fillId="0" borderId="0" xfId="17" applyFont="1" applyAlignment="1" applyProtection="1">
      <alignment vertical="center"/>
    </xf>
    <xf numFmtId="1" fontId="19" fillId="0" borderId="0" xfId="17" applyFont="1" applyAlignment="1" applyProtection="1">
      <alignment horizontal="right" vertical="center"/>
    </xf>
    <xf numFmtId="1" fontId="19" fillId="0" borderId="0" xfId="17" applyFont="1" applyAlignment="1" applyProtection="1">
      <alignment horizontal="right"/>
    </xf>
    <xf numFmtId="1" fontId="19" fillId="0" borderId="16" xfId="17" applyFont="1" applyBorder="1" applyAlignment="1" applyProtection="1">
      <alignment horizontal="centerContinuous" vertical="center"/>
    </xf>
    <xf numFmtId="1" fontId="19" fillId="0" borderId="15" xfId="17" applyFont="1" applyBorder="1" applyAlignment="1" applyProtection="1">
      <alignment horizontal="centerContinuous" vertical="center"/>
    </xf>
    <xf numFmtId="1" fontId="19" fillId="0" borderId="62" xfId="17" applyFont="1" applyBorder="1" applyAlignment="1" applyProtection="1">
      <alignment horizontal="center" vertical="center"/>
    </xf>
    <xf numFmtId="1" fontId="19" fillId="0" borderId="61" xfId="17" applyFont="1" applyBorder="1" applyAlignment="1" applyProtection="1">
      <alignment horizontal="center" vertical="center"/>
    </xf>
    <xf numFmtId="1" fontId="19" fillId="0" borderId="0" xfId="17" applyFont="1" applyAlignment="1">
      <alignment vertical="center"/>
    </xf>
    <xf numFmtId="1" fontId="19" fillId="0" borderId="30" xfId="17" applyFont="1" applyBorder="1" applyAlignment="1" applyProtection="1">
      <alignment vertical="center"/>
    </xf>
    <xf numFmtId="181" fontId="19" fillId="0" borderId="0" xfId="17" applyNumberFormat="1" applyFont="1" applyAlignment="1" applyProtection="1">
      <alignment vertical="center"/>
    </xf>
    <xf numFmtId="1" fontId="20" fillId="0" borderId="0" xfId="17" applyFont="1" applyAlignment="1">
      <alignment vertical="center"/>
    </xf>
    <xf numFmtId="1" fontId="20" fillId="0" borderId="0" xfId="17" applyFont="1" applyAlignment="1">
      <alignment horizontal="center" vertical="center"/>
    </xf>
    <xf numFmtId="184" fontId="20" fillId="0" borderId="30" xfId="3" applyNumberFormat="1" applyFont="1" applyBorder="1" applyAlignment="1" applyProtection="1">
      <alignment vertical="center"/>
    </xf>
    <xf numFmtId="184" fontId="20" fillId="0" borderId="0" xfId="3" applyNumberFormat="1" applyFont="1" applyAlignment="1" applyProtection="1">
      <alignment vertical="center"/>
    </xf>
    <xf numFmtId="182" fontId="20" fillId="0" borderId="0" xfId="3" applyNumberFormat="1" applyFont="1" applyAlignment="1" applyProtection="1">
      <alignment vertical="center"/>
    </xf>
    <xf numFmtId="1" fontId="19" fillId="0" borderId="0" xfId="17" applyFont="1" applyAlignment="1">
      <alignment horizontal="center" vertical="center"/>
    </xf>
    <xf numFmtId="185" fontId="19" fillId="0" borderId="0" xfId="3" applyNumberFormat="1" applyFont="1" applyAlignment="1" applyProtection="1">
      <alignment vertical="center"/>
    </xf>
    <xf numFmtId="1" fontId="20" fillId="0" borderId="0" xfId="17" applyFont="1" applyAlignment="1">
      <alignment horizontal="distributed" vertical="center" wrapText="1"/>
    </xf>
    <xf numFmtId="182" fontId="20" fillId="0" borderId="0" xfId="3" applyNumberFormat="1" applyFont="1" applyAlignment="1" applyProtection="1">
      <alignment horizontal="right" vertical="center"/>
    </xf>
    <xf numFmtId="182" fontId="19" fillId="0" borderId="0" xfId="3" applyNumberFormat="1" applyFont="1" applyAlignment="1" applyProtection="1">
      <alignment vertical="center"/>
    </xf>
    <xf numFmtId="185" fontId="20" fillId="0" borderId="0" xfId="3" applyNumberFormat="1" applyFont="1" applyAlignment="1" applyProtection="1">
      <alignment vertical="center"/>
    </xf>
    <xf numFmtId="1" fontId="19" fillId="0" borderId="1" xfId="17" applyFont="1" applyBorder="1" applyAlignment="1">
      <alignment vertical="center"/>
    </xf>
    <xf numFmtId="1" fontId="19" fillId="0" borderId="12" xfId="17" applyFont="1" applyBorder="1" applyAlignment="1" applyProtection="1">
      <alignment vertical="center"/>
    </xf>
    <xf numFmtId="1" fontId="19" fillId="0" borderId="1" xfId="17" applyFont="1" applyBorder="1" applyAlignment="1" applyProtection="1">
      <alignment vertical="center"/>
    </xf>
    <xf numFmtId="1" fontId="19" fillId="0" borderId="59" xfId="17" applyFont="1" applyBorder="1" applyAlignment="1">
      <alignment vertical="center"/>
    </xf>
    <xf numFmtId="1" fontId="0" fillId="0" borderId="0" xfId="18" applyFont="1" applyAlignment="1">
      <alignment vertical="center"/>
    </xf>
    <xf numFmtId="1" fontId="4" fillId="0" borderId="0" xfId="18" applyFont="1" applyAlignment="1" applyProtection="1">
      <alignment vertical="center"/>
    </xf>
    <xf numFmtId="1" fontId="4" fillId="0" borderId="1" xfId="18" applyFont="1" applyBorder="1" applyAlignment="1" applyProtection="1">
      <alignment horizontal="right" vertical="center"/>
    </xf>
    <xf numFmtId="1" fontId="0" fillId="0" borderId="0" xfId="18" applyFont="1" applyAlignment="1">
      <alignment horizontal="right"/>
    </xf>
    <xf numFmtId="1" fontId="0" fillId="0" borderId="0" xfId="17" applyFont="1" applyAlignment="1" applyProtection="1">
      <alignment vertical="center"/>
    </xf>
    <xf numFmtId="1" fontId="0" fillId="0" borderId="0" xfId="17" applyFont="1" applyAlignment="1" applyProtection="1">
      <alignment horizontal="centerContinuous" vertical="center"/>
    </xf>
    <xf numFmtId="1" fontId="0" fillId="0" borderId="0" xfId="17" applyFont="1" applyAlignment="1">
      <alignment horizontal="right" vertical="center"/>
    </xf>
    <xf numFmtId="1" fontId="0" fillId="0" borderId="16" xfId="18" applyFont="1" applyBorder="1" applyAlignment="1" applyProtection="1">
      <alignment horizontal="centerContinuous" vertical="center"/>
    </xf>
    <xf numFmtId="1" fontId="0" fillId="0" borderId="15" xfId="18" applyFont="1" applyBorder="1" applyAlignment="1" applyProtection="1">
      <alignment horizontal="centerContinuous" vertical="center"/>
    </xf>
    <xf numFmtId="1" fontId="0" fillId="0" borderId="15" xfId="17" applyFont="1" applyBorder="1" applyAlignment="1" applyProtection="1">
      <alignment horizontal="centerContinuous" vertical="center"/>
    </xf>
    <xf numFmtId="1" fontId="0" fillId="0" borderId="16" xfId="17" applyFont="1" applyBorder="1" applyAlignment="1" applyProtection="1">
      <alignment horizontal="centerContinuous" vertical="center"/>
    </xf>
    <xf numFmtId="1" fontId="0" fillId="0" borderId="0" xfId="18" applyFont="1" applyBorder="1" applyAlignment="1" applyProtection="1">
      <alignment horizontal="centerContinuous" vertical="center"/>
    </xf>
    <xf numFmtId="1" fontId="0" fillId="0" borderId="0" xfId="17" applyFont="1" applyBorder="1" applyAlignment="1" applyProtection="1">
      <alignment horizontal="centerContinuous" vertical="center"/>
    </xf>
    <xf numFmtId="1" fontId="0" fillId="0" borderId="37" xfId="17" applyFont="1" applyBorder="1" applyAlignment="1" applyProtection="1">
      <alignment horizontal="center" vertical="center"/>
    </xf>
    <xf numFmtId="1" fontId="0" fillId="0" borderId="58" xfId="17" applyFont="1" applyBorder="1" applyAlignment="1" applyProtection="1">
      <alignment horizontal="center" vertical="center"/>
    </xf>
    <xf numFmtId="1" fontId="13" fillId="0" borderId="34" xfId="17" applyFont="1" applyBorder="1" applyAlignment="1" applyProtection="1">
      <alignment horizontal="center" vertical="center"/>
    </xf>
    <xf numFmtId="1" fontId="13" fillId="0" borderId="32" xfId="17" applyFont="1" applyBorder="1" applyAlignment="1" applyProtection="1">
      <alignment horizontal="center" vertical="center"/>
    </xf>
    <xf numFmtId="1" fontId="0" fillId="0" borderId="30" xfId="18" applyFont="1" applyBorder="1" applyAlignment="1" applyProtection="1">
      <alignment vertical="center"/>
    </xf>
    <xf numFmtId="1" fontId="0" fillId="0" borderId="0" xfId="17" applyFont="1" applyAlignment="1">
      <alignment vertical="center"/>
    </xf>
    <xf numFmtId="1" fontId="6" fillId="0" borderId="0" xfId="18" applyFont="1" applyAlignment="1">
      <alignment vertical="center"/>
    </xf>
    <xf numFmtId="1" fontId="6" fillId="0" borderId="0" xfId="18" applyFont="1" applyAlignment="1">
      <alignment horizontal="center" vertical="center"/>
    </xf>
    <xf numFmtId="184" fontId="6" fillId="0" borderId="0" xfId="18" applyNumberFormat="1" applyFont="1" applyFill="1" applyBorder="1" applyAlignment="1" applyProtection="1">
      <alignment horizontal="right" vertical="center"/>
    </xf>
    <xf numFmtId="1" fontId="0" fillId="0" borderId="0" xfId="18" applyFont="1" applyAlignment="1">
      <alignment horizontal="center" vertical="center"/>
    </xf>
    <xf numFmtId="1" fontId="6" fillId="0" borderId="0" xfId="18" applyFont="1" applyAlignment="1">
      <alignment horizontal="distributed" vertical="center" wrapText="1"/>
    </xf>
    <xf numFmtId="184" fontId="0" fillId="0" borderId="0" xfId="18" applyNumberFormat="1" applyFont="1" applyFill="1" applyBorder="1" applyAlignment="1" applyProtection="1">
      <alignment horizontal="right" vertical="center"/>
    </xf>
    <xf numFmtId="184" fontId="0" fillId="0" borderId="0" xfId="17" applyNumberFormat="1" applyFont="1" applyFill="1" applyBorder="1" applyAlignment="1" applyProtection="1">
      <alignment horizontal="right" vertical="center"/>
    </xf>
    <xf numFmtId="1" fontId="0" fillId="0" borderId="67" xfId="18" applyFont="1" applyBorder="1" applyAlignment="1">
      <alignment vertical="center"/>
    </xf>
    <xf numFmtId="1" fontId="0" fillId="0" borderId="1" xfId="18" applyFont="1" applyBorder="1" applyAlignment="1">
      <alignment vertical="center"/>
    </xf>
    <xf numFmtId="37" fontId="0" fillId="0" borderId="12" xfId="18" applyNumberFormat="1" applyFont="1" applyBorder="1" applyAlignment="1" applyProtection="1">
      <alignment vertical="center"/>
    </xf>
    <xf numFmtId="37" fontId="0" fillId="0" borderId="1" xfId="18" applyNumberFormat="1" applyFont="1" applyBorder="1" applyAlignment="1" applyProtection="1">
      <alignment vertical="center"/>
    </xf>
    <xf numFmtId="37" fontId="0" fillId="0" borderId="1" xfId="17" applyNumberFormat="1" applyFont="1" applyBorder="1" applyAlignment="1" applyProtection="1">
      <alignment vertical="center"/>
    </xf>
    <xf numFmtId="1" fontId="0" fillId="0" borderId="0" xfId="17" applyFont="1" applyBorder="1" applyAlignment="1">
      <alignment vertical="center"/>
    </xf>
    <xf numFmtId="37" fontId="0" fillId="0" borderId="0" xfId="17" applyNumberFormat="1" applyFont="1" applyBorder="1" applyAlignment="1" applyProtection="1">
      <alignment vertical="center"/>
    </xf>
    <xf numFmtId="0" fontId="4" fillId="0" borderId="1" xfId="0" applyFont="1" applyBorder="1" applyAlignment="1">
      <alignment vertical="center"/>
    </xf>
    <xf numFmtId="0" fontId="28" fillId="0" borderId="32" xfId="0" applyFont="1" applyBorder="1" applyAlignment="1" applyProtection="1">
      <alignment horizontal="center" vertical="center" wrapText="1"/>
    </xf>
    <xf numFmtId="0" fontId="28" fillId="0" borderId="31" xfId="0" applyFont="1" applyBorder="1" applyAlignment="1" applyProtection="1">
      <alignment horizontal="center" vertical="center" wrapText="1"/>
    </xf>
    <xf numFmtId="0" fontId="28" fillId="0" borderId="30" xfId="0" applyFont="1" applyBorder="1" applyAlignment="1" applyProtection="1">
      <alignment horizontal="center" vertical="center"/>
    </xf>
    <xf numFmtId="0" fontId="28" fillId="0" borderId="0" xfId="0" applyFont="1" applyAlignment="1" applyProtection="1">
      <alignment horizontal="right" vertical="center"/>
    </xf>
    <xf numFmtId="184" fontId="0" fillId="0" borderId="30" xfId="0" applyNumberFormat="1" applyFont="1" applyBorder="1" applyAlignment="1" applyProtection="1">
      <alignment vertical="center"/>
    </xf>
    <xf numFmtId="184" fontId="0" fillId="0" borderId="0" xfId="0" applyNumberFormat="1" applyFont="1" applyAlignment="1" applyProtection="1">
      <alignment vertical="center"/>
    </xf>
    <xf numFmtId="49" fontId="0" fillId="0" borderId="0" xfId="0" quotePrefix="1" applyNumberFormat="1" applyFont="1" applyAlignment="1">
      <alignment horizontal="center" vertical="center"/>
    </xf>
    <xf numFmtId="184" fontId="0" fillId="0" borderId="30" xfId="0" applyNumberFormat="1" applyFont="1" applyFill="1" applyBorder="1" applyAlignment="1" applyProtection="1">
      <alignment vertical="center"/>
    </xf>
    <xf numFmtId="49" fontId="6" fillId="0" borderId="0" xfId="0" quotePrefix="1" applyNumberFormat="1" applyFont="1" applyAlignment="1">
      <alignment horizontal="center" vertical="center"/>
    </xf>
    <xf numFmtId="184" fontId="6" fillId="0" borderId="30" xfId="0" applyNumberFormat="1" applyFont="1" applyFill="1" applyBorder="1" applyAlignment="1" applyProtection="1">
      <alignment vertical="center"/>
    </xf>
    <xf numFmtId="184" fontId="6" fillId="0" borderId="0" xfId="0" applyNumberFormat="1" applyFont="1" applyAlignment="1" applyProtection="1">
      <alignment vertical="center"/>
    </xf>
    <xf numFmtId="49" fontId="0" fillId="0" borderId="0" xfId="0" applyNumberFormat="1" applyFont="1" applyAlignment="1">
      <alignment horizontal="center" vertical="center"/>
    </xf>
    <xf numFmtId="49" fontId="0" fillId="0" borderId="0" xfId="0" applyNumberFormat="1" applyFont="1" applyAlignment="1" applyProtection="1">
      <alignment vertical="center"/>
    </xf>
    <xf numFmtId="37" fontId="0" fillId="0" borderId="12" xfId="0" applyNumberFormat="1" applyFont="1" applyBorder="1" applyAlignment="1" applyProtection="1">
      <alignment vertical="center"/>
    </xf>
    <xf numFmtId="37" fontId="0" fillId="0" borderId="1" xfId="0" applyNumberFormat="1" applyFont="1" applyBorder="1" applyAlignment="1" applyProtection="1">
      <alignment vertical="center"/>
    </xf>
    <xf numFmtId="184" fontId="0" fillId="0" borderId="0" xfId="0" applyNumberFormat="1" applyFont="1" applyAlignment="1">
      <alignment vertical="center"/>
    </xf>
    <xf numFmtId="0" fontId="20" fillId="0" borderId="8" xfId="0" applyFont="1" applyBorder="1" applyAlignment="1">
      <alignment vertical="center"/>
    </xf>
    <xf numFmtId="38" fontId="20" fillId="0" borderId="75" xfId="3" applyFont="1" applyBorder="1" applyAlignment="1" applyProtection="1">
      <alignment vertical="center"/>
    </xf>
    <xf numFmtId="0" fontId="0" fillId="0" borderId="1" xfId="0" applyFont="1" applyBorder="1" applyAlignment="1" applyProtection="1">
      <alignment horizontal="centerContinuous" vertical="center"/>
    </xf>
    <xf numFmtId="0" fontId="0" fillId="0" borderId="1" xfId="0" applyFont="1" applyBorder="1" applyAlignment="1" applyProtection="1">
      <alignment horizontal="right" vertical="center"/>
    </xf>
    <xf numFmtId="0" fontId="0" fillId="0" borderId="4" xfId="0" applyFont="1" applyBorder="1" applyAlignment="1" applyProtection="1">
      <alignment vertical="center"/>
    </xf>
    <xf numFmtId="0" fontId="6" fillId="0" borderId="16" xfId="0" applyFont="1" applyBorder="1" applyAlignment="1" applyProtection="1">
      <alignment horizontal="centerContinuous" vertical="center"/>
    </xf>
    <xf numFmtId="0" fontId="6" fillId="0" borderId="15" xfId="0" applyFont="1" applyBorder="1" applyAlignment="1" applyProtection="1">
      <alignment horizontal="centerContinuous" vertical="center"/>
    </xf>
    <xf numFmtId="0" fontId="0" fillId="0" borderId="65" xfId="0" applyFont="1" applyBorder="1" applyAlignment="1" applyProtection="1">
      <alignment horizontal="center" vertical="center"/>
    </xf>
    <xf numFmtId="0" fontId="0" fillId="0" borderId="62" xfId="0" applyFont="1" applyBorder="1" applyAlignment="1" applyProtection="1">
      <alignment horizontal="center" vertical="center" wrapText="1"/>
    </xf>
    <xf numFmtId="0" fontId="0" fillId="0" borderId="61" xfId="0" applyFont="1" applyBorder="1" applyAlignment="1" applyProtection="1">
      <alignment horizontal="center" vertical="center" wrapText="1"/>
    </xf>
    <xf numFmtId="0" fontId="6" fillId="0" borderId="62" xfId="0" applyFont="1" applyBorder="1" applyAlignment="1" applyProtection="1">
      <alignment horizontal="center" vertical="center" wrapText="1"/>
    </xf>
    <xf numFmtId="0" fontId="6" fillId="0" borderId="61" xfId="0" applyFont="1" applyBorder="1" applyAlignment="1" applyProtection="1">
      <alignment horizontal="center" vertical="center" wrapText="1"/>
    </xf>
    <xf numFmtId="0" fontId="0" fillId="0" borderId="2" xfId="0" applyFont="1" applyBorder="1" applyAlignment="1" applyProtection="1">
      <alignment horizontal="right" vertical="center"/>
    </xf>
    <xf numFmtId="184" fontId="6" fillId="0" borderId="0" xfId="3" applyNumberFormat="1" applyFont="1" applyAlignment="1">
      <alignment vertical="center"/>
    </xf>
    <xf numFmtId="184" fontId="6" fillId="0" borderId="0" xfId="0" applyNumberFormat="1" applyFont="1" applyAlignment="1">
      <alignment vertical="center"/>
    </xf>
    <xf numFmtId="37" fontId="0" fillId="0" borderId="0" xfId="0" applyNumberFormat="1" applyFont="1" applyBorder="1" applyAlignment="1" applyProtection="1">
      <alignment horizontal="right" vertical="center"/>
    </xf>
    <xf numFmtId="37" fontId="0" fillId="0" borderId="2" xfId="0" applyNumberFormat="1" applyFont="1" applyBorder="1" applyAlignment="1" applyProtection="1">
      <alignment horizontal="right" vertical="center"/>
    </xf>
    <xf numFmtId="37" fontId="28" fillId="0" borderId="0" xfId="0" applyNumberFormat="1" applyFont="1" applyBorder="1" applyAlignment="1" applyProtection="1">
      <alignment horizontal="right" vertical="center"/>
    </xf>
    <xf numFmtId="37" fontId="0" fillId="0" borderId="0" xfId="0" applyNumberFormat="1" applyFont="1" applyBorder="1" applyAlignment="1" applyProtection="1">
      <alignment horizontal="distributed" vertical="center"/>
    </xf>
    <xf numFmtId="37" fontId="0" fillId="0" borderId="2" xfId="0" applyNumberFormat="1" applyFont="1" applyBorder="1" applyAlignment="1" applyProtection="1">
      <alignment horizontal="distributed" vertical="center"/>
    </xf>
    <xf numFmtId="184" fontId="0" fillId="0" borderId="0" xfId="3" applyNumberFormat="1" applyFont="1" applyAlignment="1" applyProtection="1">
      <alignment vertical="center"/>
    </xf>
    <xf numFmtId="37" fontId="0" fillId="0" borderId="47" xfId="0" applyNumberFormat="1" applyFont="1" applyBorder="1" applyAlignment="1" applyProtection="1">
      <alignment vertical="center"/>
    </xf>
    <xf numFmtId="37" fontId="28" fillId="0" borderId="0" xfId="0" applyNumberFormat="1" applyFont="1" applyBorder="1" applyAlignment="1" applyProtection="1">
      <alignment vertical="center"/>
    </xf>
    <xf numFmtId="38" fontId="0" fillId="0" borderId="0" xfId="0" applyNumberFormat="1" applyFont="1" applyAlignment="1">
      <alignment vertical="center"/>
    </xf>
    <xf numFmtId="0" fontId="15" fillId="0" borderId="40" xfId="0" applyFont="1" applyFill="1" applyBorder="1" applyAlignment="1">
      <alignment horizontal="center" vertical="center" shrinkToFit="1"/>
    </xf>
    <xf numFmtId="0" fontId="15" fillId="0" borderId="41" xfId="0" applyFont="1" applyFill="1" applyBorder="1" applyAlignment="1">
      <alignment horizontal="center" vertical="center" shrinkToFit="1"/>
    </xf>
    <xf numFmtId="0" fontId="0" fillId="0" borderId="0" xfId="0" applyFont="1" applyAlignment="1" applyProtection="1">
      <alignment horizontal="distributed" vertical="center"/>
    </xf>
    <xf numFmtId="0" fontId="28" fillId="0" borderId="0" xfId="0" applyFont="1" applyAlignment="1" applyProtection="1">
      <alignment horizontal="distributed" vertical="center"/>
    </xf>
    <xf numFmtId="0" fontId="6" fillId="0" borderId="0" xfId="0" applyFont="1" applyAlignment="1" applyProtection="1">
      <alignment horizontal="distributed"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4"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2"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32" xfId="0" applyFont="1" applyBorder="1" applyAlignment="1" applyProtection="1">
      <alignment horizontal="center" vertical="center"/>
    </xf>
    <xf numFmtId="0" fontId="0" fillId="0" borderId="5"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0" fillId="0" borderId="16" xfId="0" applyFont="1" applyBorder="1" applyAlignment="1">
      <alignment vertical="center"/>
    </xf>
    <xf numFmtId="0" fontId="19" fillId="0" borderId="2" xfId="0" applyFont="1" applyBorder="1" applyAlignment="1" applyProtection="1">
      <alignment horizontal="center" vertical="center"/>
    </xf>
    <xf numFmtId="0" fontId="19" fillId="0" borderId="34" xfId="0" applyFont="1" applyBorder="1" applyAlignment="1" applyProtection="1">
      <alignment horizontal="center" vertical="center"/>
    </xf>
    <xf numFmtId="0" fontId="19" fillId="0" borderId="37"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34" xfId="0" applyFont="1" applyBorder="1" applyAlignment="1" applyProtection="1">
      <alignment horizontal="center" vertical="center" wrapText="1"/>
    </xf>
    <xf numFmtId="38" fontId="19" fillId="0" borderId="37" xfId="10" applyFont="1" applyBorder="1" applyAlignment="1" applyProtection="1">
      <alignment horizontal="center" vertical="center"/>
    </xf>
    <xf numFmtId="38" fontId="19" fillId="0" borderId="2" xfId="10" applyFont="1" applyBorder="1" applyAlignment="1" applyProtection="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6" xfId="0" applyFont="1" applyBorder="1" applyAlignment="1">
      <alignment horizontal="center" vertical="center"/>
    </xf>
    <xf numFmtId="0" fontId="2" fillId="0" borderId="14" xfId="0" applyFont="1" applyBorder="1" applyAlignment="1">
      <alignment horizontal="center" vertical="center"/>
    </xf>
    <xf numFmtId="0" fontId="0" fillId="0" borderId="5"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0" xfId="0" applyFont="1" applyFill="1" applyAlignment="1" applyProtection="1">
      <alignment horizontal="distributed" vertical="center"/>
    </xf>
    <xf numFmtId="0" fontId="0" fillId="0" borderId="0" xfId="0" applyFont="1" applyAlignment="1">
      <alignment horizontal="distributed" vertical="center"/>
    </xf>
    <xf numFmtId="0" fontId="6" fillId="0" borderId="0" xfId="0" applyFont="1" applyFill="1" applyAlignment="1" applyProtection="1">
      <alignment horizontal="distributed" vertical="center"/>
    </xf>
    <xf numFmtId="0" fontId="6" fillId="0" borderId="0" xfId="0" applyFont="1" applyAlignment="1"/>
    <xf numFmtId="0" fontId="6" fillId="0" borderId="0" xfId="0" applyFont="1" applyFill="1" applyBorder="1" applyAlignment="1" applyProtection="1">
      <alignment horizontal="distributed" vertical="center"/>
    </xf>
    <xf numFmtId="0" fontId="6" fillId="0" borderId="0" xfId="0" applyFont="1" applyBorder="1" applyAlignment="1"/>
    <xf numFmtId="0" fontId="0" fillId="0" borderId="0" xfId="0" applyFont="1" applyFill="1" applyAlignment="1">
      <alignment wrapText="1"/>
    </xf>
    <xf numFmtId="0" fontId="0" fillId="0" borderId="0" xfId="0" applyFont="1" applyAlignment="1">
      <alignment wrapText="1"/>
    </xf>
    <xf numFmtId="0" fontId="0" fillId="0" borderId="0" xfId="0" applyFont="1" applyAlignment="1">
      <alignment vertical="center" wrapText="1"/>
    </xf>
    <xf numFmtId="0" fontId="0" fillId="0" borderId="50"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18" fillId="0" borderId="0" xfId="0" applyFont="1" applyFill="1" applyAlignment="1" applyProtection="1">
      <alignment horizontal="distributed" vertical="center"/>
    </xf>
    <xf numFmtId="0" fontId="18" fillId="0" borderId="0" xfId="0" applyFont="1" applyAlignment="1"/>
    <xf numFmtId="0" fontId="0" fillId="0" borderId="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0" xfId="0" applyFont="1" applyFill="1" applyBorder="1" applyAlignment="1">
      <alignment horizontal="right"/>
    </xf>
    <xf numFmtId="0" fontId="0" fillId="0" borderId="9" xfId="0" applyFont="1" applyBorder="1" applyAlignment="1" applyProtection="1">
      <alignment horizontal="center" vertical="center" wrapText="1"/>
    </xf>
    <xf numFmtId="0" fontId="0" fillId="0" borderId="32" xfId="0" applyFont="1" applyBorder="1" applyAlignment="1" applyProtection="1">
      <alignment horizontal="center" vertical="center" wrapText="1"/>
    </xf>
    <xf numFmtId="0" fontId="0" fillId="0" borderId="16" xfId="0" applyFont="1" applyBorder="1" applyAlignment="1" applyProtection="1">
      <alignment horizontal="distributed" vertical="center" wrapText="1" indent="1"/>
    </xf>
    <xf numFmtId="0" fontId="0" fillId="0" borderId="14" xfId="0" applyFont="1" applyBorder="1" applyAlignment="1" applyProtection="1">
      <alignment horizontal="distributed" vertical="center" indent="1"/>
    </xf>
    <xf numFmtId="0" fontId="0" fillId="0" borderId="16"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5" xfId="0" applyFont="1" applyBorder="1" applyAlignment="1" applyProtection="1">
      <alignment horizontal="distributed" vertical="center" indent="1"/>
    </xf>
    <xf numFmtId="0" fontId="0" fillId="0" borderId="23"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35" xfId="0" applyFont="1" applyBorder="1" applyAlignment="1" applyProtection="1">
      <alignment horizontal="center" vertical="center"/>
    </xf>
    <xf numFmtId="38" fontId="2" fillId="0" borderId="6" xfId="10" applyFont="1" applyFill="1" applyBorder="1" applyAlignment="1">
      <alignment horizontal="right"/>
    </xf>
    <xf numFmtId="38" fontId="2" fillId="0" borderId="23" xfId="10" applyFont="1" applyFill="1" applyBorder="1" applyAlignment="1" applyProtection="1">
      <alignment horizontal="center" vertical="center"/>
    </xf>
    <xf numFmtId="38" fontId="2" fillId="0" borderId="22" xfId="10" applyFont="1" applyFill="1" applyBorder="1" applyAlignment="1" applyProtection="1">
      <alignment horizontal="center" vertical="center"/>
    </xf>
    <xf numFmtId="38" fontId="2" fillId="0" borderId="0" xfId="10" applyFont="1" applyFill="1" applyAlignment="1" applyProtection="1">
      <alignment horizontal="center" vertical="center"/>
    </xf>
    <xf numFmtId="38" fontId="2" fillId="0" borderId="8" xfId="10" applyFont="1" applyFill="1" applyBorder="1" applyAlignment="1" applyProtection="1">
      <alignment horizontal="center" vertical="center"/>
    </xf>
    <xf numFmtId="38" fontId="2" fillId="0" borderId="36" xfId="10" applyFont="1" applyFill="1" applyBorder="1" applyAlignment="1" applyProtection="1">
      <alignment horizontal="center" vertical="center"/>
    </xf>
    <xf numFmtId="38" fontId="2" fillId="0" borderId="35" xfId="10" applyFont="1" applyFill="1" applyBorder="1" applyAlignment="1" applyProtection="1">
      <alignment horizontal="center" vertical="center"/>
    </xf>
    <xf numFmtId="38" fontId="2" fillId="0" borderId="26" xfId="10" applyFont="1" applyFill="1" applyBorder="1" applyAlignment="1" applyProtection="1">
      <alignment horizontal="center" vertical="center"/>
    </xf>
    <xf numFmtId="38" fontId="2" fillId="0" borderId="17" xfId="10" applyFont="1" applyFill="1" applyBorder="1" applyAlignment="1" applyProtection="1">
      <alignment horizontal="center" vertical="center"/>
    </xf>
    <xf numFmtId="38" fontId="28" fillId="0" borderId="29" xfId="10" applyFont="1" applyFill="1" applyBorder="1" applyAlignment="1">
      <alignment horizontal="center" vertical="center" wrapText="1"/>
    </xf>
    <xf numFmtId="38" fontId="2" fillId="0" borderId="27" xfId="10" applyFont="1" applyFill="1" applyBorder="1" applyAlignment="1">
      <alignment horizontal="center" vertical="center"/>
    </xf>
    <xf numFmtId="0" fontId="2" fillId="0" borderId="29" xfId="0" applyFont="1" applyFill="1" applyBorder="1" applyAlignment="1" applyProtection="1">
      <alignment horizontal="distributed" vertical="center" wrapText="1" indent="1"/>
    </xf>
    <xf numFmtId="0" fontId="2" fillId="0" borderId="27" xfId="0" applyFont="1" applyFill="1" applyBorder="1" applyAlignment="1" applyProtection="1">
      <alignment horizontal="distributed" vertical="center" indent="1"/>
    </xf>
    <xf numFmtId="0" fontId="2" fillId="0" borderId="21" xfId="0" applyFont="1" applyFill="1" applyBorder="1" applyAlignment="1" applyProtection="1">
      <alignment horizontal="distributed" vertical="center" inden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55" xfId="0" applyFont="1" applyBorder="1" applyAlignment="1" applyProtection="1">
      <alignment horizontal="center" vertical="center"/>
    </xf>
    <xf numFmtId="1" fontId="19" fillId="0" borderId="58" xfId="16" applyFont="1" applyBorder="1" applyAlignment="1">
      <alignment horizontal="center" vertical="center"/>
    </xf>
    <xf numFmtId="1" fontId="19" fillId="0" borderId="32" xfId="16" applyFont="1" applyBorder="1" applyAlignment="1">
      <alignment horizontal="center" vertical="center"/>
    </xf>
    <xf numFmtId="1" fontId="19" fillId="0" borderId="24" xfId="16" applyFont="1" applyBorder="1" applyAlignment="1">
      <alignment horizontal="center" vertical="center"/>
    </xf>
    <xf numFmtId="1" fontId="19" fillId="0" borderId="31" xfId="16" applyFont="1" applyBorder="1" applyAlignment="1">
      <alignment horizontal="center" vertical="center"/>
    </xf>
    <xf numFmtId="1" fontId="19" fillId="0" borderId="3" xfId="16" applyFont="1" applyBorder="1" applyAlignment="1">
      <alignment horizontal="center" vertical="center"/>
    </xf>
    <xf numFmtId="1" fontId="19" fillId="0" borderId="4" xfId="16" applyFont="1" applyBorder="1" applyAlignment="1">
      <alignment horizontal="center" vertical="center"/>
    </xf>
    <xf numFmtId="1" fontId="19" fillId="0" borderId="0" xfId="16" applyFont="1" applyBorder="1" applyAlignment="1">
      <alignment horizontal="center" vertical="center"/>
    </xf>
    <xf numFmtId="1" fontId="19" fillId="0" borderId="2" xfId="16" applyFont="1" applyBorder="1" applyAlignment="1">
      <alignment horizontal="center" vertical="center"/>
    </xf>
    <xf numFmtId="1" fontId="19" fillId="0" borderId="33" xfId="16" applyFont="1" applyBorder="1" applyAlignment="1">
      <alignment horizontal="center" vertical="center"/>
    </xf>
    <xf numFmtId="1" fontId="19" fillId="0" borderId="34" xfId="16" applyFont="1" applyBorder="1" applyAlignment="1">
      <alignment horizontal="center" vertical="center"/>
    </xf>
    <xf numFmtId="1" fontId="19" fillId="0" borderId="9" xfId="16" applyFont="1" applyBorder="1" applyAlignment="1">
      <alignment horizontal="center" vertical="center" wrapText="1"/>
    </xf>
    <xf numFmtId="1" fontId="19" fillId="0" borderId="38" xfId="16" applyFont="1" applyBorder="1" applyAlignment="1">
      <alignment horizontal="center" vertical="center" wrapText="1"/>
    </xf>
    <xf numFmtId="1" fontId="19" fillId="0" borderId="32" xfId="16" applyFont="1" applyBorder="1" applyAlignment="1">
      <alignment horizontal="center" vertical="center" wrapText="1"/>
    </xf>
    <xf numFmtId="1" fontId="19" fillId="0" borderId="58" xfId="16" applyFont="1" applyBorder="1" applyAlignment="1">
      <alignment horizontal="center" vertical="center" wrapText="1"/>
    </xf>
    <xf numFmtId="1" fontId="19" fillId="0" borderId="59" xfId="17" applyFont="1" applyBorder="1" applyAlignment="1">
      <alignment horizontal="center" vertical="center"/>
    </xf>
    <xf numFmtId="1" fontId="19" fillId="0" borderId="66" xfId="17" applyFont="1" applyBorder="1" applyAlignment="1">
      <alignment horizontal="center" vertical="center"/>
    </xf>
    <xf numFmtId="1" fontId="19" fillId="0" borderId="65" xfId="17" applyFont="1" applyBorder="1" applyAlignment="1">
      <alignment horizontal="center" vertical="center"/>
    </xf>
    <xf numFmtId="1" fontId="19" fillId="0" borderId="64" xfId="17" applyFont="1" applyBorder="1" applyAlignment="1">
      <alignment horizontal="center" vertical="center"/>
    </xf>
    <xf numFmtId="1" fontId="19" fillId="0" borderId="9" xfId="17" applyFont="1" applyBorder="1" applyAlignment="1" applyProtection="1">
      <alignment horizontal="center" vertical="center"/>
    </xf>
    <xf numFmtId="1" fontId="19" fillId="0" borderId="63" xfId="17" applyFont="1" applyBorder="1" applyAlignment="1" applyProtection="1">
      <alignment horizontal="center" vertical="center"/>
    </xf>
    <xf numFmtId="1" fontId="19" fillId="0" borderId="5" xfId="17" applyFont="1" applyBorder="1" applyAlignment="1" applyProtection="1">
      <alignment horizontal="center" vertical="center" wrapText="1"/>
    </xf>
    <xf numFmtId="1" fontId="19" fillId="0" borderId="60" xfId="17" applyFont="1" applyBorder="1" applyAlignment="1" applyProtection="1">
      <alignment horizontal="center" vertical="center" wrapText="1"/>
    </xf>
    <xf numFmtId="1" fontId="10" fillId="0" borderId="0" xfId="5" applyNumberFormat="1" applyAlignment="1">
      <alignment horizontal="center" vertical="center"/>
    </xf>
    <xf numFmtId="1" fontId="0" fillId="0" borderId="24" xfId="17" applyFont="1" applyBorder="1" applyAlignment="1" applyProtection="1">
      <alignment horizontal="center" vertical="center"/>
    </xf>
    <xf numFmtId="1" fontId="0" fillId="0" borderId="30" xfId="17" applyFont="1" applyBorder="1" applyAlignment="1" applyProtection="1">
      <alignment horizontal="center" vertical="center"/>
    </xf>
    <xf numFmtId="1" fontId="0" fillId="0" borderId="31" xfId="17" applyFont="1" applyBorder="1" applyAlignment="1" applyProtection="1">
      <alignment horizontal="center" vertical="center"/>
    </xf>
    <xf numFmtId="1" fontId="0" fillId="0" borderId="58" xfId="17" applyFont="1" applyBorder="1" applyAlignment="1" applyProtection="1">
      <alignment horizontal="center" vertical="center"/>
    </xf>
    <xf numFmtId="1" fontId="0" fillId="0" borderId="38" xfId="17" applyFont="1" applyBorder="1" applyAlignment="1" applyProtection="1">
      <alignment horizontal="center" vertical="center"/>
    </xf>
    <xf numFmtId="1" fontId="0" fillId="0" borderId="32" xfId="17" applyFont="1" applyBorder="1" applyAlignment="1" applyProtection="1">
      <alignment horizontal="center" vertical="center"/>
    </xf>
    <xf numFmtId="1" fontId="0" fillId="0" borderId="58" xfId="18" applyFont="1" applyBorder="1" applyAlignment="1" applyProtection="1">
      <alignment horizontal="center" vertical="center"/>
    </xf>
    <xf numFmtId="1" fontId="0" fillId="0" borderId="32" xfId="18" applyFont="1" applyBorder="1" applyAlignment="1" applyProtection="1">
      <alignment horizontal="center" vertical="center"/>
    </xf>
    <xf numFmtId="1" fontId="0" fillId="0" borderId="3" xfId="18" applyFont="1" applyBorder="1" applyAlignment="1" applyProtection="1">
      <alignment horizontal="center" vertical="center"/>
    </xf>
    <xf numFmtId="1" fontId="0" fillId="0" borderId="4" xfId="18" applyFont="1" applyBorder="1" applyAlignment="1" applyProtection="1">
      <alignment horizontal="center" vertical="center"/>
    </xf>
    <xf numFmtId="1" fontId="0" fillId="0" borderId="0" xfId="18" applyFont="1" applyBorder="1" applyAlignment="1" applyProtection="1">
      <alignment horizontal="center" vertical="center"/>
    </xf>
    <xf numFmtId="1" fontId="0" fillId="0" borderId="2" xfId="18" applyFont="1" applyBorder="1" applyAlignment="1" applyProtection="1">
      <alignment horizontal="center" vertical="center"/>
    </xf>
    <xf numFmtId="1" fontId="0" fillId="0" borderId="33" xfId="18" applyFont="1" applyBorder="1" applyAlignment="1" applyProtection="1">
      <alignment horizontal="center" vertical="center"/>
    </xf>
    <xf numFmtId="1" fontId="0" fillId="0" borderId="34" xfId="18" applyFont="1" applyBorder="1" applyAlignment="1" applyProtection="1">
      <alignment horizontal="center" vertical="center"/>
    </xf>
    <xf numFmtId="1" fontId="0" fillId="0" borderId="24" xfId="18" applyFont="1" applyBorder="1" applyAlignment="1" applyProtection="1">
      <alignment horizontal="center" vertical="center"/>
    </xf>
    <xf numFmtId="1" fontId="0" fillId="0" borderId="30" xfId="18" applyFont="1" applyBorder="1" applyAlignment="1" applyProtection="1">
      <alignment horizontal="center" vertical="center"/>
    </xf>
    <xf numFmtId="1" fontId="0" fillId="0" borderId="31" xfId="18" applyFont="1" applyBorder="1" applyAlignment="1" applyProtection="1">
      <alignment horizontal="center" vertical="center"/>
    </xf>
    <xf numFmtId="1" fontId="0" fillId="0" borderId="38" xfId="18" applyFont="1" applyBorder="1" applyAlignment="1" applyProtection="1">
      <alignment horizontal="center" vertical="center"/>
    </xf>
    <xf numFmtId="1" fontId="0" fillId="0" borderId="58" xfId="18" applyFont="1" applyBorder="1" applyAlignment="1" applyProtection="1">
      <alignment horizontal="center" vertical="center" wrapText="1"/>
    </xf>
    <xf numFmtId="1" fontId="0" fillId="0" borderId="32" xfId="18" applyFont="1" applyBorder="1" applyAlignment="1" applyProtection="1">
      <alignment horizontal="center" vertical="center" wrapText="1"/>
    </xf>
    <xf numFmtId="0" fontId="0" fillId="0" borderId="5" xfId="0" applyFont="1" applyBorder="1" applyAlignment="1" applyProtection="1">
      <alignment horizontal="center" wrapText="1"/>
    </xf>
    <xf numFmtId="0" fontId="0" fillId="0" borderId="30" xfId="0" applyFont="1" applyBorder="1" applyAlignment="1" applyProtection="1">
      <alignment horizontal="center" wrapText="1"/>
    </xf>
    <xf numFmtId="0" fontId="0" fillId="0" borderId="58"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9" xfId="0" applyFont="1" applyBorder="1" applyAlignment="1" applyProtection="1">
      <alignment horizontal="center" wrapText="1"/>
    </xf>
    <xf numFmtId="0" fontId="0" fillId="0" borderId="38" xfId="0" applyFont="1" applyBorder="1" applyAlignment="1" applyProtection="1">
      <alignment horizontal="center" wrapText="1"/>
    </xf>
    <xf numFmtId="0" fontId="19" fillId="0" borderId="3" xfId="0" applyFont="1" applyBorder="1" applyAlignment="1" applyProtection="1">
      <alignment horizontal="center" vertical="center"/>
    </xf>
    <xf numFmtId="0" fontId="19"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19" fillId="0" borderId="33" xfId="0" applyFont="1" applyBorder="1" applyAlignment="1" applyProtection="1">
      <alignment horizontal="center" vertical="center"/>
    </xf>
    <xf numFmtId="0" fontId="19" fillId="0" borderId="55" xfId="0" applyFont="1" applyBorder="1" applyAlignment="1" applyProtection="1">
      <alignment horizontal="center" vertical="center"/>
    </xf>
    <xf numFmtId="0" fontId="19" fillId="0" borderId="68" xfId="0" applyFont="1" applyBorder="1" applyAlignment="1" applyProtection="1">
      <alignment horizontal="center" vertical="center"/>
    </xf>
    <xf numFmtId="0" fontId="0" fillId="0" borderId="65" xfId="0" applyFont="1" applyBorder="1" applyAlignment="1" applyProtection="1">
      <alignment horizontal="center" vertical="center"/>
    </xf>
    <xf numFmtId="37" fontId="6" fillId="0" borderId="0" xfId="0" applyNumberFormat="1" applyFont="1" applyBorder="1" applyAlignment="1" applyProtection="1">
      <alignment horizontal="center" vertical="center"/>
    </xf>
    <xf numFmtId="37" fontId="6" fillId="0" borderId="2" xfId="0" applyNumberFormat="1" applyFont="1" applyBorder="1" applyAlignment="1" applyProtection="1">
      <alignment horizontal="center" vertical="center"/>
    </xf>
  </cellXfs>
  <cellStyles count="19">
    <cellStyle name="パーセント" xfId="15" builtinId="5"/>
    <cellStyle name="ハイパーリンク" xfId="5" builtinId="8"/>
    <cellStyle name="桁区切り" xfId="3" builtinId="6"/>
    <cellStyle name="桁区切り 2" xfId="9"/>
    <cellStyle name="桁区切り 3" xfId="10"/>
    <cellStyle name="標準" xfId="0" builtinId="0"/>
    <cellStyle name="標準 10" xfId="17"/>
    <cellStyle name="標準 11" xfId="18"/>
    <cellStyle name="標準 2" xfId="1"/>
    <cellStyle name="標準 2 2" xfId="7"/>
    <cellStyle name="標準 3" xfId="6"/>
    <cellStyle name="標準 4" xfId="8"/>
    <cellStyle name="標準 5" xfId="11"/>
    <cellStyle name="標準 6" xfId="12"/>
    <cellStyle name="標準 7" xfId="13"/>
    <cellStyle name="標準 8" xfId="14"/>
    <cellStyle name="標準 9" xfId="16"/>
    <cellStyle name="標準_index" xfId="4"/>
    <cellStyle name="未定義"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xdr:col>
      <xdr:colOff>28574</xdr:colOff>
      <xdr:row>9</xdr:row>
      <xdr:rowOff>32657</xdr:rowOff>
    </xdr:from>
    <xdr:to>
      <xdr:col>2</xdr:col>
      <xdr:colOff>100574</xdr:colOff>
      <xdr:row>10</xdr:row>
      <xdr:rowOff>157372</xdr:rowOff>
    </xdr:to>
    <xdr:sp macro="" textlink="">
      <xdr:nvSpPr>
        <xdr:cNvPr id="2" name="AutoShape 1"/>
        <xdr:cNvSpPr>
          <a:spLocks/>
        </xdr:cNvSpPr>
      </xdr:nvSpPr>
      <xdr:spPr bwMode="auto">
        <a:xfrm>
          <a:off x="1057274" y="1594757"/>
          <a:ext cx="72000" cy="267590"/>
        </a:xfrm>
        <a:prstGeom prst="leftBrace">
          <a:avLst>
            <a:gd name="adj1" fmla="val 38978"/>
            <a:gd name="adj2" fmla="val 500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22972</xdr:colOff>
      <xdr:row>12</xdr:row>
      <xdr:rowOff>18493</xdr:rowOff>
    </xdr:from>
    <xdr:to>
      <xdr:col>2</xdr:col>
      <xdr:colOff>94972</xdr:colOff>
      <xdr:row>13</xdr:row>
      <xdr:rowOff>143207</xdr:rowOff>
    </xdr:to>
    <xdr:sp macro="" textlink="">
      <xdr:nvSpPr>
        <xdr:cNvPr id="3" name="AutoShape 11"/>
        <xdr:cNvSpPr>
          <a:spLocks/>
        </xdr:cNvSpPr>
      </xdr:nvSpPr>
      <xdr:spPr bwMode="auto">
        <a:xfrm>
          <a:off x="1051672" y="199969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22971</xdr:colOff>
      <xdr:row>14</xdr:row>
      <xdr:rowOff>21294</xdr:rowOff>
    </xdr:from>
    <xdr:to>
      <xdr:col>2</xdr:col>
      <xdr:colOff>94971</xdr:colOff>
      <xdr:row>15</xdr:row>
      <xdr:rowOff>146008</xdr:rowOff>
    </xdr:to>
    <xdr:sp macro="" textlink="">
      <xdr:nvSpPr>
        <xdr:cNvPr id="4" name="AutoShape 11"/>
        <xdr:cNvSpPr>
          <a:spLocks/>
        </xdr:cNvSpPr>
      </xdr:nvSpPr>
      <xdr:spPr bwMode="auto">
        <a:xfrm>
          <a:off x="1051671" y="2307294"/>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25771</xdr:colOff>
      <xdr:row>16</xdr:row>
      <xdr:rowOff>18494</xdr:rowOff>
    </xdr:from>
    <xdr:to>
      <xdr:col>2</xdr:col>
      <xdr:colOff>97771</xdr:colOff>
      <xdr:row>17</xdr:row>
      <xdr:rowOff>143207</xdr:rowOff>
    </xdr:to>
    <xdr:sp macro="" textlink="">
      <xdr:nvSpPr>
        <xdr:cNvPr id="5" name="AutoShape 11"/>
        <xdr:cNvSpPr>
          <a:spLocks/>
        </xdr:cNvSpPr>
      </xdr:nvSpPr>
      <xdr:spPr bwMode="auto">
        <a:xfrm>
          <a:off x="1054471" y="2609294"/>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25770</xdr:colOff>
      <xdr:row>18</xdr:row>
      <xdr:rowOff>21295</xdr:rowOff>
    </xdr:from>
    <xdr:to>
      <xdr:col>2</xdr:col>
      <xdr:colOff>97770</xdr:colOff>
      <xdr:row>19</xdr:row>
      <xdr:rowOff>146009</xdr:rowOff>
    </xdr:to>
    <xdr:sp macro="" textlink="">
      <xdr:nvSpPr>
        <xdr:cNvPr id="6" name="AutoShape 11"/>
        <xdr:cNvSpPr>
          <a:spLocks/>
        </xdr:cNvSpPr>
      </xdr:nvSpPr>
      <xdr:spPr bwMode="auto">
        <a:xfrm>
          <a:off x="1054470" y="2916895"/>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22969</xdr:colOff>
      <xdr:row>20</xdr:row>
      <xdr:rowOff>18492</xdr:rowOff>
    </xdr:from>
    <xdr:to>
      <xdr:col>2</xdr:col>
      <xdr:colOff>94969</xdr:colOff>
      <xdr:row>21</xdr:row>
      <xdr:rowOff>143206</xdr:rowOff>
    </xdr:to>
    <xdr:sp macro="" textlink="">
      <xdr:nvSpPr>
        <xdr:cNvPr id="7" name="AutoShape 11"/>
        <xdr:cNvSpPr>
          <a:spLocks/>
        </xdr:cNvSpPr>
      </xdr:nvSpPr>
      <xdr:spPr bwMode="auto">
        <a:xfrm>
          <a:off x="1051669" y="3218892"/>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22968</xdr:colOff>
      <xdr:row>22</xdr:row>
      <xdr:rowOff>21294</xdr:rowOff>
    </xdr:from>
    <xdr:to>
      <xdr:col>2</xdr:col>
      <xdr:colOff>94968</xdr:colOff>
      <xdr:row>23</xdr:row>
      <xdr:rowOff>146008</xdr:rowOff>
    </xdr:to>
    <xdr:sp macro="" textlink="">
      <xdr:nvSpPr>
        <xdr:cNvPr id="8" name="AutoShape 11"/>
        <xdr:cNvSpPr>
          <a:spLocks/>
        </xdr:cNvSpPr>
      </xdr:nvSpPr>
      <xdr:spPr bwMode="auto">
        <a:xfrm>
          <a:off x="1051668" y="3526494"/>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25768</xdr:colOff>
      <xdr:row>24</xdr:row>
      <xdr:rowOff>18493</xdr:rowOff>
    </xdr:from>
    <xdr:to>
      <xdr:col>2</xdr:col>
      <xdr:colOff>97768</xdr:colOff>
      <xdr:row>25</xdr:row>
      <xdr:rowOff>143207</xdr:rowOff>
    </xdr:to>
    <xdr:sp macro="" textlink="">
      <xdr:nvSpPr>
        <xdr:cNvPr id="9" name="AutoShape 11"/>
        <xdr:cNvSpPr>
          <a:spLocks/>
        </xdr:cNvSpPr>
      </xdr:nvSpPr>
      <xdr:spPr bwMode="auto">
        <a:xfrm>
          <a:off x="1054468" y="382849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25767</xdr:colOff>
      <xdr:row>26</xdr:row>
      <xdr:rowOff>21295</xdr:rowOff>
    </xdr:from>
    <xdr:to>
      <xdr:col>2</xdr:col>
      <xdr:colOff>97767</xdr:colOff>
      <xdr:row>27</xdr:row>
      <xdr:rowOff>146008</xdr:rowOff>
    </xdr:to>
    <xdr:sp macro="" textlink="">
      <xdr:nvSpPr>
        <xdr:cNvPr id="10" name="AutoShape 11"/>
        <xdr:cNvSpPr>
          <a:spLocks/>
        </xdr:cNvSpPr>
      </xdr:nvSpPr>
      <xdr:spPr bwMode="auto">
        <a:xfrm>
          <a:off x="1054467" y="4136095"/>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22966</xdr:colOff>
      <xdr:row>28</xdr:row>
      <xdr:rowOff>18493</xdr:rowOff>
    </xdr:from>
    <xdr:to>
      <xdr:col>2</xdr:col>
      <xdr:colOff>94966</xdr:colOff>
      <xdr:row>29</xdr:row>
      <xdr:rowOff>143207</xdr:rowOff>
    </xdr:to>
    <xdr:sp macro="" textlink="">
      <xdr:nvSpPr>
        <xdr:cNvPr id="11" name="AutoShape 11"/>
        <xdr:cNvSpPr>
          <a:spLocks/>
        </xdr:cNvSpPr>
      </xdr:nvSpPr>
      <xdr:spPr bwMode="auto">
        <a:xfrm>
          <a:off x="1051666" y="443809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22965</xdr:colOff>
      <xdr:row>30</xdr:row>
      <xdr:rowOff>21295</xdr:rowOff>
    </xdr:from>
    <xdr:to>
      <xdr:col>2</xdr:col>
      <xdr:colOff>94965</xdr:colOff>
      <xdr:row>31</xdr:row>
      <xdr:rowOff>146008</xdr:rowOff>
    </xdr:to>
    <xdr:sp macro="" textlink="">
      <xdr:nvSpPr>
        <xdr:cNvPr id="12" name="AutoShape 11"/>
        <xdr:cNvSpPr>
          <a:spLocks/>
        </xdr:cNvSpPr>
      </xdr:nvSpPr>
      <xdr:spPr bwMode="auto">
        <a:xfrm>
          <a:off x="1051665" y="4745695"/>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25765</xdr:colOff>
      <xdr:row>32</xdr:row>
      <xdr:rowOff>18494</xdr:rowOff>
    </xdr:from>
    <xdr:to>
      <xdr:col>2</xdr:col>
      <xdr:colOff>97765</xdr:colOff>
      <xdr:row>33</xdr:row>
      <xdr:rowOff>143208</xdr:rowOff>
    </xdr:to>
    <xdr:sp macro="" textlink="">
      <xdr:nvSpPr>
        <xdr:cNvPr id="13" name="AutoShape 11"/>
        <xdr:cNvSpPr>
          <a:spLocks/>
        </xdr:cNvSpPr>
      </xdr:nvSpPr>
      <xdr:spPr bwMode="auto">
        <a:xfrm>
          <a:off x="1054465" y="5047694"/>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25764</xdr:colOff>
      <xdr:row>34</xdr:row>
      <xdr:rowOff>21295</xdr:rowOff>
    </xdr:from>
    <xdr:to>
      <xdr:col>2</xdr:col>
      <xdr:colOff>97764</xdr:colOff>
      <xdr:row>35</xdr:row>
      <xdr:rowOff>146009</xdr:rowOff>
    </xdr:to>
    <xdr:sp macro="" textlink="">
      <xdr:nvSpPr>
        <xdr:cNvPr id="14" name="AutoShape 11"/>
        <xdr:cNvSpPr>
          <a:spLocks/>
        </xdr:cNvSpPr>
      </xdr:nvSpPr>
      <xdr:spPr bwMode="auto">
        <a:xfrm>
          <a:off x="1054464" y="5355295"/>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25765</xdr:colOff>
      <xdr:row>36</xdr:row>
      <xdr:rowOff>18493</xdr:rowOff>
    </xdr:from>
    <xdr:to>
      <xdr:col>2</xdr:col>
      <xdr:colOff>97765</xdr:colOff>
      <xdr:row>37</xdr:row>
      <xdr:rowOff>143206</xdr:rowOff>
    </xdr:to>
    <xdr:sp macro="" textlink="">
      <xdr:nvSpPr>
        <xdr:cNvPr id="15" name="AutoShape 11"/>
        <xdr:cNvSpPr>
          <a:spLocks/>
        </xdr:cNvSpPr>
      </xdr:nvSpPr>
      <xdr:spPr bwMode="auto">
        <a:xfrm>
          <a:off x="1054465" y="5657293"/>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22964</xdr:colOff>
      <xdr:row>38</xdr:row>
      <xdr:rowOff>15691</xdr:rowOff>
    </xdr:from>
    <xdr:to>
      <xdr:col>2</xdr:col>
      <xdr:colOff>94964</xdr:colOff>
      <xdr:row>39</xdr:row>
      <xdr:rowOff>140405</xdr:rowOff>
    </xdr:to>
    <xdr:sp macro="" textlink="">
      <xdr:nvSpPr>
        <xdr:cNvPr id="16" name="AutoShape 11"/>
        <xdr:cNvSpPr>
          <a:spLocks/>
        </xdr:cNvSpPr>
      </xdr:nvSpPr>
      <xdr:spPr bwMode="auto">
        <a:xfrm>
          <a:off x="1051664" y="5959291"/>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22963</xdr:colOff>
      <xdr:row>40</xdr:row>
      <xdr:rowOff>18493</xdr:rowOff>
    </xdr:from>
    <xdr:to>
      <xdr:col>2</xdr:col>
      <xdr:colOff>94963</xdr:colOff>
      <xdr:row>41</xdr:row>
      <xdr:rowOff>143206</xdr:rowOff>
    </xdr:to>
    <xdr:sp macro="" textlink="">
      <xdr:nvSpPr>
        <xdr:cNvPr id="17" name="AutoShape 11"/>
        <xdr:cNvSpPr>
          <a:spLocks/>
        </xdr:cNvSpPr>
      </xdr:nvSpPr>
      <xdr:spPr bwMode="auto">
        <a:xfrm>
          <a:off x="1051663" y="6266893"/>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25763</xdr:colOff>
      <xdr:row>42</xdr:row>
      <xdr:rowOff>15692</xdr:rowOff>
    </xdr:from>
    <xdr:to>
      <xdr:col>2</xdr:col>
      <xdr:colOff>97763</xdr:colOff>
      <xdr:row>43</xdr:row>
      <xdr:rowOff>140406</xdr:rowOff>
    </xdr:to>
    <xdr:sp macro="" textlink="">
      <xdr:nvSpPr>
        <xdr:cNvPr id="18" name="AutoShape 11"/>
        <xdr:cNvSpPr>
          <a:spLocks/>
        </xdr:cNvSpPr>
      </xdr:nvSpPr>
      <xdr:spPr bwMode="auto">
        <a:xfrm>
          <a:off x="1054463" y="6568892"/>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25762</xdr:colOff>
      <xdr:row>44</xdr:row>
      <xdr:rowOff>18493</xdr:rowOff>
    </xdr:from>
    <xdr:to>
      <xdr:col>2</xdr:col>
      <xdr:colOff>97762</xdr:colOff>
      <xdr:row>45</xdr:row>
      <xdr:rowOff>143207</xdr:rowOff>
    </xdr:to>
    <xdr:sp macro="" textlink="">
      <xdr:nvSpPr>
        <xdr:cNvPr id="19" name="AutoShape 11"/>
        <xdr:cNvSpPr>
          <a:spLocks/>
        </xdr:cNvSpPr>
      </xdr:nvSpPr>
      <xdr:spPr bwMode="auto">
        <a:xfrm>
          <a:off x="1054462" y="687649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28574</xdr:colOff>
      <xdr:row>9</xdr:row>
      <xdr:rowOff>32657</xdr:rowOff>
    </xdr:from>
    <xdr:to>
      <xdr:col>2</xdr:col>
      <xdr:colOff>100574</xdr:colOff>
      <xdr:row>10</xdr:row>
      <xdr:rowOff>157372</xdr:rowOff>
    </xdr:to>
    <xdr:sp macro="" textlink="">
      <xdr:nvSpPr>
        <xdr:cNvPr id="20" name="AutoShape 1"/>
        <xdr:cNvSpPr>
          <a:spLocks/>
        </xdr:cNvSpPr>
      </xdr:nvSpPr>
      <xdr:spPr bwMode="auto">
        <a:xfrm>
          <a:off x="1057274" y="1613807"/>
          <a:ext cx="72000" cy="267590"/>
        </a:xfrm>
        <a:prstGeom prst="leftBrace">
          <a:avLst>
            <a:gd name="adj1" fmla="val 38978"/>
            <a:gd name="adj2" fmla="val 500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22972</xdr:colOff>
      <xdr:row>12</xdr:row>
      <xdr:rowOff>18493</xdr:rowOff>
    </xdr:from>
    <xdr:to>
      <xdr:col>2</xdr:col>
      <xdr:colOff>94972</xdr:colOff>
      <xdr:row>13</xdr:row>
      <xdr:rowOff>143207</xdr:rowOff>
    </xdr:to>
    <xdr:sp macro="" textlink="">
      <xdr:nvSpPr>
        <xdr:cNvPr id="21" name="AutoShape 11"/>
        <xdr:cNvSpPr>
          <a:spLocks/>
        </xdr:cNvSpPr>
      </xdr:nvSpPr>
      <xdr:spPr bwMode="auto">
        <a:xfrm>
          <a:off x="1051672" y="201874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22971</xdr:colOff>
      <xdr:row>14</xdr:row>
      <xdr:rowOff>21294</xdr:rowOff>
    </xdr:from>
    <xdr:to>
      <xdr:col>2</xdr:col>
      <xdr:colOff>94971</xdr:colOff>
      <xdr:row>15</xdr:row>
      <xdr:rowOff>146008</xdr:rowOff>
    </xdr:to>
    <xdr:sp macro="" textlink="">
      <xdr:nvSpPr>
        <xdr:cNvPr id="22" name="AutoShape 11"/>
        <xdr:cNvSpPr>
          <a:spLocks/>
        </xdr:cNvSpPr>
      </xdr:nvSpPr>
      <xdr:spPr bwMode="auto">
        <a:xfrm>
          <a:off x="1051671" y="2326344"/>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25771</xdr:colOff>
      <xdr:row>16</xdr:row>
      <xdr:rowOff>18494</xdr:rowOff>
    </xdr:from>
    <xdr:to>
      <xdr:col>2</xdr:col>
      <xdr:colOff>97771</xdr:colOff>
      <xdr:row>17</xdr:row>
      <xdr:rowOff>143207</xdr:rowOff>
    </xdr:to>
    <xdr:sp macro="" textlink="">
      <xdr:nvSpPr>
        <xdr:cNvPr id="23" name="AutoShape 11"/>
        <xdr:cNvSpPr>
          <a:spLocks/>
        </xdr:cNvSpPr>
      </xdr:nvSpPr>
      <xdr:spPr bwMode="auto">
        <a:xfrm>
          <a:off x="1054471" y="2628344"/>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25770</xdr:colOff>
      <xdr:row>18</xdr:row>
      <xdr:rowOff>21295</xdr:rowOff>
    </xdr:from>
    <xdr:to>
      <xdr:col>2</xdr:col>
      <xdr:colOff>97770</xdr:colOff>
      <xdr:row>19</xdr:row>
      <xdr:rowOff>146009</xdr:rowOff>
    </xdr:to>
    <xdr:sp macro="" textlink="">
      <xdr:nvSpPr>
        <xdr:cNvPr id="24" name="AutoShape 11"/>
        <xdr:cNvSpPr>
          <a:spLocks/>
        </xdr:cNvSpPr>
      </xdr:nvSpPr>
      <xdr:spPr bwMode="auto">
        <a:xfrm>
          <a:off x="1054470" y="2935945"/>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22969</xdr:colOff>
      <xdr:row>20</xdr:row>
      <xdr:rowOff>18492</xdr:rowOff>
    </xdr:from>
    <xdr:to>
      <xdr:col>2</xdr:col>
      <xdr:colOff>94969</xdr:colOff>
      <xdr:row>21</xdr:row>
      <xdr:rowOff>143206</xdr:rowOff>
    </xdr:to>
    <xdr:sp macro="" textlink="">
      <xdr:nvSpPr>
        <xdr:cNvPr id="25" name="AutoShape 11"/>
        <xdr:cNvSpPr>
          <a:spLocks/>
        </xdr:cNvSpPr>
      </xdr:nvSpPr>
      <xdr:spPr bwMode="auto">
        <a:xfrm>
          <a:off x="1051669" y="3237942"/>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22968</xdr:colOff>
      <xdr:row>22</xdr:row>
      <xdr:rowOff>21294</xdr:rowOff>
    </xdr:from>
    <xdr:to>
      <xdr:col>2</xdr:col>
      <xdr:colOff>94968</xdr:colOff>
      <xdr:row>23</xdr:row>
      <xdr:rowOff>146008</xdr:rowOff>
    </xdr:to>
    <xdr:sp macro="" textlink="">
      <xdr:nvSpPr>
        <xdr:cNvPr id="26" name="AutoShape 11"/>
        <xdr:cNvSpPr>
          <a:spLocks/>
        </xdr:cNvSpPr>
      </xdr:nvSpPr>
      <xdr:spPr bwMode="auto">
        <a:xfrm>
          <a:off x="1051668" y="3545544"/>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25768</xdr:colOff>
      <xdr:row>24</xdr:row>
      <xdr:rowOff>18493</xdr:rowOff>
    </xdr:from>
    <xdr:to>
      <xdr:col>2</xdr:col>
      <xdr:colOff>97768</xdr:colOff>
      <xdr:row>25</xdr:row>
      <xdr:rowOff>143207</xdr:rowOff>
    </xdr:to>
    <xdr:sp macro="" textlink="">
      <xdr:nvSpPr>
        <xdr:cNvPr id="27" name="AutoShape 11"/>
        <xdr:cNvSpPr>
          <a:spLocks/>
        </xdr:cNvSpPr>
      </xdr:nvSpPr>
      <xdr:spPr bwMode="auto">
        <a:xfrm>
          <a:off x="1054468" y="384754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25767</xdr:colOff>
      <xdr:row>26</xdr:row>
      <xdr:rowOff>21295</xdr:rowOff>
    </xdr:from>
    <xdr:to>
      <xdr:col>2</xdr:col>
      <xdr:colOff>97767</xdr:colOff>
      <xdr:row>27</xdr:row>
      <xdr:rowOff>146008</xdr:rowOff>
    </xdr:to>
    <xdr:sp macro="" textlink="">
      <xdr:nvSpPr>
        <xdr:cNvPr id="28" name="AutoShape 11"/>
        <xdr:cNvSpPr>
          <a:spLocks/>
        </xdr:cNvSpPr>
      </xdr:nvSpPr>
      <xdr:spPr bwMode="auto">
        <a:xfrm>
          <a:off x="1054467" y="4155145"/>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22966</xdr:colOff>
      <xdr:row>28</xdr:row>
      <xdr:rowOff>18493</xdr:rowOff>
    </xdr:from>
    <xdr:to>
      <xdr:col>2</xdr:col>
      <xdr:colOff>94966</xdr:colOff>
      <xdr:row>29</xdr:row>
      <xdr:rowOff>143207</xdr:rowOff>
    </xdr:to>
    <xdr:sp macro="" textlink="">
      <xdr:nvSpPr>
        <xdr:cNvPr id="29" name="AutoShape 11"/>
        <xdr:cNvSpPr>
          <a:spLocks/>
        </xdr:cNvSpPr>
      </xdr:nvSpPr>
      <xdr:spPr bwMode="auto">
        <a:xfrm>
          <a:off x="1051666" y="445714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22965</xdr:colOff>
      <xdr:row>30</xdr:row>
      <xdr:rowOff>21295</xdr:rowOff>
    </xdr:from>
    <xdr:to>
      <xdr:col>2</xdr:col>
      <xdr:colOff>94965</xdr:colOff>
      <xdr:row>31</xdr:row>
      <xdr:rowOff>146008</xdr:rowOff>
    </xdr:to>
    <xdr:sp macro="" textlink="">
      <xdr:nvSpPr>
        <xdr:cNvPr id="30" name="AutoShape 11"/>
        <xdr:cNvSpPr>
          <a:spLocks/>
        </xdr:cNvSpPr>
      </xdr:nvSpPr>
      <xdr:spPr bwMode="auto">
        <a:xfrm>
          <a:off x="1051665" y="4764745"/>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25765</xdr:colOff>
      <xdr:row>32</xdr:row>
      <xdr:rowOff>18494</xdr:rowOff>
    </xdr:from>
    <xdr:to>
      <xdr:col>2</xdr:col>
      <xdr:colOff>97765</xdr:colOff>
      <xdr:row>33</xdr:row>
      <xdr:rowOff>143208</xdr:rowOff>
    </xdr:to>
    <xdr:sp macro="" textlink="">
      <xdr:nvSpPr>
        <xdr:cNvPr id="31" name="AutoShape 11"/>
        <xdr:cNvSpPr>
          <a:spLocks/>
        </xdr:cNvSpPr>
      </xdr:nvSpPr>
      <xdr:spPr bwMode="auto">
        <a:xfrm>
          <a:off x="1054465" y="5066744"/>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25764</xdr:colOff>
      <xdr:row>34</xdr:row>
      <xdr:rowOff>21295</xdr:rowOff>
    </xdr:from>
    <xdr:to>
      <xdr:col>2</xdr:col>
      <xdr:colOff>97764</xdr:colOff>
      <xdr:row>35</xdr:row>
      <xdr:rowOff>146009</xdr:rowOff>
    </xdr:to>
    <xdr:sp macro="" textlink="">
      <xdr:nvSpPr>
        <xdr:cNvPr id="32" name="AutoShape 11"/>
        <xdr:cNvSpPr>
          <a:spLocks/>
        </xdr:cNvSpPr>
      </xdr:nvSpPr>
      <xdr:spPr bwMode="auto">
        <a:xfrm>
          <a:off x="1054464" y="5374345"/>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25765</xdr:colOff>
      <xdr:row>36</xdr:row>
      <xdr:rowOff>18493</xdr:rowOff>
    </xdr:from>
    <xdr:to>
      <xdr:col>2</xdr:col>
      <xdr:colOff>97765</xdr:colOff>
      <xdr:row>37</xdr:row>
      <xdr:rowOff>143206</xdr:rowOff>
    </xdr:to>
    <xdr:sp macro="" textlink="">
      <xdr:nvSpPr>
        <xdr:cNvPr id="33" name="AutoShape 11"/>
        <xdr:cNvSpPr>
          <a:spLocks/>
        </xdr:cNvSpPr>
      </xdr:nvSpPr>
      <xdr:spPr bwMode="auto">
        <a:xfrm>
          <a:off x="1054465" y="5676343"/>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22964</xdr:colOff>
      <xdr:row>38</xdr:row>
      <xdr:rowOff>15691</xdr:rowOff>
    </xdr:from>
    <xdr:to>
      <xdr:col>2</xdr:col>
      <xdr:colOff>94964</xdr:colOff>
      <xdr:row>39</xdr:row>
      <xdr:rowOff>140405</xdr:rowOff>
    </xdr:to>
    <xdr:sp macro="" textlink="">
      <xdr:nvSpPr>
        <xdr:cNvPr id="34" name="AutoShape 11"/>
        <xdr:cNvSpPr>
          <a:spLocks/>
        </xdr:cNvSpPr>
      </xdr:nvSpPr>
      <xdr:spPr bwMode="auto">
        <a:xfrm>
          <a:off x="1051664" y="5978341"/>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22963</xdr:colOff>
      <xdr:row>40</xdr:row>
      <xdr:rowOff>18493</xdr:rowOff>
    </xdr:from>
    <xdr:to>
      <xdr:col>2</xdr:col>
      <xdr:colOff>94963</xdr:colOff>
      <xdr:row>41</xdr:row>
      <xdr:rowOff>143206</xdr:rowOff>
    </xdr:to>
    <xdr:sp macro="" textlink="">
      <xdr:nvSpPr>
        <xdr:cNvPr id="35" name="AutoShape 11"/>
        <xdr:cNvSpPr>
          <a:spLocks/>
        </xdr:cNvSpPr>
      </xdr:nvSpPr>
      <xdr:spPr bwMode="auto">
        <a:xfrm>
          <a:off x="1051663" y="6285943"/>
          <a:ext cx="72000" cy="277113"/>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25763</xdr:colOff>
      <xdr:row>42</xdr:row>
      <xdr:rowOff>15692</xdr:rowOff>
    </xdr:from>
    <xdr:to>
      <xdr:col>2</xdr:col>
      <xdr:colOff>97763</xdr:colOff>
      <xdr:row>43</xdr:row>
      <xdr:rowOff>140406</xdr:rowOff>
    </xdr:to>
    <xdr:sp macro="" textlink="">
      <xdr:nvSpPr>
        <xdr:cNvPr id="36" name="AutoShape 11"/>
        <xdr:cNvSpPr>
          <a:spLocks/>
        </xdr:cNvSpPr>
      </xdr:nvSpPr>
      <xdr:spPr bwMode="auto">
        <a:xfrm>
          <a:off x="1054463" y="6587942"/>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25762</xdr:colOff>
      <xdr:row>44</xdr:row>
      <xdr:rowOff>18493</xdr:rowOff>
    </xdr:from>
    <xdr:to>
      <xdr:col>2</xdr:col>
      <xdr:colOff>97762</xdr:colOff>
      <xdr:row>45</xdr:row>
      <xdr:rowOff>143207</xdr:rowOff>
    </xdr:to>
    <xdr:sp macro="" textlink="">
      <xdr:nvSpPr>
        <xdr:cNvPr id="37" name="AutoShape 11"/>
        <xdr:cNvSpPr>
          <a:spLocks/>
        </xdr:cNvSpPr>
      </xdr:nvSpPr>
      <xdr:spPr bwMode="auto">
        <a:xfrm>
          <a:off x="1054462" y="6895543"/>
          <a:ext cx="72000" cy="277114"/>
        </a:xfrm>
        <a:prstGeom prst="leftBrace">
          <a:avLst>
            <a:gd name="adj1" fmla="val 4653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13</xdr:row>
      <xdr:rowOff>85725</xdr:rowOff>
    </xdr:from>
    <xdr:to>
      <xdr:col>0</xdr:col>
      <xdr:colOff>1009650</xdr:colOff>
      <xdr:row>14</xdr:row>
      <xdr:rowOff>85725</xdr:rowOff>
    </xdr:to>
    <xdr:sp macro="" textlink="">
      <xdr:nvSpPr>
        <xdr:cNvPr id="2" name="AutoShape 2"/>
        <xdr:cNvSpPr>
          <a:spLocks noChangeArrowheads="1"/>
        </xdr:cNvSpPr>
      </xdr:nvSpPr>
      <xdr:spPr bwMode="auto">
        <a:xfrm>
          <a:off x="152400" y="2943225"/>
          <a:ext cx="8572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152400</xdr:colOff>
      <xdr:row>13</xdr:row>
      <xdr:rowOff>85725</xdr:rowOff>
    </xdr:from>
    <xdr:to>
      <xdr:col>0</xdr:col>
      <xdr:colOff>1009650</xdr:colOff>
      <xdr:row>14</xdr:row>
      <xdr:rowOff>85725</xdr:rowOff>
    </xdr:to>
    <xdr:sp macro="" textlink="">
      <xdr:nvSpPr>
        <xdr:cNvPr id="4" name="AutoShape 2"/>
        <xdr:cNvSpPr>
          <a:spLocks noChangeArrowheads="1"/>
        </xdr:cNvSpPr>
      </xdr:nvSpPr>
      <xdr:spPr bwMode="auto">
        <a:xfrm>
          <a:off x="152400" y="2962275"/>
          <a:ext cx="8572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2"/>
  <sheetViews>
    <sheetView showGridLines="0" tabSelected="1" zoomScaleNormal="100" workbookViewId="0"/>
  </sheetViews>
  <sheetFormatPr defaultRowHeight="13.5" x14ac:dyDescent="0.15"/>
  <cols>
    <col min="1" max="1" width="2.7109375" style="15" customWidth="1"/>
    <col min="2" max="2" width="9.7109375" style="15" customWidth="1"/>
    <col min="3" max="3" width="8.7109375" style="15" customWidth="1"/>
    <col min="4" max="4" width="73.7109375" style="15" customWidth="1"/>
    <col min="5" max="207" width="9.140625" style="15"/>
    <col min="208" max="208" width="2.85546875" style="15" customWidth="1"/>
    <col min="209" max="210" width="6.42578125" style="15" customWidth="1"/>
    <col min="211" max="211" width="75" style="15" customWidth="1"/>
    <col min="212" max="463" width="9.140625" style="15"/>
    <col min="464" max="464" width="2.85546875" style="15" customWidth="1"/>
    <col min="465" max="466" width="6.42578125" style="15" customWidth="1"/>
    <col min="467" max="467" width="75" style="15" customWidth="1"/>
    <col min="468" max="719" width="9.140625" style="15"/>
    <col min="720" max="720" width="2.85546875" style="15" customWidth="1"/>
    <col min="721" max="722" width="6.42578125" style="15" customWidth="1"/>
    <col min="723" max="723" width="75" style="15" customWidth="1"/>
    <col min="724" max="975" width="9.140625" style="15"/>
    <col min="976" max="976" width="2.85546875" style="15" customWidth="1"/>
    <col min="977" max="978" width="6.42578125" style="15" customWidth="1"/>
    <col min="979" max="979" width="75" style="15" customWidth="1"/>
    <col min="980" max="1231" width="9.140625" style="15"/>
    <col min="1232" max="1232" width="2.85546875" style="15" customWidth="1"/>
    <col min="1233" max="1234" width="6.42578125" style="15" customWidth="1"/>
    <col min="1235" max="1235" width="75" style="15" customWidth="1"/>
    <col min="1236" max="1487" width="9.140625" style="15"/>
    <col min="1488" max="1488" width="2.85546875" style="15" customWidth="1"/>
    <col min="1489" max="1490" width="6.42578125" style="15" customWidth="1"/>
    <col min="1491" max="1491" width="75" style="15" customWidth="1"/>
    <col min="1492" max="1743" width="9.140625" style="15"/>
    <col min="1744" max="1744" width="2.85546875" style="15" customWidth="1"/>
    <col min="1745" max="1746" width="6.42578125" style="15" customWidth="1"/>
    <col min="1747" max="1747" width="75" style="15" customWidth="1"/>
    <col min="1748" max="1999" width="9.140625" style="15"/>
    <col min="2000" max="2000" width="2.85546875" style="15" customWidth="1"/>
    <col min="2001" max="2002" width="6.42578125" style="15" customWidth="1"/>
    <col min="2003" max="2003" width="75" style="15" customWidth="1"/>
    <col min="2004" max="2255" width="9.140625" style="15"/>
    <col min="2256" max="2256" width="2.85546875" style="15" customWidth="1"/>
    <col min="2257" max="2258" width="6.42578125" style="15" customWidth="1"/>
    <col min="2259" max="2259" width="75" style="15" customWidth="1"/>
    <col min="2260" max="2511" width="9.140625" style="15"/>
    <col min="2512" max="2512" width="2.85546875" style="15" customWidth="1"/>
    <col min="2513" max="2514" width="6.42578125" style="15" customWidth="1"/>
    <col min="2515" max="2515" width="75" style="15" customWidth="1"/>
    <col min="2516" max="2767" width="9.140625" style="15"/>
    <col min="2768" max="2768" width="2.85546875" style="15" customWidth="1"/>
    <col min="2769" max="2770" width="6.42578125" style="15" customWidth="1"/>
    <col min="2771" max="2771" width="75" style="15" customWidth="1"/>
    <col min="2772" max="3023" width="9.140625" style="15"/>
    <col min="3024" max="3024" width="2.85546875" style="15" customWidth="1"/>
    <col min="3025" max="3026" width="6.42578125" style="15" customWidth="1"/>
    <col min="3027" max="3027" width="75" style="15" customWidth="1"/>
    <col min="3028" max="3279" width="9.140625" style="15"/>
    <col min="3280" max="3280" width="2.85546875" style="15" customWidth="1"/>
    <col min="3281" max="3282" width="6.42578125" style="15" customWidth="1"/>
    <col min="3283" max="3283" width="75" style="15" customWidth="1"/>
    <col min="3284" max="3535" width="9.140625" style="15"/>
    <col min="3536" max="3536" width="2.85546875" style="15" customWidth="1"/>
    <col min="3537" max="3538" width="6.42578125" style="15" customWidth="1"/>
    <col min="3539" max="3539" width="75" style="15" customWidth="1"/>
    <col min="3540" max="3791" width="9.140625" style="15"/>
    <col min="3792" max="3792" width="2.85546875" style="15" customWidth="1"/>
    <col min="3793" max="3794" width="6.42578125" style="15" customWidth="1"/>
    <col min="3795" max="3795" width="75" style="15" customWidth="1"/>
    <col min="3796" max="4047" width="9.140625" style="15"/>
    <col min="4048" max="4048" width="2.85546875" style="15" customWidth="1"/>
    <col min="4049" max="4050" width="6.42578125" style="15" customWidth="1"/>
    <col min="4051" max="4051" width="75" style="15" customWidth="1"/>
    <col min="4052" max="4303" width="9.140625" style="15"/>
    <col min="4304" max="4304" width="2.85546875" style="15" customWidth="1"/>
    <col min="4305" max="4306" width="6.42578125" style="15" customWidth="1"/>
    <col min="4307" max="4307" width="75" style="15" customWidth="1"/>
    <col min="4308" max="4559" width="9.140625" style="15"/>
    <col min="4560" max="4560" width="2.85546875" style="15" customWidth="1"/>
    <col min="4561" max="4562" width="6.42578125" style="15" customWidth="1"/>
    <col min="4563" max="4563" width="75" style="15" customWidth="1"/>
    <col min="4564" max="4815" width="9.140625" style="15"/>
    <col min="4816" max="4816" width="2.85546875" style="15" customWidth="1"/>
    <col min="4817" max="4818" width="6.42578125" style="15" customWidth="1"/>
    <col min="4819" max="4819" width="75" style="15" customWidth="1"/>
    <col min="4820" max="5071" width="9.140625" style="15"/>
    <col min="5072" max="5072" width="2.85546875" style="15" customWidth="1"/>
    <col min="5073" max="5074" width="6.42578125" style="15" customWidth="1"/>
    <col min="5075" max="5075" width="75" style="15" customWidth="1"/>
    <col min="5076" max="5327" width="9.140625" style="15"/>
    <col min="5328" max="5328" width="2.85546875" style="15" customWidth="1"/>
    <col min="5329" max="5330" width="6.42578125" style="15" customWidth="1"/>
    <col min="5331" max="5331" width="75" style="15" customWidth="1"/>
    <col min="5332" max="5583" width="9.140625" style="15"/>
    <col min="5584" max="5584" width="2.85546875" style="15" customWidth="1"/>
    <col min="5585" max="5586" width="6.42578125" style="15" customWidth="1"/>
    <col min="5587" max="5587" width="75" style="15" customWidth="1"/>
    <col min="5588" max="5839" width="9.140625" style="15"/>
    <col min="5840" max="5840" width="2.85546875" style="15" customWidth="1"/>
    <col min="5841" max="5842" width="6.42578125" style="15" customWidth="1"/>
    <col min="5843" max="5843" width="75" style="15" customWidth="1"/>
    <col min="5844" max="6095" width="9.140625" style="15"/>
    <col min="6096" max="6096" width="2.85546875" style="15" customWidth="1"/>
    <col min="6097" max="6098" width="6.42578125" style="15" customWidth="1"/>
    <col min="6099" max="6099" width="75" style="15" customWidth="1"/>
    <col min="6100" max="6351" width="9.140625" style="15"/>
    <col min="6352" max="6352" width="2.85546875" style="15" customWidth="1"/>
    <col min="6353" max="6354" width="6.42578125" style="15" customWidth="1"/>
    <col min="6355" max="6355" width="75" style="15" customWidth="1"/>
    <col min="6356" max="6607" width="9.140625" style="15"/>
    <col min="6608" max="6608" width="2.85546875" style="15" customWidth="1"/>
    <col min="6609" max="6610" width="6.42578125" style="15" customWidth="1"/>
    <col min="6611" max="6611" width="75" style="15" customWidth="1"/>
    <col min="6612" max="6863" width="9.140625" style="15"/>
    <col min="6864" max="6864" width="2.85546875" style="15" customWidth="1"/>
    <col min="6865" max="6866" width="6.42578125" style="15" customWidth="1"/>
    <col min="6867" max="6867" width="75" style="15" customWidth="1"/>
    <col min="6868" max="7119" width="9.140625" style="15"/>
    <col min="7120" max="7120" width="2.85546875" style="15" customWidth="1"/>
    <col min="7121" max="7122" width="6.42578125" style="15" customWidth="1"/>
    <col min="7123" max="7123" width="75" style="15" customWidth="1"/>
    <col min="7124" max="7375" width="9.140625" style="15"/>
    <col min="7376" max="7376" width="2.85546875" style="15" customWidth="1"/>
    <col min="7377" max="7378" width="6.42578125" style="15" customWidth="1"/>
    <col min="7379" max="7379" width="75" style="15" customWidth="1"/>
    <col min="7380" max="7631" width="9.140625" style="15"/>
    <col min="7632" max="7632" width="2.85546875" style="15" customWidth="1"/>
    <col min="7633" max="7634" width="6.42578125" style="15" customWidth="1"/>
    <col min="7635" max="7635" width="75" style="15" customWidth="1"/>
    <col min="7636" max="7887" width="9.140625" style="15"/>
    <col min="7888" max="7888" width="2.85546875" style="15" customWidth="1"/>
    <col min="7889" max="7890" width="6.42578125" style="15" customWidth="1"/>
    <col min="7891" max="7891" width="75" style="15" customWidth="1"/>
    <col min="7892" max="8143" width="9.140625" style="15"/>
    <col min="8144" max="8144" width="2.85546875" style="15" customWidth="1"/>
    <col min="8145" max="8146" width="6.42578125" style="15" customWidth="1"/>
    <col min="8147" max="8147" width="75" style="15" customWidth="1"/>
    <col min="8148" max="8399" width="9.140625" style="15"/>
    <col min="8400" max="8400" width="2.85546875" style="15" customWidth="1"/>
    <col min="8401" max="8402" width="6.42578125" style="15" customWidth="1"/>
    <col min="8403" max="8403" width="75" style="15" customWidth="1"/>
    <col min="8404" max="8655" width="9.140625" style="15"/>
    <col min="8656" max="8656" width="2.85546875" style="15" customWidth="1"/>
    <col min="8657" max="8658" width="6.42578125" style="15" customWidth="1"/>
    <col min="8659" max="8659" width="75" style="15" customWidth="1"/>
    <col min="8660" max="8911" width="9.140625" style="15"/>
    <col min="8912" max="8912" width="2.85546875" style="15" customWidth="1"/>
    <col min="8913" max="8914" width="6.42578125" style="15" customWidth="1"/>
    <col min="8915" max="8915" width="75" style="15" customWidth="1"/>
    <col min="8916" max="9167" width="9.140625" style="15"/>
    <col min="9168" max="9168" width="2.85546875" style="15" customWidth="1"/>
    <col min="9169" max="9170" width="6.42578125" style="15" customWidth="1"/>
    <col min="9171" max="9171" width="75" style="15" customWidth="1"/>
    <col min="9172" max="9423" width="9.140625" style="15"/>
    <col min="9424" max="9424" width="2.85546875" style="15" customWidth="1"/>
    <col min="9425" max="9426" width="6.42578125" style="15" customWidth="1"/>
    <col min="9427" max="9427" width="75" style="15" customWidth="1"/>
    <col min="9428" max="9679" width="9.140625" style="15"/>
    <col min="9680" max="9680" width="2.85546875" style="15" customWidth="1"/>
    <col min="9681" max="9682" width="6.42578125" style="15" customWidth="1"/>
    <col min="9683" max="9683" width="75" style="15" customWidth="1"/>
    <col min="9684" max="9935" width="9.140625" style="15"/>
    <col min="9936" max="9936" width="2.85546875" style="15" customWidth="1"/>
    <col min="9937" max="9938" width="6.42578125" style="15" customWidth="1"/>
    <col min="9939" max="9939" width="75" style="15" customWidth="1"/>
    <col min="9940" max="10191" width="9.140625" style="15"/>
    <col min="10192" max="10192" width="2.85546875" style="15" customWidth="1"/>
    <col min="10193" max="10194" width="6.42578125" style="15" customWidth="1"/>
    <col min="10195" max="10195" width="75" style="15" customWidth="1"/>
    <col min="10196" max="10447" width="9.140625" style="15"/>
    <col min="10448" max="10448" width="2.85546875" style="15" customWidth="1"/>
    <col min="10449" max="10450" width="6.42578125" style="15" customWidth="1"/>
    <col min="10451" max="10451" width="75" style="15" customWidth="1"/>
    <col min="10452" max="10703" width="9.140625" style="15"/>
    <col min="10704" max="10704" width="2.85546875" style="15" customWidth="1"/>
    <col min="10705" max="10706" width="6.42578125" style="15" customWidth="1"/>
    <col min="10707" max="10707" width="75" style="15" customWidth="1"/>
    <col min="10708" max="10959" width="9.140625" style="15"/>
    <col min="10960" max="10960" width="2.85546875" style="15" customWidth="1"/>
    <col min="10961" max="10962" width="6.42578125" style="15" customWidth="1"/>
    <col min="10963" max="10963" width="75" style="15" customWidth="1"/>
    <col min="10964" max="11215" width="9.140625" style="15"/>
    <col min="11216" max="11216" width="2.85546875" style="15" customWidth="1"/>
    <col min="11217" max="11218" width="6.42578125" style="15" customWidth="1"/>
    <col min="11219" max="11219" width="75" style="15" customWidth="1"/>
    <col min="11220" max="11471" width="9.140625" style="15"/>
    <col min="11472" max="11472" width="2.85546875" style="15" customWidth="1"/>
    <col min="11473" max="11474" width="6.42578125" style="15" customWidth="1"/>
    <col min="11475" max="11475" width="75" style="15" customWidth="1"/>
    <col min="11476" max="11727" width="9.140625" style="15"/>
    <col min="11728" max="11728" width="2.85546875" style="15" customWidth="1"/>
    <col min="11729" max="11730" width="6.42578125" style="15" customWidth="1"/>
    <col min="11731" max="11731" width="75" style="15" customWidth="1"/>
    <col min="11732" max="11983" width="9.140625" style="15"/>
    <col min="11984" max="11984" width="2.85546875" style="15" customWidth="1"/>
    <col min="11985" max="11986" width="6.42578125" style="15" customWidth="1"/>
    <col min="11987" max="11987" width="75" style="15" customWidth="1"/>
    <col min="11988" max="12239" width="9.140625" style="15"/>
    <col min="12240" max="12240" width="2.85546875" style="15" customWidth="1"/>
    <col min="12241" max="12242" width="6.42578125" style="15" customWidth="1"/>
    <col min="12243" max="12243" width="75" style="15" customWidth="1"/>
    <col min="12244" max="12495" width="9.140625" style="15"/>
    <col min="12496" max="12496" width="2.85546875" style="15" customWidth="1"/>
    <col min="12497" max="12498" width="6.42578125" style="15" customWidth="1"/>
    <col min="12499" max="12499" width="75" style="15" customWidth="1"/>
    <col min="12500" max="12751" width="9.140625" style="15"/>
    <col min="12752" max="12752" width="2.85546875" style="15" customWidth="1"/>
    <col min="12753" max="12754" width="6.42578125" style="15" customWidth="1"/>
    <col min="12755" max="12755" width="75" style="15" customWidth="1"/>
    <col min="12756" max="13007" width="9.140625" style="15"/>
    <col min="13008" max="13008" width="2.85546875" style="15" customWidth="1"/>
    <col min="13009" max="13010" width="6.42578125" style="15" customWidth="1"/>
    <col min="13011" max="13011" width="75" style="15" customWidth="1"/>
    <col min="13012" max="13263" width="9.140625" style="15"/>
    <col min="13264" max="13264" width="2.85546875" style="15" customWidth="1"/>
    <col min="13265" max="13266" width="6.42578125" style="15" customWidth="1"/>
    <col min="13267" max="13267" width="75" style="15" customWidth="1"/>
    <col min="13268" max="13519" width="9.140625" style="15"/>
    <col min="13520" max="13520" width="2.85546875" style="15" customWidth="1"/>
    <col min="13521" max="13522" width="6.42578125" style="15" customWidth="1"/>
    <col min="13523" max="13523" width="75" style="15" customWidth="1"/>
    <col min="13524" max="13775" width="9.140625" style="15"/>
    <col min="13776" max="13776" width="2.85546875" style="15" customWidth="1"/>
    <col min="13777" max="13778" width="6.42578125" style="15" customWidth="1"/>
    <col min="13779" max="13779" width="75" style="15" customWidth="1"/>
    <col min="13780" max="14031" width="9.140625" style="15"/>
    <col min="14032" max="14032" width="2.85546875" style="15" customWidth="1"/>
    <col min="14033" max="14034" width="6.42578125" style="15" customWidth="1"/>
    <col min="14035" max="14035" width="75" style="15" customWidth="1"/>
    <col min="14036" max="14287" width="9.140625" style="15"/>
    <col min="14288" max="14288" width="2.85546875" style="15" customWidth="1"/>
    <col min="14289" max="14290" width="6.42578125" style="15" customWidth="1"/>
    <col min="14291" max="14291" width="75" style="15" customWidth="1"/>
    <col min="14292" max="14543" width="9.140625" style="15"/>
    <col min="14544" max="14544" width="2.85546875" style="15" customWidth="1"/>
    <col min="14545" max="14546" width="6.42578125" style="15" customWidth="1"/>
    <col min="14547" max="14547" width="75" style="15" customWidth="1"/>
    <col min="14548" max="14799" width="9.140625" style="15"/>
    <col min="14800" max="14800" width="2.85546875" style="15" customWidth="1"/>
    <col min="14801" max="14802" width="6.42578125" style="15" customWidth="1"/>
    <col min="14803" max="14803" width="75" style="15" customWidth="1"/>
    <col min="14804" max="15055" width="9.140625" style="15"/>
    <col min="15056" max="15056" width="2.85546875" style="15" customWidth="1"/>
    <col min="15057" max="15058" width="6.42578125" style="15" customWidth="1"/>
    <col min="15059" max="15059" width="75" style="15" customWidth="1"/>
    <col min="15060" max="15311" width="9.140625" style="15"/>
    <col min="15312" max="15312" width="2.85546875" style="15" customWidth="1"/>
    <col min="15313" max="15314" width="6.42578125" style="15" customWidth="1"/>
    <col min="15315" max="15315" width="75" style="15" customWidth="1"/>
    <col min="15316" max="15567" width="9.140625" style="15"/>
    <col min="15568" max="15568" width="2.85546875" style="15" customWidth="1"/>
    <col min="15569" max="15570" width="6.42578125" style="15" customWidth="1"/>
    <col min="15571" max="15571" width="75" style="15" customWidth="1"/>
    <col min="15572" max="15823" width="9.140625" style="15"/>
    <col min="15824" max="15824" width="2.85546875" style="15" customWidth="1"/>
    <col min="15825" max="15826" width="6.42578125" style="15" customWidth="1"/>
    <col min="15827" max="15827" width="75" style="15" customWidth="1"/>
    <col min="15828" max="16079" width="9.140625" style="15"/>
    <col min="16080" max="16080" width="2.85546875" style="15" customWidth="1"/>
    <col min="16081" max="16082" width="6.42578125" style="15" customWidth="1"/>
    <col min="16083" max="16083" width="75" style="15" customWidth="1"/>
    <col min="16084" max="16384" width="9.140625" style="15"/>
  </cols>
  <sheetData>
    <row r="1" spans="2:4" ht="21" customHeight="1" x14ac:dyDescent="0.15">
      <c r="B1" s="13" t="s">
        <v>33</v>
      </c>
      <c r="C1" s="14"/>
    </row>
    <row r="2" spans="2:4" s="17" customFormat="1" ht="18" customHeight="1" x14ac:dyDescent="0.15">
      <c r="B2" s="643" t="s">
        <v>3</v>
      </c>
      <c r="C2" s="644"/>
      <c r="D2" s="16" t="s">
        <v>2</v>
      </c>
    </row>
    <row r="3" spans="2:4" ht="16.5" customHeight="1" x14ac:dyDescent="0.15">
      <c r="B3" s="18" t="s">
        <v>79</v>
      </c>
      <c r="C3" s="19"/>
      <c r="D3" s="20" t="s">
        <v>34</v>
      </c>
    </row>
    <row r="4" spans="2:4" ht="16.5" customHeight="1" x14ac:dyDescent="0.15">
      <c r="B4" s="21"/>
      <c r="C4" s="22" t="s">
        <v>80</v>
      </c>
      <c r="D4" s="23" t="s">
        <v>35</v>
      </c>
    </row>
    <row r="5" spans="2:4" ht="16.5" customHeight="1" x14ac:dyDescent="0.15">
      <c r="B5" s="21"/>
      <c r="C5" s="22" t="s">
        <v>81</v>
      </c>
      <c r="D5" s="23" t="s">
        <v>608</v>
      </c>
    </row>
    <row r="6" spans="2:4" ht="16.5" customHeight="1" x14ac:dyDescent="0.15">
      <c r="B6" s="21"/>
      <c r="C6" s="22" t="s">
        <v>82</v>
      </c>
      <c r="D6" s="23" t="s">
        <v>36</v>
      </c>
    </row>
    <row r="7" spans="2:4" ht="16.5" customHeight="1" x14ac:dyDescent="0.15">
      <c r="B7" s="21"/>
      <c r="C7" s="22" t="s">
        <v>83</v>
      </c>
      <c r="D7" s="23" t="s">
        <v>37</v>
      </c>
    </row>
    <row r="8" spans="2:4" ht="16.5" customHeight="1" x14ac:dyDescent="0.15">
      <c r="B8" s="21"/>
      <c r="C8" s="22" t="s">
        <v>84</v>
      </c>
      <c r="D8" s="23" t="s">
        <v>38</v>
      </c>
    </row>
    <row r="9" spans="2:4" ht="16.5" customHeight="1" x14ac:dyDescent="0.15">
      <c r="B9" s="21"/>
      <c r="C9" s="22" t="s">
        <v>85</v>
      </c>
      <c r="D9" s="23" t="s">
        <v>39</v>
      </c>
    </row>
    <row r="10" spans="2:4" ht="16.5" customHeight="1" x14ac:dyDescent="0.15">
      <c r="B10" s="21"/>
      <c r="C10" s="22" t="s">
        <v>86</v>
      </c>
      <c r="D10" s="23" t="s">
        <v>40</v>
      </c>
    </row>
    <row r="11" spans="2:4" ht="16.5" customHeight="1" x14ac:dyDescent="0.15">
      <c r="B11" s="21"/>
      <c r="C11" s="22" t="s">
        <v>87</v>
      </c>
      <c r="D11" s="24" t="s">
        <v>41</v>
      </c>
    </row>
    <row r="12" spans="2:4" ht="16.5" customHeight="1" x14ac:dyDescent="0.15">
      <c r="B12" s="21"/>
      <c r="C12" s="25" t="s">
        <v>49</v>
      </c>
      <c r="D12" s="23" t="s">
        <v>42</v>
      </c>
    </row>
    <row r="13" spans="2:4" ht="16.5" customHeight="1" x14ac:dyDescent="0.15">
      <c r="B13" s="21"/>
      <c r="C13" s="25" t="s">
        <v>43</v>
      </c>
      <c r="D13" s="23" t="s">
        <v>502</v>
      </c>
    </row>
    <row r="14" spans="2:4" ht="16.5" customHeight="1" x14ac:dyDescent="0.15">
      <c r="B14" s="21"/>
      <c r="C14" s="25" t="s">
        <v>44</v>
      </c>
      <c r="D14" s="23" t="s">
        <v>45</v>
      </c>
    </row>
    <row r="15" spans="2:4" ht="16.5" customHeight="1" x14ac:dyDescent="0.15">
      <c r="B15" s="21"/>
      <c r="C15" s="25" t="s">
        <v>46</v>
      </c>
      <c r="D15" s="23" t="s">
        <v>47</v>
      </c>
    </row>
    <row r="16" spans="2:4" ht="16.5" customHeight="1" x14ac:dyDescent="0.15">
      <c r="B16" s="21"/>
      <c r="C16" s="22" t="s">
        <v>88</v>
      </c>
      <c r="D16" s="24" t="s">
        <v>48</v>
      </c>
    </row>
    <row r="17" spans="2:4" ht="16.5" customHeight="1" x14ac:dyDescent="0.15">
      <c r="B17" s="21"/>
      <c r="C17" s="25" t="s">
        <v>49</v>
      </c>
      <c r="D17" s="23" t="s">
        <v>50</v>
      </c>
    </row>
    <row r="18" spans="2:4" ht="16.5" customHeight="1" x14ac:dyDescent="0.15">
      <c r="B18" s="21"/>
      <c r="C18" s="25" t="s">
        <v>43</v>
      </c>
      <c r="D18" s="23" t="s">
        <v>51</v>
      </c>
    </row>
    <row r="19" spans="2:4" ht="16.5" customHeight="1" x14ac:dyDescent="0.15">
      <c r="B19" s="21"/>
      <c r="C19" s="22" t="s">
        <v>89</v>
      </c>
      <c r="D19" s="23" t="s">
        <v>52</v>
      </c>
    </row>
    <row r="20" spans="2:4" ht="16.5" customHeight="1" x14ac:dyDescent="0.15">
      <c r="B20" s="21"/>
      <c r="C20" s="22" t="s">
        <v>90</v>
      </c>
      <c r="D20" s="23" t="s">
        <v>53</v>
      </c>
    </row>
    <row r="21" spans="2:4" ht="16.5" customHeight="1" x14ac:dyDescent="0.15">
      <c r="B21" s="21"/>
      <c r="C21" s="22" t="s">
        <v>91</v>
      </c>
      <c r="D21" s="23" t="s">
        <v>54</v>
      </c>
    </row>
    <row r="22" spans="2:4" ht="16.5" customHeight="1" x14ac:dyDescent="0.15">
      <c r="B22" s="21"/>
      <c r="C22" s="22" t="s">
        <v>92</v>
      </c>
      <c r="D22" s="23" t="s">
        <v>55</v>
      </c>
    </row>
    <row r="23" spans="2:4" ht="16.5" customHeight="1" x14ac:dyDescent="0.15">
      <c r="B23" s="21" t="s">
        <v>93</v>
      </c>
      <c r="C23" s="22"/>
      <c r="D23" s="24" t="s">
        <v>56</v>
      </c>
    </row>
    <row r="24" spans="2:4" ht="16.5" customHeight="1" x14ac:dyDescent="0.15">
      <c r="B24" s="21"/>
      <c r="C24" s="22" t="s">
        <v>94</v>
      </c>
      <c r="D24" s="24" t="s">
        <v>57</v>
      </c>
    </row>
    <row r="25" spans="2:4" ht="16.5" customHeight="1" x14ac:dyDescent="0.15">
      <c r="B25" s="21"/>
      <c r="C25" s="25" t="s">
        <v>49</v>
      </c>
      <c r="D25" s="23" t="s">
        <v>58</v>
      </c>
    </row>
    <row r="26" spans="2:4" ht="16.5" customHeight="1" x14ac:dyDescent="0.15">
      <c r="B26" s="21"/>
      <c r="C26" s="25" t="s">
        <v>43</v>
      </c>
      <c r="D26" s="23" t="s">
        <v>59</v>
      </c>
    </row>
    <row r="27" spans="2:4" ht="16.5" customHeight="1" x14ac:dyDescent="0.15">
      <c r="B27" s="21"/>
      <c r="C27" s="22" t="s">
        <v>95</v>
      </c>
      <c r="D27" s="24" t="s">
        <v>609</v>
      </c>
    </row>
    <row r="28" spans="2:4" ht="16.5" customHeight="1" x14ac:dyDescent="0.15">
      <c r="B28" s="21"/>
      <c r="C28" s="25" t="s">
        <v>49</v>
      </c>
      <c r="D28" s="23" t="s">
        <v>60</v>
      </c>
    </row>
    <row r="29" spans="2:4" ht="16.5" customHeight="1" x14ac:dyDescent="0.15">
      <c r="B29" s="21"/>
      <c r="C29" s="25" t="s">
        <v>43</v>
      </c>
      <c r="D29" s="23" t="s">
        <v>61</v>
      </c>
    </row>
    <row r="30" spans="2:4" ht="16.5" customHeight="1" x14ac:dyDescent="0.15">
      <c r="B30" s="21"/>
      <c r="C30" s="22" t="s">
        <v>96</v>
      </c>
      <c r="D30" s="26" t="s">
        <v>62</v>
      </c>
    </row>
    <row r="31" spans="2:4" ht="16.5" customHeight="1" x14ac:dyDescent="0.15">
      <c r="B31" s="21"/>
      <c r="C31" s="25" t="s">
        <v>49</v>
      </c>
      <c r="D31" s="23" t="s">
        <v>63</v>
      </c>
    </row>
    <row r="32" spans="2:4" ht="16.5" customHeight="1" x14ac:dyDescent="0.15">
      <c r="B32" s="21"/>
      <c r="C32" s="25" t="s">
        <v>43</v>
      </c>
      <c r="D32" s="23" t="s">
        <v>64</v>
      </c>
    </row>
    <row r="33" spans="2:4" ht="16.5" customHeight="1" x14ac:dyDescent="0.15">
      <c r="B33" s="21"/>
      <c r="C33" s="25" t="s">
        <v>44</v>
      </c>
      <c r="D33" s="23" t="s">
        <v>65</v>
      </c>
    </row>
    <row r="34" spans="2:4" ht="16.5" customHeight="1" x14ac:dyDescent="0.15">
      <c r="B34" s="21"/>
      <c r="C34" s="25" t="s">
        <v>46</v>
      </c>
      <c r="D34" s="23" t="s">
        <v>66</v>
      </c>
    </row>
    <row r="35" spans="2:4" ht="16.5" customHeight="1" x14ac:dyDescent="0.15">
      <c r="B35" s="21"/>
      <c r="C35" s="22" t="s">
        <v>97</v>
      </c>
      <c r="D35" s="24" t="s">
        <v>67</v>
      </c>
    </row>
    <row r="36" spans="2:4" ht="16.5" customHeight="1" x14ac:dyDescent="0.15">
      <c r="B36" s="21"/>
      <c r="C36" s="25" t="s">
        <v>49</v>
      </c>
      <c r="D36" s="23" t="s">
        <v>68</v>
      </c>
    </row>
    <row r="37" spans="2:4" ht="16.5" customHeight="1" x14ac:dyDescent="0.15">
      <c r="B37" s="21"/>
      <c r="C37" s="25" t="s">
        <v>43</v>
      </c>
      <c r="D37" s="23" t="s">
        <v>69</v>
      </c>
    </row>
    <row r="38" spans="2:4" ht="16.5" customHeight="1" x14ac:dyDescent="0.15">
      <c r="B38" s="21"/>
      <c r="C38" s="22" t="s">
        <v>98</v>
      </c>
      <c r="D38" s="24" t="s">
        <v>70</v>
      </c>
    </row>
    <row r="39" spans="2:4" ht="16.5" customHeight="1" x14ac:dyDescent="0.15">
      <c r="B39" s="21"/>
      <c r="C39" s="25" t="s">
        <v>49</v>
      </c>
      <c r="D39" s="23" t="s">
        <v>71</v>
      </c>
    </row>
    <row r="40" spans="2:4" ht="16.5" customHeight="1" x14ac:dyDescent="0.15">
      <c r="B40" s="21"/>
      <c r="C40" s="25" t="s">
        <v>43</v>
      </c>
      <c r="D40" s="23" t="s">
        <v>72</v>
      </c>
    </row>
    <row r="41" spans="2:4" ht="16.5" customHeight="1" x14ac:dyDescent="0.15">
      <c r="B41" s="21"/>
      <c r="C41" s="25" t="s">
        <v>44</v>
      </c>
      <c r="D41" s="23" t="s">
        <v>73</v>
      </c>
    </row>
    <row r="42" spans="2:4" ht="16.5" customHeight="1" x14ac:dyDescent="0.15">
      <c r="B42" s="21"/>
      <c r="C42" s="22" t="s">
        <v>99</v>
      </c>
      <c r="D42" s="24" t="s">
        <v>74</v>
      </c>
    </row>
    <row r="43" spans="2:4" ht="16.5" customHeight="1" x14ac:dyDescent="0.15">
      <c r="B43" s="21"/>
      <c r="C43" s="25" t="s">
        <v>49</v>
      </c>
      <c r="D43" s="23" t="s">
        <v>75</v>
      </c>
    </row>
    <row r="44" spans="2:4" ht="16.5" customHeight="1" x14ac:dyDescent="0.15">
      <c r="B44" s="21"/>
      <c r="C44" s="25" t="s">
        <v>43</v>
      </c>
      <c r="D44" s="23" t="s">
        <v>76</v>
      </c>
    </row>
    <row r="45" spans="2:4" ht="16.5" customHeight="1" x14ac:dyDescent="0.15">
      <c r="B45" s="21"/>
      <c r="C45" s="25" t="s">
        <v>44</v>
      </c>
      <c r="D45" s="23" t="s">
        <v>77</v>
      </c>
    </row>
    <row r="46" spans="2:4" ht="16.5" customHeight="1" x14ac:dyDescent="0.15">
      <c r="B46" s="27"/>
      <c r="C46" s="28" t="s">
        <v>46</v>
      </c>
      <c r="D46" s="29" t="s">
        <v>78</v>
      </c>
    </row>
    <row r="47" spans="2:4" ht="17.25" customHeight="1" x14ac:dyDescent="0.15">
      <c r="B47" s="30"/>
      <c r="C47" s="30"/>
    </row>
    <row r="48" spans="2:4" ht="17.25" customHeight="1" x14ac:dyDescent="0.15"/>
    <row r="49" ht="17.25" customHeight="1" x14ac:dyDescent="0.15"/>
    <row r="50" ht="17.25" customHeight="1" x14ac:dyDescent="0.15"/>
    <row r="51" ht="17.25" customHeight="1" x14ac:dyDescent="0.15"/>
    <row r="52" ht="17.25" customHeight="1" x14ac:dyDescent="0.15"/>
  </sheetData>
  <mergeCells count="1">
    <mergeCell ref="B2:C2"/>
  </mergeCells>
  <phoneticPr fontId="9"/>
  <hyperlinks>
    <hyperlink ref="D4" location="'16-1(1)'!A1" display="扶助別生活保護実施状況"/>
    <hyperlink ref="D5" location="'16-1(2)'!A1" display="世帯類型別被保護世帯数"/>
    <hyperlink ref="D6" location="'16-1(3)'!A1" display="月別扶助別生活保護実施状況"/>
    <hyperlink ref="D7" location="'16-1(4)'!A1" display="月別生活保護実施状況"/>
    <hyperlink ref="D8" location="'16-1(5)'!A1" display="生活保護開始・廃止世帯数及び人員"/>
    <hyperlink ref="D9" location="'16-1(6)'!A1" display="民生委員諸機関"/>
    <hyperlink ref="D10" location="'16-1(7)'!A1" display="社会福祉施設"/>
    <hyperlink ref="D12" location="'16-1(8)イ'!A1" display="障害別身体障害者手帳交付者数"/>
    <hyperlink ref="D13" location="'16-1(8)ロ'!A1" display="障害者自立支援法による補装具支給状況"/>
    <hyperlink ref="D14" location="'16-1(8)ハ'!A1" display="療育手帳交付者数"/>
    <hyperlink ref="D15" location="'16-1(8)ニ'!A1" display="精神保健福祉手帳交付者数"/>
    <hyperlink ref="D17" location="'16-1(9)イ'!A1" display="老人クラブ結成状況"/>
    <hyperlink ref="D18" location="'16-1(9)ロ'!A1" display="老人福祉施設数"/>
    <hyperlink ref="D19" location="'16-1(10)'!A1" display="児童福祉施設入所児童数調"/>
    <hyperlink ref="D20" location="'16-1(11)'!A1" display="児童福祉施設月別入所児童数調"/>
    <hyperlink ref="D21" location="'16-1(12)'!A1" display="児童福祉施設入所児童年齢別調"/>
    <hyperlink ref="D22" location="'16-1(13)'!A1" display="児童相談種別調"/>
    <hyperlink ref="D25" location="'16-2(1)イ'!A1" display="適用状況"/>
    <hyperlink ref="D26" location="'16-2(1)ロ'!A1" display="給付費支給済額"/>
    <hyperlink ref="D31" location="'16-2(3)イ'!A1" display="国民健康保険料（税）徴収状況"/>
    <hyperlink ref="D32" location="'16-2(3)ロ'!A1" display="国民健康保険給付状況"/>
    <hyperlink ref="D33" location="'16-2(3)ハ'!A1" display="後期高齢者医療保険料収納状況"/>
    <hyperlink ref="D34" location="'16-2(3)ニ'!A1" display="後期高齢者医療給付状況"/>
    <hyperlink ref="D36" location="'16-2(4)イ'!A1" display="厚生年金保険適用状況"/>
    <hyperlink ref="D37" location="'16-2(4)ロ'!A1" display="厚生年金､一時金支給済額"/>
    <hyperlink ref="D39" location="'16-2(5)イ'!A1" display="市町別適用状況及び保険料免除者数"/>
    <hyperlink ref="D40" location="'16-2(5)ロ'!A1" display="市町別収納（保険料納付）状況"/>
    <hyperlink ref="D41" location="'16-2(5)ハ'!A1" display="市町別拠出年金､基礎年金､福祉年金受給状況"/>
    <hyperlink ref="D43" location="'16-2(6)イ'!A1" display="一般求職者給付の状況"/>
    <hyperlink ref="D44" location="'16-2(6)ロ'!A1" display="日雇労働求職者給付の状況"/>
    <hyperlink ref="D45" location="'16-2(6)ハ'!A1" display="労働保険料徴収の状況"/>
    <hyperlink ref="D46" location="'16-2(6)ニ'!A1" display="産業別雇用保険適用事業所数及び被保険者数"/>
    <hyperlink ref="D28" location="'16-2(2)イ'!A1" display="適用状況"/>
    <hyperlink ref="D29" location="'16-2(2)ロ'!A1" display="給付費支給済額"/>
  </hyperlinks>
  <pageMargins left="0.78740157480314965" right="0.78740157480314965" top="0.98425196850393704" bottom="0.59055118110236227" header="0.51181102362204722" footer="0.51181102362204722"/>
  <pageSetup paperSize="9" orientation="portrait" r:id="rId1"/>
  <headerFooter alignWithMargins="0"/>
  <ignoredErrors>
    <ignoredError sqref="C4:C4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200"/>
  <sheetViews>
    <sheetView showGridLines="0" defaultGridColor="0" colorId="22" zoomScaleNormal="100" zoomScaleSheetLayoutView="100" workbookViewId="0"/>
  </sheetViews>
  <sheetFormatPr defaultColWidth="10.7109375" defaultRowHeight="12" x14ac:dyDescent="0.15"/>
  <cols>
    <col min="1" max="1" width="1.7109375" style="113" customWidth="1"/>
    <col min="2" max="2" width="13.7109375" style="113" customWidth="1"/>
    <col min="3" max="3" width="1.7109375" style="113" customWidth="1"/>
    <col min="4" max="4" width="9.28515625" style="113" customWidth="1"/>
    <col min="5" max="5" width="1.7109375" style="113" customWidth="1"/>
    <col min="6" max="6" width="10.7109375" style="113" customWidth="1"/>
    <col min="7" max="8" width="15.5703125" style="113" customWidth="1"/>
    <col min="9" max="9" width="10.7109375" style="113" customWidth="1"/>
    <col min="10" max="11" width="15.5703125" style="113" customWidth="1"/>
    <col min="12" max="12" width="2.7109375" style="113" customWidth="1"/>
    <col min="13" max="13" width="24.7109375" style="113" customWidth="1"/>
    <col min="14" max="16384" width="10.7109375" style="113"/>
  </cols>
  <sheetData>
    <row r="1" spans="1:13" ht="18" customHeight="1" x14ac:dyDescent="0.15">
      <c r="M1" s="64" t="s">
        <v>635</v>
      </c>
    </row>
    <row r="3" spans="1:13" ht="21" customHeight="1" x14ac:dyDescent="0.15">
      <c r="A3" s="132"/>
    </row>
    <row r="4" spans="1:13" ht="18" customHeight="1" x14ac:dyDescent="0.15">
      <c r="A4" s="132"/>
    </row>
    <row r="5" spans="1:13" ht="18" customHeight="1" thickBot="1" x14ac:dyDescent="0.2">
      <c r="A5" s="6" t="s">
        <v>497</v>
      </c>
      <c r="B5" s="43"/>
      <c r="C5" s="43"/>
      <c r="D5" s="43"/>
      <c r="E5" s="43"/>
      <c r="F5" s="43"/>
      <c r="G5" s="43"/>
      <c r="H5" s="43"/>
      <c r="I5" s="10"/>
      <c r="J5" s="10"/>
      <c r="K5" s="312" t="s">
        <v>223</v>
      </c>
    </row>
    <row r="6" spans="1:13" ht="18" customHeight="1" x14ac:dyDescent="0.15">
      <c r="A6" s="648" t="s">
        <v>222</v>
      </c>
      <c r="B6" s="648"/>
      <c r="C6" s="648"/>
      <c r="D6" s="648"/>
      <c r="E6" s="649"/>
      <c r="F6" s="662" t="s">
        <v>618</v>
      </c>
      <c r="G6" s="648"/>
      <c r="H6" s="648"/>
      <c r="I6" s="663" t="s">
        <v>645</v>
      </c>
      <c r="J6" s="664"/>
      <c r="K6" s="664"/>
    </row>
    <row r="7" spans="1:13" ht="18" customHeight="1" x14ac:dyDescent="0.15">
      <c r="A7" s="650"/>
      <c r="B7" s="650"/>
      <c r="C7" s="650"/>
      <c r="D7" s="650"/>
      <c r="E7" s="651"/>
      <c r="F7" s="320" t="s">
        <v>221</v>
      </c>
      <c r="G7" s="320" t="s">
        <v>220</v>
      </c>
      <c r="H7" s="321" t="s">
        <v>219</v>
      </c>
      <c r="I7" s="322" t="s">
        <v>221</v>
      </c>
      <c r="J7" s="322" t="s">
        <v>220</v>
      </c>
      <c r="K7" s="323" t="s">
        <v>219</v>
      </c>
    </row>
    <row r="8" spans="1:13" ht="6" customHeight="1" x14ac:dyDescent="0.15">
      <c r="A8" s="43"/>
      <c r="B8" s="43"/>
      <c r="C8" s="43"/>
      <c r="D8" s="43"/>
      <c r="E8" s="43"/>
      <c r="F8" s="324"/>
      <c r="G8" s="325"/>
      <c r="H8" s="325"/>
      <c r="I8" s="4"/>
      <c r="J8" s="4"/>
      <c r="K8" s="4"/>
      <c r="L8" s="145"/>
    </row>
    <row r="9" spans="1:13" s="124" customFormat="1" ht="12" customHeight="1" x14ac:dyDescent="0.15">
      <c r="A9" s="5"/>
      <c r="B9" s="647" t="s">
        <v>218</v>
      </c>
      <c r="C9" s="647"/>
      <c r="D9" s="647"/>
      <c r="E9" s="5"/>
      <c r="F9" s="326">
        <v>1972</v>
      </c>
      <c r="G9" s="327">
        <v>214165</v>
      </c>
      <c r="H9" s="327">
        <v>6707</v>
      </c>
      <c r="I9" s="328">
        <f>SUM(I13:I46)</f>
        <v>2087</v>
      </c>
      <c r="J9" s="328">
        <f>SUM(J13:J46)</f>
        <v>217445</v>
      </c>
      <c r="K9" s="328">
        <f>SUM(K13:K46)</f>
        <v>6572</v>
      </c>
      <c r="L9" s="146"/>
    </row>
    <row r="10" spans="1:13" s="124" customFormat="1" ht="12" customHeight="1" x14ac:dyDescent="0.15">
      <c r="A10" s="5"/>
      <c r="B10" s="654" t="s">
        <v>217</v>
      </c>
      <c r="C10" s="5"/>
      <c r="D10" s="259" t="s">
        <v>199</v>
      </c>
      <c r="E10" s="318"/>
      <c r="F10" s="326">
        <v>1007</v>
      </c>
      <c r="G10" s="327">
        <v>170741</v>
      </c>
      <c r="H10" s="327">
        <v>5203</v>
      </c>
      <c r="I10" s="328">
        <f t="shared" ref="I10:K11" si="0">SUM(I13,I15,I17,I19,I21,I23,I25,I27,I29,I31,I33,I35,I37,I39,I41,I43,I45)</f>
        <v>960</v>
      </c>
      <c r="J10" s="328">
        <f t="shared" si="0"/>
        <v>162640</v>
      </c>
      <c r="K10" s="328">
        <f t="shared" si="0"/>
        <v>4868</v>
      </c>
      <c r="L10" s="146"/>
    </row>
    <row r="11" spans="1:13" s="124" customFormat="1" ht="12" customHeight="1" x14ac:dyDescent="0.15">
      <c r="A11" s="5"/>
      <c r="B11" s="654"/>
      <c r="C11" s="5"/>
      <c r="D11" s="259" t="s">
        <v>198</v>
      </c>
      <c r="E11" s="318"/>
      <c r="F11" s="326">
        <v>965</v>
      </c>
      <c r="G11" s="327">
        <v>43424</v>
      </c>
      <c r="H11" s="327">
        <v>1504</v>
      </c>
      <c r="I11" s="328">
        <f t="shared" si="0"/>
        <v>1127</v>
      </c>
      <c r="J11" s="328">
        <f t="shared" si="0"/>
        <v>54805</v>
      </c>
      <c r="K11" s="328">
        <f t="shared" si="0"/>
        <v>1704</v>
      </c>
      <c r="L11" s="146"/>
    </row>
    <row r="12" spans="1:13" ht="9" customHeight="1" x14ac:dyDescent="0.15">
      <c r="A12" s="43"/>
      <c r="B12" s="43"/>
      <c r="C12" s="43"/>
      <c r="D12" s="319"/>
      <c r="E12" s="269"/>
      <c r="F12" s="329"/>
      <c r="G12" s="325"/>
      <c r="H12" s="325"/>
      <c r="I12" s="328"/>
      <c r="J12" s="328"/>
      <c r="K12" s="328"/>
      <c r="L12" s="145"/>
    </row>
    <row r="13" spans="1:13" ht="12" customHeight="1" x14ac:dyDescent="0.15">
      <c r="A13" s="43"/>
      <c r="B13" s="645" t="s">
        <v>216</v>
      </c>
      <c r="C13" s="43"/>
      <c r="D13" s="319" t="s">
        <v>199</v>
      </c>
      <c r="E13" s="269"/>
      <c r="F13" s="326">
        <v>51</v>
      </c>
      <c r="G13" s="327">
        <v>29224</v>
      </c>
      <c r="H13" s="327">
        <v>538</v>
      </c>
      <c r="I13" s="328">
        <v>41</v>
      </c>
      <c r="J13" s="328">
        <v>20997</v>
      </c>
      <c r="K13" s="328">
        <v>512</v>
      </c>
      <c r="L13" s="145"/>
    </row>
    <row r="14" spans="1:13" ht="12" customHeight="1" x14ac:dyDescent="0.15">
      <c r="A14" s="43"/>
      <c r="B14" s="645"/>
      <c r="C14" s="43"/>
      <c r="D14" s="319" t="s">
        <v>198</v>
      </c>
      <c r="E14" s="269"/>
      <c r="F14" s="330">
        <v>49</v>
      </c>
      <c r="G14" s="331">
        <v>7729</v>
      </c>
      <c r="H14" s="331">
        <v>879</v>
      </c>
      <c r="I14" s="328">
        <v>48</v>
      </c>
      <c r="J14" s="328">
        <v>12076</v>
      </c>
      <c r="K14" s="328">
        <v>541</v>
      </c>
      <c r="L14" s="145"/>
    </row>
    <row r="15" spans="1:13" ht="12" customHeight="1" x14ac:dyDescent="0.15">
      <c r="A15" s="43"/>
      <c r="B15" s="645" t="s">
        <v>215</v>
      </c>
      <c r="C15" s="43"/>
      <c r="D15" s="319" t="s">
        <v>199</v>
      </c>
      <c r="E15" s="269"/>
      <c r="F15" s="330">
        <v>111</v>
      </c>
      <c r="G15" s="331">
        <v>11468</v>
      </c>
      <c r="H15" s="331">
        <v>536</v>
      </c>
      <c r="I15" s="328">
        <v>106</v>
      </c>
      <c r="J15" s="328">
        <v>10737</v>
      </c>
      <c r="K15" s="328">
        <v>298</v>
      </c>
      <c r="L15" s="145"/>
    </row>
    <row r="16" spans="1:13" ht="12" customHeight="1" x14ac:dyDescent="0.15">
      <c r="A16" s="43"/>
      <c r="B16" s="645"/>
      <c r="C16" s="43"/>
      <c r="D16" s="319" t="s">
        <v>198</v>
      </c>
      <c r="E16" s="269"/>
      <c r="F16" s="330">
        <v>77</v>
      </c>
      <c r="G16" s="331">
        <v>1066</v>
      </c>
      <c r="H16" s="331">
        <v>22</v>
      </c>
      <c r="I16" s="328">
        <v>94</v>
      </c>
      <c r="J16" s="328">
        <v>1249</v>
      </c>
      <c r="K16" s="328">
        <v>27</v>
      </c>
      <c r="L16" s="145"/>
    </row>
    <row r="17" spans="1:12" ht="12" customHeight="1" x14ac:dyDescent="0.15">
      <c r="A17" s="43"/>
      <c r="B17" s="645" t="s">
        <v>214</v>
      </c>
      <c r="C17" s="43"/>
      <c r="D17" s="319" t="s">
        <v>199</v>
      </c>
      <c r="E17" s="269"/>
      <c r="F17" s="330">
        <v>81</v>
      </c>
      <c r="G17" s="331">
        <v>45181</v>
      </c>
      <c r="H17" s="331">
        <v>931</v>
      </c>
      <c r="I17" s="328">
        <v>95</v>
      </c>
      <c r="J17" s="328">
        <v>55367</v>
      </c>
      <c r="K17" s="328">
        <v>1074</v>
      </c>
      <c r="L17" s="145"/>
    </row>
    <row r="18" spans="1:12" ht="12" customHeight="1" x14ac:dyDescent="0.15">
      <c r="A18" s="43"/>
      <c r="B18" s="645"/>
      <c r="C18" s="43"/>
      <c r="D18" s="319" t="s">
        <v>198</v>
      </c>
      <c r="E18" s="269"/>
      <c r="F18" s="330">
        <v>110</v>
      </c>
      <c r="G18" s="331">
        <v>6502</v>
      </c>
      <c r="H18" s="331">
        <v>58</v>
      </c>
      <c r="I18" s="332">
        <v>156</v>
      </c>
      <c r="J18" s="332">
        <v>8359</v>
      </c>
      <c r="K18" s="332">
        <v>165</v>
      </c>
      <c r="L18" s="145"/>
    </row>
    <row r="19" spans="1:12" ht="12" customHeight="1" x14ac:dyDescent="0.15">
      <c r="A19" s="43"/>
      <c r="B19" s="645" t="s">
        <v>213</v>
      </c>
      <c r="C19" s="43"/>
      <c r="D19" s="319" t="s">
        <v>199</v>
      </c>
      <c r="E19" s="269"/>
      <c r="F19" s="330">
        <v>51</v>
      </c>
      <c r="G19" s="331">
        <v>235</v>
      </c>
      <c r="H19" s="331">
        <v>12</v>
      </c>
      <c r="I19" s="332">
        <v>65</v>
      </c>
      <c r="J19" s="332">
        <v>308</v>
      </c>
      <c r="K19" s="332">
        <v>47</v>
      </c>
      <c r="L19" s="145"/>
    </row>
    <row r="20" spans="1:12" ht="12" customHeight="1" x14ac:dyDescent="0.15">
      <c r="A20" s="43"/>
      <c r="B20" s="645"/>
      <c r="C20" s="43"/>
      <c r="D20" s="319" t="s">
        <v>198</v>
      </c>
      <c r="E20" s="269"/>
      <c r="F20" s="330">
        <v>2</v>
      </c>
      <c r="G20" s="331">
        <v>4</v>
      </c>
      <c r="H20" s="333">
        <v>3</v>
      </c>
      <c r="I20" s="332">
        <v>1</v>
      </c>
      <c r="J20" s="332">
        <v>3</v>
      </c>
      <c r="K20" s="334" t="s">
        <v>678</v>
      </c>
      <c r="L20" s="145"/>
    </row>
    <row r="21" spans="1:12" ht="12" customHeight="1" x14ac:dyDescent="0.15">
      <c r="A21" s="43"/>
      <c r="B21" s="645" t="s">
        <v>212</v>
      </c>
      <c r="C21" s="43"/>
      <c r="D21" s="319" t="s">
        <v>199</v>
      </c>
      <c r="E21" s="269"/>
      <c r="F21" s="330">
        <v>15</v>
      </c>
      <c r="G21" s="331">
        <v>1390</v>
      </c>
      <c r="H21" s="331">
        <v>9</v>
      </c>
      <c r="I21" s="328">
        <v>5</v>
      </c>
      <c r="J21" s="328">
        <v>419</v>
      </c>
      <c r="K21" s="328">
        <v>17</v>
      </c>
      <c r="L21" s="145"/>
    </row>
    <row r="22" spans="1:12" ht="12" customHeight="1" x14ac:dyDescent="0.15">
      <c r="A22" s="43"/>
      <c r="B22" s="645"/>
      <c r="C22" s="43"/>
      <c r="D22" s="319" t="s">
        <v>198</v>
      </c>
      <c r="E22" s="269"/>
      <c r="F22" s="330">
        <v>0</v>
      </c>
      <c r="G22" s="333">
        <v>0</v>
      </c>
      <c r="H22" s="333">
        <v>0</v>
      </c>
      <c r="I22" s="335" t="s">
        <v>678</v>
      </c>
      <c r="J22" s="335" t="s">
        <v>678</v>
      </c>
      <c r="K22" s="335" t="s">
        <v>678</v>
      </c>
      <c r="L22" s="145"/>
    </row>
    <row r="23" spans="1:12" ht="12" customHeight="1" x14ac:dyDescent="0.15">
      <c r="A23" s="43"/>
      <c r="B23" s="645" t="s">
        <v>211</v>
      </c>
      <c r="C23" s="43"/>
      <c r="D23" s="319" t="s">
        <v>199</v>
      </c>
      <c r="E23" s="269"/>
      <c r="F23" s="330">
        <v>54</v>
      </c>
      <c r="G23" s="331">
        <v>1400</v>
      </c>
      <c r="H23" s="331">
        <v>233</v>
      </c>
      <c r="I23" s="328">
        <v>52</v>
      </c>
      <c r="J23" s="328">
        <v>1437</v>
      </c>
      <c r="K23" s="328">
        <v>481</v>
      </c>
      <c r="L23" s="145"/>
    </row>
    <row r="24" spans="1:12" ht="12" customHeight="1" x14ac:dyDescent="0.15">
      <c r="A24" s="43"/>
      <c r="B24" s="645"/>
      <c r="C24" s="43"/>
      <c r="D24" s="319" t="s">
        <v>198</v>
      </c>
      <c r="E24" s="269"/>
      <c r="F24" s="330">
        <v>3</v>
      </c>
      <c r="G24" s="331">
        <v>55</v>
      </c>
      <c r="H24" s="333">
        <v>4</v>
      </c>
      <c r="I24" s="328">
        <v>2</v>
      </c>
      <c r="J24" s="328">
        <v>17</v>
      </c>
      <c r="K24" s="328">
        <v>2</v>
      </c>
      <c r="L24" s="145"/>
    </row>
    <row r="25" spans="1:12" ht="12" customHeight="1" x14ac:dyDescent="0.15">
      <c r="A25" s="43"/>
      <c r="B25" s="645" t="s">
        <v>210</v>
      </c>
      <c r="C25" s="43"/>
      <c r="D25" s="319" t="s">
        <v>199</v>
      </c>
      <c r="E25" s="269"/>
      <c r="F25" s="330">
        <v>410</v>
      </c>
      <c r="G25" s="331">
        <v>25513</v>
      </c>
      <c r="H25" s="331">
        <v>1275</v>
      </c>
      <c r="I25" s="328">
        <v>381</v>
      </c>
      <c r="J25" s="328">
        <v>22676</v>
      </c>
      <c r="K25" s="328">
        <v>929</v>
      </c>
      <c r="L25" s="145"/>
    </row>
    <row r="26" spans="1:12" ht="12" customHeight="1" x14ac:dyDescent="0.15">
      <c r="A26" s="43"/>
      <c r="B26" s="645"/>
      <c r="C26" s="43"/>
      <c r="D26" s="319" t="s">
        <v>198</v>
      </c>
      <c r="E26" s="269"/>
      <c r="F26" s="330">
        <v>180</v>
      </c>
      <c r="G26" s="331">
        <v>3306</v>
      </c>
      <c r="H26" s="331">
        <v>130</v>
      </c>
      <c r="I26" s="328">
        <v>220</v>
      </c>
      <c r="J26" s="328">
        <v>4213</v>
      </c>
      <c r="K26" s="328">
        <v>195</v>
      </c>
      <c r="L26" s="145"/>
    </row>
    <row r="27" spans="1:12" ht="12" customHeight="1" x14ac:dyDescent="0.15">
      <c r="A27" s="43"/>
      <c r="B27" s="645" t="s">
        <v>209</v>
      </c>
      <c r="C27" s="43"/>
      <c r="D27" s="319" t="s">
        <v>199</v>
      </c>
      <c r="E27" s="269"/>
      <c r="F27" s="330">
        <v>134</v>
      </c>
      <c r="G27" s="331">
        <v>35422</v>
      </c>
      <c r="H27" s="331">
        <v>1127</v>
      </c>
      <c r="I27" s="328">
        <v>111</v>
      </c>
      <c r="J27" s="328">
        <v>27424</v>
      </c>
      <c r="K27" s="328">
        <v>789</v>
      </c>
      <c r="L27" s="145"/>
    </row>
    <row r="28" spans="1:12" ht="12" customHeight="1" x14ac:dyDescent="0.15">
      <c r="A28" s="43"/>
      <c r="B28" s="645"/>
      <c r="C28" s="43"/>
      <c r="D28" s="319" t="s">
        <v>198</v>
      </c>
      <c r="E28" s="269"/>
      <c r="F28" s="330">
        <v>407</v>
      </c>
      <c r="G28" s="331">
        <v>16825</v>
      </c>
      <c r="H28" s="331">
        <v>255</v>
      </c>
      <c r="I28" s="328">
        <v>447</v>
      </c>
      <c r="J28" s="328">
        <v>19694</v>
      </c>
      <c r="K28" s="335">
        <v>387</v>
      </c>
      <c r="L28" s="145"/>
    </row>
    <row r="29" spans="1:12" ht="12" customHeight="1" x14ac:dyDescent="0.15">
      <c r="A29" s="43"/>
      <c r="B29" s="645" t="s">
        <v>208</v>
      </c>
      <c r="C29" s="43"/>
      <c r="D29" s="319" t="s">
        <v>199</v>
      </c>
      <c r="E29" s="269"/>
      <c r="F29" s="330">
        <v>20</v>
      </c>
      <c r="G29" s="331">
        <v>15043</v>
      </c>
      <c r="H29" s="331">
        <v>222</v>
      </c>
      <c r="I29" s="328">
        <v>20</v>
      </c>
      <c r="J29" s="328">
        <v>15636</v>
      </c>
      <c r="K29" s="335">
        <v>297</v>
      </c>
      <c r="L29" s="145"/>
    </row>
    <row r="30" spans="1:12" ht="12" customHeight="1" x14ac:dyDescent="0.15">
      <c r="A30" s="43"/>
      <c r="B30" s="645"/>
      <c r="C30" s="43"/>
      <c r="D30" s="319" t="s">
        <v>198</v>
      </c>
      <c r="E30" s="269"/>
      <c r="F30" s="330">
        <v>119</v>
      </c>
      <c r="G30" s="331">
        <v>7422</v>
      </c>
      <c r="H30" s="331">
        <v>134</v>
      </c>
      <c r="I30" s="328">
        <v>144</v>
      </c>
      <c r="J30" s="328">
        <v>8808</v>
      </c>
      <c r="K30" s="328">
        <v>366</v>
      </c>
      <c r="L30" s="145"/>
    </row>
    <row r="31" spans="1:12" ht="12" customHeight="1" x14ac:dyDescent="0.15">
      <c r="A31" s="43"/>
      <c r="B31" s="645" t="s">
        <v>207</v>
      </c>
      <c r="C31" s="43"/>
      <c r="D31" s="319" t="s">
        <v>199</v>
      </c>
      <c r="E31" s="269"/>
      <c r="F31" s="330">
        <v>13</v>
      </c>
      <c r="G31" s="331">
        <v>916</v>
      </c>
      <c r="H31" s="331">
        <v>26</v>
      </c>
      <c r="I31" s="328">
        <v>11</v>
      </c>
      <c r="J31" s="328">
        <v>792</v>
      </c>
      <c r="K31" s="328">
        <v>37</v>
      </c>
      <c r="L31" s="145"/>
    </row>
    <row r="32" spans="1:12" ht="12" customHeight="1" x14ac:dyDescent="0.15">
      <c r="A32" s="43"/>
      <c r="B32" s="645"/>
      <c r="C32" s="43"/>
      <c r="D32" s="319" t="s">
        <v>198</v>
      </c>
      <c r="E32" s="269"/>
      <c r="F32" s="330">
        <v>4</v>
      </c>
      <c r="G32" s="331">
        <v>169</v>
      </c>
      <c r="H32" s="336">
        <v>7</v>
      </c>
      <c r="I32" s="335" t="s">
        <v>678</v>
      </c>
      <c r="J32" s="335" t="s">
        <v>678</v>
      </c>
      <c r="K32" s="335" t="s">
        <v>678</v>
      </c>
      <c r="L32" s="145"/>
    </row>
    <row r="33" spans="1:12" ht="12" customHeight="1" x14ac:dyDescent="0.15">
      <c r="A33" s="43"/>
      <c r="B33" s="645" t="s">
        <v>206</v>
      </c>
      <c r="C33" s="43"/>
      <c r="D33" s="319" t="s">
        <v>199</v>
      </c>
      <c r="E33" s="269"/>
      <c r="F33" s="330">
        <v>1</v>
      </c>
      <c r="G33" s="331">
        <v>320</v>
      </c>
      <c r="H33" s="333">
        <v>36</v>
      </c>
      <c r="I33" s="328">
        <v>4</v>
      </c>
      <c r="J33" s="328">
        <v>997</v>
      </c>
      <c r="K33" s="328">
        <v>72</v>
      </c>
      <c r="L33" s="145"/>
    </row>
    <row r="34" spans="1:12" ht="12" customHeight="1" x14ac:dyDescent="0.15">
      <c r="A34" s="43"/>
      <c r="B34" s="645"/>
      <c r="C34" s="43"/>
      <c r="D34" s="319" t="s">
        <v>198</v>
      </c>
      <c r="E34" s="269"/>
      <c r="F34" s="330">
        <v>1</v>
      </c>
      <c r="G34" s="333">
        <v>26</v>
      </c>
      <c r="H34" s="333">
        <v>3</v>
      </c>
      <c r="I34" s="335" t="s">
        <v>678</v>
      </c>
      <c r="J34" s="335" t="s">
        <v>678</v>
      </c>
      <c r="K34" s="335" t="s">
        <v>678</v>
      </c>
      <c r="L34" s="145"/>
    </row>
    <row r="35" spans="1:12" ht="12" customHeight="1" x14ac:dyDescent="0.15">
      <c r="A35" s="43"/>
      <c r="B35" s="645" t="s">
        <v>205</v>
      </c>
      <c r="C35" s="43"/>
      <c r="D35" s="319" t="s">
        <v>199</v>
      </c>
      <c r="E35" s="269"/>
      <c r="F35" s="330">
        <v>22</v>
      </c>
      <c r="G35" s="331">
        <v>1049</v>
      </c>
      <c r="H35" s="331">
        <v>92</v>
      </c>
      <c r="I35" s="328">
        <v>26</v>
      </c>
      <c r="J35" s="328">
        <v>1165</v>
      </c>
      <c r="K35" s="328">
        <v>125</v>
      </c>
      <c r="L35" s="145"/>
    </row>
    <row r="36" spans="1:12" ht="12" customHeight="1" x14ac:dyDescent="0.15">
      <c r="A36" s="43"/>
      <c r="B36" s="645"/>
      <c r="C36" s="43"/>
      <c r="D36" s="319" t="s">
        <v>198</v>
      </c>
      <c r="E36" s="269"/>
      <c r="F36" s="330">
        <v>2</v>
      </c>
      <c r="G36" s="331">
        <v>16</v>
      </c>
      <c r="H36" s="333">
        <v>0</v>
      </c>
      <c r="I36" s="328">
        <v>4</v>
      </c>
      <c r="J36" s="328">
        <v>81</v>
      </c>
      <c r="K36" s="328">
        <v>6</v>
      </c>
      <c r="L36" s="145"/>
    </row>
    <row r="37" spans="1:12" ht="12" customHeight="1" x14ac:dyDescent="0.15">
      <c r="A37" s="43"/>
      <c r="B37" s="645" t="s">
        <v>204</v>
      </c>
      <c r="C37" s="43"/>
      <c r="D37" s="319" t="s">
        <v>199</v>
      </c>
      <c r="E37" s="269"/>
      <c r="F37" s="330">
        <v>9</v>
      </c>
      <c r="G37" s="331">
        <v>66</v>
      </c>
      <c r="H37" s="331">
        <v>1</v>
      </c>
      <c r="I37" s="328">
        <v>10</v>
      </c>
      <c r="J37" s="328">
        <v>71</v>
      </c>
      <c r="K37" s="328">
        <v>4</v>
      </c>
      <c r="L37" s="145"/>
    </row>
    <row r="38" spans="1:12" ht="12" customHeight="1" x14ac:dyDescent="0.15">
      <c r="A38" s="43"/>
      <c r="B38" s="645"/>
      <c r="C38" s="43"/>
      <c r="D38" s="319" t="s">
        <v>198</v>
      </c>
      <c r="E38" s="269"/>
      <c r="F38" s="330">
        <v>0</v>
      </c>
      <c r="G38" s="333">
        <v>0</v>
      </c>
      <c r="H38" s="333">
        <v>0</v>
      </c>
      <c r="I38" s="335" t="s">
        <v>678</v>
      </c>
      <c r="J38" s="335" t="s">
        <v>678</v>
      </c>
      <c r="K38" s="335" t="s">
        <v>678</v>
      </c>
      <c r="L38" s="145"/>
    </row>
    <row r="39" spans="1:12" ht="12" customHeight="1" x14ac:dyDescent="0.15">
      <c r="A39" s="43"/>
      <c r="B39" s="645" t="s">
        <v>203</v>
      </c>
      <c r="C39" s="43"/>
      <c r="D39" s="319" t="s">
        <v>199</v>
      </c>
      <c r="E39" s="269"/>
      <c r="F39" s="330">
        <v>0</v>
      </c>
      <c r="G39" s="333">
        <v>0</v>
      </c>
      <c r="H39" s="333">
        <v>0</v>
      </c>
      <c r="I39" s="335" t="s">
        <v>678</v>
      </c>
      <c r="J39" s="335" t="s">
        <v>678</v>
      </c>
      <c r="K39" s="335" t="s">
        <v>678</v>
      </c>
      <c r="L39" s="145"/>
    </row>
    <row r="40" spans="1:12" ht="12" customHeight="1" x14ac:dyDescent="0.15">
      <c r="A40" s="43"/>
      <c r="B40" s="645"/>
      <c r="C40" s="43"/>
      <c r="D40" s="319" t="s">
        <v>198</v>
      </c>
      <c r="E40" s="269"/>
      <c r="F40" s="330">
        <v>0</v>
      </c>
      <c r="G40" s="333">
        <v>0</v>
      </c>
      <c r="H40" s="333">
        <v>0</v>
      </c>
      <c r="I40" s="335" t="s">
        <v>678</v>
      </c>
      <c r="J40" s="335" t="s">
        <v>678</v>
      </c>
      <c r="K40" s="335" t="s">
        <v>678</v>
      </c>
      <c r="L40" s="145"/>
    </row>
    <row r="41" spans="1:12" ht="12" customHeight="1" x14ac:dyDescent="0.15">
      <c r="A41" s="43"/>
      <c r="B41" s="645" t="s">
        <v>202</v>
      </c>
      <c r="C41" s="43"/>
      <c r="D41" s="319" t="s">
        <v>199</v>
      </c>
      <c r="E41" s="269"/>
      <c r="F41" s="330">
        <v>30</v>
      </c>
      <c r="G41" s="331">
        <v>201</v>
      </c>
      <c r="H41" s="331">
        <v>16</v>
      </c>
      <c r="I41" s="328">
        <v>26</v>
      </c>
      <c r="J41" s="328">
        <v>212</v>
      </c>
      <c r="K41" s="328">
        <v>37</v>
      </c>
      <c r="L41" s="145"/>
    </row>
    <row r="42" spans="1:12" ht="12" customHeight="1" x14ac:dyDescent="0.15">
      <c r="A42" s="43"/>
      <c r="B42" s="645"/>
      <c r="C42" s="43"/>
      <c r="D42" s="319" t="s">
        <v>198</v>
      </c>
      <c r="E42" s="269"/>
      <c r="F42" s="330">
        <v>0</v>
      </c>
      <c r="G42" s="331">
        <v>0</v>
      </c>
      <c r="H42" s="333">
        <v>0</v>
      </c>
      <c r="I42" s="335" t="s">
        <v>678</v>
      </c>
      <c r="J42" s="335" t="s">
        <v>678</v>
      </c>
      <c r="K42" s="335" t="s">
        <v>678</v>
      </c>
      <c r="L42" s="145"/>
    </row>
    <row r="43" spans="1:12" ht="12" customHeight="1" x14ac:dyDescent="0.15">
      <c r="A43" s="43"/>
      <c r="B43" s="319" t="s">
        <v>201</v>
      </c>
      <c r="C43" s="43"/>
      <c r="D43" s="319" t="s">
        <v>199</v>
      </c>
      <c r="E43" s="269"/>
      <c r="F43" s="330">
        <v>5</v>
      </c>
      <c r="G43" s="331">
        <v>3313</v>
      </c>
      <c r="H43" s="336">
        <v>149</v>
      </c>
      <c r="I43" s="328">
        <v>7</v>
      </c>
      <c r="J43" s="328">
        <v>4402</v>
      </c>
      <c r="K43" s="328">
        <v>149</v>
      </c>
      <c r="L43" s="145"/>
    </row>
    <row r="44" spans="1:12" ht="12" customHeight="1" x14ac:dyDescent="0.15">
      <c r="A44" s="43"/>
      <c r="B44" s="319" t="s">
        <v>200</v>
      </c>
      <c r="C44" s="43"/>
      <c r="D44" s="319" t="s">
        <v>198</v>
      </c>
      <c r="E44" s="269"/>
      <c r="F44" s="330">
        <v>5</v>
      </c>
      <c r="G44" s="331">
        <v>135</v>
      </c>
      <c r="H44" s="336">
        <v>0</v>
      </c>
      <c r="I44" s="335">
        <v>4</v>
      </c>
      <c r="J44" s="335">
        <v>105</v>
      </c>
      <c r="K44" s="335" t="s">
        <v>678</v>
      </c>
      <c r="L44" s="145"/>
    </row>
    <row r="45" spans="1:12" ht="12" customHeight="1" x14ac:dyDescent="0.15">
      <c r="A45" s="43"/>
      <c r="B45" s="645" t="s">
        <v>644</v>
      </c>
      <c r="C45" s="43"/>
      <c r="D45" s="319" t="s">
        <v>199</v>
      </c>
      <c r="E45" s="269"/>
      <c r="F45" s="330">
        <v>0</v>
      </c>
      <c r="G45" s="333">
        <v>0</v>
      </c>
      <c r="H45" s="333">
        <v>0</v>
      </c>
      <c r="I45" s="335" t="s">
        <v>678</v>
      </c>
      <c r="J45" s="335" t="s">
        <v>678</v>
      </c>
      <c r="K45" s="335" t="s">
        <v>678</v>
      </c>
      <c r="L45" s="145"/>
    </row>
    <row r="46" spans="1:12" ht="12" customHeight="1" x14ac:dyDescent="0.15">
      <c r="A46" s="43"/>
      <c r="B46" s="645"/>
      <c r="C46" s="43"/>
      <c r="D46" s="319" t="s">
        <v>198</v>
      </c>
      <c r="E46" s="269"/>
      <c r="F46" s="330">
        <v>6</v>
      </c>
      <c r="G46" s="333">
        <v>169</v>
      </c>
      <c r="H46" s="333">
        <v>9</v>
      </c>
      <c r="I46" s="335">
        <v>7</v>
      </c>
      <c r="J46" s="335">
        <v>200</v>
      </c>
      <c r="K46" s="335">
        <v>15</v>
      </c>
      <c r="L46" s="145"/>
    </row>
    <row r="47" spans="1:12" ht="6" customHeight="1" thickBot="1" x14ac:dyDescent="0.2">
      <c r="A47" s="281"/>
      <c r="B47" s="281"/>
      <c r="C47" s="281"/>
      <c r="D47" s="281"/>
      <c r="E47" s="281"/>
      <c r="F47" s="337"/>
      <c r="G47" s="281"/>
      <c r="H47" s="281"/>
      <c r="I47" s="338"/>
      <c r="J47" s="338"/>
      <c r="K47" s="338"/>
      <c r="L47" s="145"/>
    </row>
    <row r="48" spans="1:12" ht="14.25" customHeight="1" x14ac:dyDescent="0.15">
      <c r="A48" s="339"/>
      <c r="B48" s="340" t="s">
        <v>185</v>
      </c>
      <c r="C48" s="341"/>
      <c r="D48" s="341"/>
      <c r="E48" s="341"/>
      <c r="F48" s="341"/>
      <c r="G48" s="10"/>
      <c r="H48" s="10"/>
      <c r="I48" s="49"/>
      <c r="J48" s="49"/>
      <c r="K48" s="49"/>
    </row>
    <row r="49" spans="1:11" x14ac:dyDescent="0.15">
      <c r="A49" s="143"/>
      <c r="B49" s="143"/>
      <c r="I49" s="148"/>
      <c r="J49" s="148"/>
      <c r="K49" s="148"/>
    </row>
    <row r="50" spans="1:11" x14ac:dyDescent="0.15">
      <c r="I50" s="148"/>
      <c r="J50" s="148"/>
      <c r="K50" s="148"/>
    </row>
    <row r="51" spans="1:11" x14ac:dyDescent="0.15">
      <c r="I51" s="148"/>
      <c r="J51" s="148"/>
      <c r="K51" s="148"/>
    </row>
    <row r="52" spans="1:11" x14ac:dyDescent="0.15">
      <c r="I52" s="148"/>
      <c r="J52" s="148"/>
      <c r="K52" s="148"/>
    </row>
    <row r="53" spans="1:11" x14ac:dyDescent="0.15">
      <c r="I53" s="148"/>
      <c r="J53" s="148"/>
      <c r="K53" s="148"/>
    </row>
    <row r="54" spans="1:11" x14ac:dyDescent="0.15">
      <c r="I54" s="148"/>
      <c r="J54" s="148"/>
      <c r="K54" s="148"/>
    </row>
    <row r="55" spans="1:11" x14ac:dyDescent="0.15">
      <c r="I55" s="148"/>
      <c r="J55" s="148"/>
      <c r="K55" s="148"/>
    </row>
    <row r="56" spans="1:11" x14ac:dyDescent="0.15">
      <c r="I56" s="148"/>
      <c r="J56" s="148"/>
      <c r="K56" s="148"/>
    </row>
    <row r="57" spans="1:11" x14ac:dyDescent="0.15">
      <c r="I57" s="148"/>
      <c r="J57" s="148"/>
      <c r="K57" s="148"/>
    </row>
    <row r="58" spans="1:11" x14ac:dyDescent="0.15">
      <c r="I58" s="148"/>
      <c r="J58" s="148"/>
      <c r="K58" s="148"/>
    </row>
    <row r="59" spans="1:11" x14ac:dyDescent="0.15">
      <c r="I59" s="148"/>
      <c r="J59" s="148"/>
      <c r="K59" s="148"/>
    </row>
    <row r="60" spans="1:11" x14ac:dyDescent="0.15">
      <c r="I60" s="148"/>
      <c r="J60" s="148"/>
      <c r="K60" s="148"/>
    </row>
    <row r="61" spans="1:11" x14ac:dyDescent="0.15">
      <c r="I61" s="148"/>
      <c r="J61" s="148"/>
      <c r="K61" s="148"/>
    </row>
    <row r="62" spans="1:11" x14ac:dyDescent="0.15">
      <c r="I62" s="148"/>
      <c r="J62" s="148"/>
      <c r="K62" s="148"/>
    </row>
    <row r="63" spans="1:11" x14ac:dyDescent="0.15">
      <c r="I63" s="148"/>
      <c r="J63" s="148"/>
      <c r="K63" s="148"/>
    </row>
    <row r="64" spans="1:11" x14ac:dyDescent="0.15">
      <c r="I64" s="148"/>
      <c r="J64" s="148"/>
      <c r="K64" s="148"/>
    </row>
    <row r="65" spans="9:11" x14ac:dyDescent="0.15">
      <c r="I65" s="148"/>
      <c r="J65" s="148"/>
      <c r="K65" s="148"/>
    </row>
    <row r="66" spans="9:11" x14ac:dyDescent="0.15">
      <c r="I66" s="148"/>
      <c r="J66" s="148"/>
      <c r="K66" s="148"/>
    </row>
    <row r="67" spans="9:11" x14ac:dyDescent="0.15">
      <c r="I67" s="148"/>
      <c r="J67" s="148"/>
      <c r="K67" s="148"/>
    </row>
    <row r="68" spans="9:11" x14ac:dyDescent="0.15">
      <c r="I68" s="148"/>
      <c r="J68" s="148"/>
      <c r="K68" s="148"/>
    </row>
    <row r="69" spans="9:11" x14ac:dyDescent="0.15">
      <c r="I69" s="148"/>
      <c r="J69" s="148"/>
      <c r="K69" s="148"/>
    </row>
    <row r="70" spans="9:11" x14ac:dyDescent="0.15">
      <c r="I70" s="148"/>
      <c r="J70" s="148"/>
      <c r="K70" s="148"/>
    </row>
    <row r="71" spans="9:11" x14ac:dyDescent="0.15">
      <c r="I71" s="148"/>
      <c r="J71" s="148"/>
      <c r="K71" s="148"/>
    </row>
    <row r="72" spans="9:11" x14ac:dyDescent="0.15">
      <c r="I72" s="148"/>
      <c r="J72" s="148"/>
      <c r="K72" s="148"/>
    </row>
    <row r="73" spans="9:11" x14ac:dyDescent="0.15">
      <c r="I73" s="148"/>
      <c r="J73" s="148"/>
      <c r="K73" s="148"/>
    </row>
    <row r="74" spans="9:11" x14ac:dyDescent="0.15">
      <c r="I74" s="148"/>
      <c r="J74" s="148"/>
      <c r="K74" s="148"/>
    </row>
    <row r="75" spans="9:11" x14ac:dyDescent="0.15">
      <c r="I75" s="148"/>
      <c r="J75" s="148"/>
      <c r="K75" s="148"/>
    </row>
    <row r="76" spans="9:11" x14ac:dyDescent="0.15">
      <c r="I76" s="148"/>
      <c r="J76" s="148"/>
      <c r="K76" s="148"/>
    </row>
    <row r="77" spans="9:11" x14ac:dyDescent="0.15">
      <c r="I77" s="148"/>
      <c r="J77" s="148"/>
      <c r="K77" s="148"/>
    </row>
    <row r="78" spans="9:11" x14ac:dyDescent="0.15">
      <c r="I78" s="148"/>
      <c r="J78" s="148"/>
      <c r="K78" s="148"/>
    </row>
    <row r="79" spans="9:11" x14ac:dyDescent="0.15">
      <c r="I79" s="148"/>
      <c r="J79" s="148"/>
      <c r="K79" s="148"/>
    </row>
    <row r="80" spans="9:11" x14ac:dyDescent="0.15">
      <c r="I80" s="148"/>
      <c r="J80" s="148"/>
      <c r="K80" s="148"/>
    </row>
    <row r="81" spans="9:11" x14ac:dyDescent="0.15">
      <c r="I81" s="148"/>
      <c r="J81" s="148"/>
      <c r="K81" s="148"/>
    </row>
    <row r="82" spans="9:11" x14ac:dyDescent="0.15">
      <c r="I82" s="148"/>
      <c r="J82" s="148"/>
      <c r="K82" s="148"/>
    </row>
    <row r="83" spans="9:11" x14ac:dyDescent="0.15">
      <c r="I83" s="148"/>
      <c r="J83" s="148"/>
      <c r="K83" s="148"/>
    </row>
    <row r="84" spans="9:11" x14ac:dyDescent="0.15">
      <c r="I84" s="148"/>
      <c r="J84" s="148"/>
      <c r="K84" s="148"/>
    </row>
    <row r="85" spans="9:11" x14ac:dyDescent="0.15">
      <c r="I85" s="148"/>
      <c r="J85" s="148"/>
      <c r="K85" s="148"/>
    </row>
    <row r="86" spans="9:11" x14ac:dyDescent="0.15">
      <c r="I86" s="148"/>
      <c r="J86" s="148"/>
      <c r="K86" s="148"/>
    </row>
    <row r="87" spans="9:11" x14ac:dyDescent="0.15">
      <c r="I87" s="148"/>
      <c r="J87" s="148"/>
      <c r="K87" s="148"/>
    </row>
    <row r="88" spans="9:11" x14ac:dyDescent="0.15">
      <c r="I88" s="148"/>
      <c r="J88" s="148"/>
      <c r="K88" s="148"/>
    </row>
    <row r="89" spans="9:11" x14ac:dyDescent="0.15">
      <c r="I89" s="148"/>
      <c r="J89" s="148"/>
      <c r="K89" s="148"/>
    </row>
    <row r="90" spans="9:11" x14ac:dyDescent="0.15">
      <c r="I90" s="148"/>
      <c r="J90" s="148"/>
      <c r="K90" s="148"/>
    </row>
    <row r="91" spans="9:11" x14ac:dyDescent="0.15">
      <c r="I91" s="148"/>
      <c r="J91" s="148"/>
      <c r="K91" s="148"/>
    </row>
    <row r="92" spans="9:11" x14ac:dyDescent="0.15">
      <c r="I92" s="148"/>
      <c r="J92" s="148"/>
      <c r="K92" s="148"/>
    </row>
    <row r="93" spans="9:11" x14ac:dyDescent="0.15">
      <c r="I93" s="148"/>
      <c r="J93" s="148"/>
      <c r="K93" s="148"/>
    </row>
    <row r="94" spans="9:11" x14ac:dyDescent="0.15">
      <c r="I94" s="148"/>
      <c r="J94" s="148"/>
      <c r="K94" s="148"/>
    </row>
    <row r="95" spans="9:11" x14ac:dyDescent="0.15">
      <c r="I95" s="148"/>
      <c r="J95" s="148"/>
      <c r="K95" s="148"/>
    </row>
    <row r="96" spans="9:11" x14ac:dyDescent="0.15">
      <c r="I96" s="148"/>
      <c r="J96" s="148"/>
      <c r="K96" s="148"/>
    </row>
    <row r="97" spans="9:11" x14ac:dyDescent="0.15">
      <c r="I97" s="148"/>
      <c r="J97" s="148"/>
      <c r="K97" s="148"/>
    </row>
    <row r="98" spans="9:11" x14ac:dyDescent="0.15">
      <c r="I98" s="148"/>
      <c r="J98" s="148"/>
      <c r="K98" s="148"/>
    </row>
    <row r="99" spans="9:11" x14ac:dyDescent="0.15">
      <c r="I99" s="148"/>
      <c r="J99" s="148"/>
      <c r="K99" s="148"/>
    </row>
    <row r="100" spans="9:11" x14ac:dyDescent="0.15">
      <c r="I100" s="148"/>
      <c r="J100" s="148"/>
      <c r="K100" s="148"/>
    </row>
    <row r="101" spans="9:11" x14ac:dyDescent="0.15">
      <c r="I101" s="148"/>
      <c r="J101" s="148"/>
      <c r="K101" s="148"/>
    </row>
    <row r="102" spans="9:11" x14ac:dyDescent="0.15">
      <c r="I102" s="148"/>
      <c r="J102" s="148"/>
      <c r="K102" s="148"/>
    </row>
    <row r="103" spans="9:11" x14ac:dyDescent="0.15">
      <c r="I103" s="148"/>
      <c r="J103" s="148"/>
      <c r="K103" s="148"/>
    </row>
    <row r="104" spans="9:11" x14ac:dyDescent="0.15">
      <c r="I104" s="148"/>
      <c r="J104" s="148"/>
      <c r="K104" s="148"/>
    </row>
    <row r="105" spans="9:11" x14ac:dyDescent="0.15">
      <c r="I105" s="148"/>
      <c r="J105" s="148"/>
      <c r="K105" s="148"/>
    </row>
    <row r="106" spans="9:11" x14ac:dyDescent="0.15">
      <c r="I106" s="148"/>
      <c r="J106" s="148"/>
      <c r="K106" s="148"/>
    </row>
    <row r="107" spans="9:11" x14ac:dyDescent="0.15">
      <c r="I107" s="148"/>
      <c r="J107" s="148"/>
      <c r="K107" s="148"/>
    </row>
    <row r="108" spans="9:11" x14ac:dyDescent="0.15">
      <c r="I108" s="148"/>
      <c r="J108" s="148"/>
      <c r="K108" s="148"/>
    </row>
    <row r="109" spans="9:11" x14ac:dyDescent="0.15">
      <c r="I109" s="148"/>
      <c r="J109" s="148"/>
      <c r="K109" s="148"/>
    </row>
    <row r="110" spans="9:11" x14ac:dyDescent="0.15">
      <c r="I110" s="148"/>
      <c r="J110" s="148"/>
      <c r="K110" s="148"/>
    </row>
    <row r="111" spans="9:11" x14ac:dyDescent="0.15">
      <c r="I111" s="148"/>
      <c r="J111" s="148"/>
      <c r="K111" s="148"/>
    </row>
    <row r="112" spans="9:11" x14ac:dyDescent="0.15">
      <c r="I112" s="148"/>
      <c r="J112" s="148"/>
      <c r="K112" s="148"/>
    </row>
    <row r="113" spans="9:11" x14ac:dyDescent="0.15">
      <c r="I113" s="148"/>
      <c r="J113" s="148"/>
      <c r="K113" s="148"/>
    </row>
    <row r="114" spans="9:11" x14ac:dyDescent="0.15">
      <c r="I114" s="148"/>
      <c r="J114" s="148"/>
      <c r="K114" s="148"/>
    </row>
    <row r="115" spans="9:11" x14ac:dyDescent="0.15">
      <c r="I115" s="148"/>
      <c r="J115" s="148"/>
      <c r="K115" s="148"/>
    </row>
    <row r="116" spans="9:11" x14ac:dyDescent="0.15">
      <c r="I116" s="148"/>
      <c r="J116" s="148"/>
      <c r="K116" s="148"/>
    </row>
    <row r="117" spans="9:11" x14ac:dyDescent="0.15">
      <c r="I117" s="148"/>
      <c r="J117" s="148"/>
      <c r="K117" s="148"/>
    </row>
    <row r="118" spans="9:11" x14ac:dyDescent="0.15">
      <c r="I118" s="148"/>
      <c r="J118" s="148"/>
      <c r="K118" s="148"/>
    </row>
    <row r="119" spans="9:11" x14ac:dyDescent="0.15">
      <c r="I119" s="148"/>
      <c r="J119" s="148"/>
      <c r="K119" s="148"/>
    </row>
    <row r="120" spans="9:11" x14ac:dyDescent="0.15">
      <c r="I120" s="148"/>
      <c r="J120" s="148"/>
      <c r="K120" s="148"/>
    </row>
    <row r="121" spans="9:11" x14ac:dyDescent="0.15">
      <c r="I121" s="148"/>
      <c r="J121" s="148"/>
      <c r="K121" s="148"/>
    </row>
    <row r="122" spans="9:11" x14ac:dyDescent="0.15">
      <c r="I122" s="148"/>
      <c r="J122" s="148"/>
      <c r="K122" s="148"/>
    </row>
    <row r="123" spans="9:11" x14ac:dyDescent="0.15">
      <c r="I123" s="148"/>
      <c r="J123" s="148"/>
      <c r="K123" s="148"/>
    </row>
    <row r="124" spans="9:11" x14ac:dyDescent="0.15">
      <c r="I124" s="148"/>
      <c r="J124" s="148"/>
      <c r="K124" s="148"/>
    </row>
    <row r="125" spans="9:11" x14ac:dyDescent="0.15">
      <c r="I125" s="148"/>
      <c r="J125" s="148"/>
      <c r="K125" s="148"/>
    </row>
    <row r="126" spans="9:11" x14ac:dyDescent="0.15">
      <c r="I126" s="148"/>
      <c r="J126" s="148"/>
      <c r="K126" s="148"/>
    </row>
    <row r="127" spans="9:11" x14ac:dyDescent="0.15">
      <c r="I127" s="148"/>
      <c r="J127" s="148"/>
      <c r="K127" s="148"/>
    </row>
    <row r="128" spans="9:11" x14ac:dyDescent="0.15">
      <c r="I128" s="148"/>
      <c r="J128" s="148"/>
      <c r="K128" s="148"/>
    </row>
    <row r="129" spans="9:11" x14ac:dyDescent="0.15">
      <c r="I129" s="148"/>
      <c r="J129" s="148"/>
      <c r="K129" s="148"/>
    </row>
    <row r="130" spans="9:11" x14ac:dyDescent="0.15">
      <c r="I130" s="148"/>
      <c r="J130" s="148"/>
      <c r="K130" s="148"/>
    </row>
    <row r="131" spans="9:11" x14ac:dyDescent="0.15">
      <c r="I131" s="148"/>
      <c r="J131" s="148"/>
      <c r="K131" s="148"/>
    </row>
    <row r="132" spans="9:11" x14ac:dyDescent="0.15">
      <c r="I132" s="148"/>
      <c r="J132" s="148"/>
      <c r="K132" s="148"/>
    </row>
    <row r="133" spans="9:11" x14ac:dyDescent="0.15">
      <c r="I133" s="148"/>
      <c r="J133" s="148"/>
      <c r="K133" s="148"/>
    </row>
    <row r="134" spans="9:11" x14ac:dyDescent="0.15">
      <c r="I134" s="148"/>
      <c r="J134" s="148"/>
      <c r="K134" s="148"/>
    </row>
    <row r="135" spans="9:11" x14ac:dyDescent="0.15">
      <c r="I135" s="148"/>
      <c r="J135" s="148"/>
      <c r="K135" s="148"/>
    </row>
    <row r="136" spans="9:11" x14ac:dyDescent="0.15">
      <c r="I136" s="148"/>
      <c r="J136" s="148"/>
      <c r="K136" s="148"/>
    </row>
    <row r="137" spans="9:11" x14ac:dyDescent="0.15">
      <c r="I137" s="148"/>
      <c r="J137" s="148"/>
      <c r="K137" s="148"/>
    </row>
    <row r="138" spans="9:11" x14ac:dyDescent="0.15">
      <c r="I138" s="148"/>
      <c r="J138" s="148"/>
      <c r="K138" s="148"/>
    </row>
    <row r="139" spans="9:11" x14ac:dyDescent="0.15">
      <c r="I139" s="148"/>
      <c r="J139" s="148"/>
      <c r="K139" s="148"/>
    </row>
    <row r="140" spans="9:11" x14ac:dyDescent="0.15">
      <c r="I140" s="148"/>
      <c r="J140" s="148"/>
      <c r="K140" s="148"/>
    </row>
    <row r="141" spans="9:11" x14ac:dyDescent="0.15">
      <c r="I141" s="148"/>
      <c r="J141" s="148"/>
      <c r="K141" s="148"/>
    </row>
    <row r="142" spans="9:11" x14ac:dyDescent="0.15">
      <c r="I142" s="148"/>
      <c r="J142" s="148"/>
      <c r="K142" s="148"/>
    </row>
    <row r="143" spans="9:11" x14ac:dyDescent="0.15">
      <c r="I143" s="148"/>
      <c r="J143" s="148"/>
      <c r="K143" s="148"/>
    </row>
    <row r="144" spans="9:11" x14ac:dyDescent="0.15">
      <c r="I144" s="148"/>
      <c r="J144" s="148"/>
      <c r="K144" s="148"/>
    </row>
    <row r="145" spans="9:11" x14ac:dyDescent="0.15">
      <c r="I145" s="148"/>
      <c r="J145" s="148"/>
      <c r="K145" s="148"/>
    </row>
    <row r="146" spans="9:11" x14ac:dyDescent="0.15">
      <c r="I146" s="148"/>
      <c r="J146" s="148"/>
      <c r="K146" s="148"/>
    </row>
    <row r="147" spans="9:11" x14ac:dyDescent="0.15">
      <c r="I147" s="148"/>
      <c r="J147" s="148"/>
      <c r="K147" s="148"/>
    </row>
    <row r="148" spans="9:11" x14ac:dyDescent="0.15">
      <c r="I148" s="148"/>
      <c r="J148" s="148"/>
      <c r="K148" s="148"/>
    </row>
    <row r="149" spans="9:11" x14ac:dyDescent="0.15">
      <c r="I149" s="148"/>
      <c r="J149" s="148"/>
      <c r="K149" s="148"/>
    </row>
    <row r="150" spans="9:11" x14ac:dyDescent="0.15">
      <c r="I150" s="148"/>
      <c r="J150" s="148"/>
      <c r="K150" s="148"/>
    </row>
    <row r="151" spans="9:11" x14ac:dyDescent="0.15">
      <c r="I151" s="148"/>
      <c r="J151" s="148"/>
      <c r="K151" s="148"/>
    </row>
    <row r="152" spans="9:11" x14ac:dyDescent="0.15">
      <c r="I152" s="148"/>
      <c r="J152" s="148"/>
      <c r="K152" s="148"/>
    </row>
    <row r="153" spans="9:11" x14ac:dyDescent="0.15">
      <c r="I153" s="148"/>
      <c r="J153" s="148"/>
      <c r="K153" s="148"/>
    </row>
    <row r="154" spans="9:11" x14ac:dyDescent="0.15">
      <c r="I154" s="148"/>
      <c r="J154" s="148"/>
      <c r="K154" s="148"/>
    </row>
    <row r="155" spans="9:11" x14ac:dyDescent="0.15">
      <c r="I155" s="148"/>
      <c r="J155" s="148"/>
      <c r="K155" s="148"/>
    </row>
    <row r="156" spans="9:11" x14ac:dyDescent="0.15">
      <c r="I156" s="148"/>
      <c r="J156" s="148"/>
      <c r="K156" s="148"/>
    </row>
    <row r="157" spans="9:11" x14ac:dyDescent="0.15">
      <c r="I157" s="148"/>
      <c r="J157" s="148"/>
      <c r="K157" s="148"/>
    </row>
    <row r="158" spans="9:11" x14ac:dyDescent="0.15">
      <c r="I158" s="148"/>
      <c r="J158" s="148"/>
      <c r="K158" s="148"/>
    </row>
    <row r="159" spans="9:11" x14ac:dyDescent="0.15">
      <c r="I159" s="148"/>
      <c r="J159" s="148"/>
      <c r="K159" s="148"/>
    </row>
    <row r="160" spans="9:11" x14ac:dyDescent="0.15">
      <c r="I160" s="148"/>
      <c r="J160" s="148"/>
      <c r="K160" s="148"/>
    </row>
    <row r="161" spans="9:11" x14ac:dyDescent="0.15">
      <c r="I161" s="148"/>
      <c r="J161" s="148"/>
      <c r="K161" s="148"/>
    </row>
    <row r="162" spans="9:11" x14ac:dyDescent="0.15">
      <c r="I162" s="148"/>
      <c r="J162" s="148"/>
      <c r="K162" s="148"/>
    </row>
    <row r="163" spans="9:11" x14ac:dyDescent="0.15">
      <c r="I163" s="148"/>
      <c r="J163" s="148"/>
      <c r="K163" s="148"/>
    </row>
    <row r="164" spans="9:11" x14ac:dyDescent="0.15">
      <c r="I164" s="148"/>
      <c r="J164" s="148"/>
      <c r="K164" s="148"/>
    </row>
    <row r="165" spans="9:11" x14ac:dyDescent="0.15">
      <c r="I165" s="148"/>
      <c r="J165" s="148"/>
      <c r="K165" s="148"/>
    </row>
    <row r="166" spans="9:11" x14ac:dyDescent="0.15">
      <c r="I166" s="148"/>
      <c r="J166" s="148"/>
      <c r="K166" s="148"/>
    </row>
    <row r="167" spans="9:11" x14ac:dyDescent="0.15">
      <c r="I167" s="148"/>
      <c r="J167" s="148"/>
      <c r="K167" s="148"/>
    </row>
    <row r="168" spans="9:11" x14ac:dyDescent="0.15">
      <c r="I168" s="148"/>
      <c r="J168" s="148"/>
      <c r="K168" s="148"/>
    </row>
    <row r="169" spans="9:11" x14ac:dyDescent="0.15">
      <c r="I169" s="148"/>
      <c r="J169" s="148"/>
      <c r="K169" s="148"/>
    </row>
    <row r="170" spans="9:11" x14ac:dyDescent="0.15">
      <c r="I170" s="148"/>
      <c r="J170" s="148"/>
      <c r="K170" s="148"/>
    </row>
    <row r="171" spans="9:11" x14ac:dyDescent="0.15">
      <c r="I171" s="148"/>
      <c r="J171" s="148"/>
      <c r="K171" s="148"/>
    </row>
    <row r="172" spans="9:11" x14ac:dyDescent="0.15">
      <c r="I172" s="148"/>
      <c r="J172" s="148"/>
      <c r="K172" s="148"/>
    </row>
    <row r="173" spans="9:11" x14ac:dyDescent="0.15">
      <c r="I173" s="148"/>
      <c r="J173" s="148"/>
      <c r="K173" s="148"/>
    </row>
    <row r="174" spans="9:11" x14ac:dyDescent="0.15">
      <c r="I174" s="148"/>
      <c r="J174" s="148"/>
      <c r="K174" s="148"/>
    </row>
    <row r="175" spans="9:11" x14ac:dyDescent="0.15">
      <c r="I175" s="148"/>
      <c r="J175" s="148"/>
      <c r="K175" s="148"/>
    </row>
    <row r="176" spans="9:11" x14ac:dyDescent="0.15">
      <c r="I176" s="148"/>
      <c r="J176" s="148"/>
      <c r="K176" s="148"/>
    </row>
    <row r="177" spans="9:11" x14ac:dyDescent="0.15">
      <c r="I177" s="148"/>
      <c r="J177" s="148"/>
      <c r="K177" s="148"/>
    </row>
    <row r="178" spans="9:11" x14ac:dyDescent="0.15">
      <c r="I178" s="148"/>
      <c r="J178" s="148"/>
      <c r="K178" s="148"/>
    </row>
    <row r="179" spans="9:11" x14ac:dyDescent="0.15">
      <c r="I179" s="148"/>
      <c r="J179" s="148"/>
      <c r="K179" s="148"/>
    </row>
    <row r="180" spans="9:11" x14ac:dyDescent="0.15">
      <c r="I180" s="148"/>
      <c r="J180" s="148"/>
      <c r="K180" s="148"/>
    </row>
    <row r="181" spans="9:11" x14ac:dyDescent="0.15">
      <c r="I181" s="148"/>
      <c r="J181" s="148"/>
      <c r="K181" s="148"/>
    </row>
    <row r="182" spans="9:11" x14ac:dyDescent="0.15">
      <c r="I182" s="148"/>
      <c r="J182" s="148"/>
      <c r="K182" s="148"/>
    </row>
    <row r="183" spans="9:11" x14ac:dyDescent="0.15">
      <c r="I183" s="148"/>
      <c r="J183" s="148"/>
      <c r="K183" s="148"/>
    </row>
    <row r="184" spans="9:11" x14ac:dyDescent="0.15">
      <c r="I184" s="148"/>
      <c r="J184" s="148"/>
      <c r="K184" s="148"/>
    </row>
    <row r="185" spans="9:11" x14ac:dyDescent="0.15">
      <c r="I185" s="148"/>
      <c r="J185" s="148"/>
      <c r="K185" s="148"/>
    </row>
    <row r="186" spans="9:11" x14ac:dyDescent="0.15">
      <c r="I186" s="148"/>
      <c r="J186" s="148"/>
      <c r="K186" s="148"/>
    </row>
    <row r="187" spans="9:11" x14ac:dyDescent="0.15">
      <c r="I187" s="148"/>
      <c r="J187" s="148"/>
      <c r="K187" s="148"/>
    </row>
    <row r="188" spans="9:11" x14ac:dyDescent="0.15">
      <c r="I188" s="148"/>
      <c r="J188" s="148"/>
      <c r="K188" s="148"/>
    </row>
    <row r="189" spans="9:11" x14ac:dyDescent="0.15">
      <c r="I189" s="148"/>
      <c r="J189" s="148"/>
      <c r="K189" s="148"/>
    </row>
    <row r="190" spans="9:11" x14ac:dyDescent="0.15">
      <c r="I190" s="148"/>
      <c r="J190" s="148"/>
      <c r="K190" s="148"/>
    </row>
    <row r="191" spans="9:11" x14ac:dyDescent="0.15">
      <c r="I191" s="148"/>
      <c r="J191" s="148"/>
      <c r="K191" s="148"/>
    </row>
    <row r="192" spans="9:11" x14ac:dyDescent="0.15">
      <c r="I192" s="148"/>
      <c r="J192" s="148"/>
      <c r="K192" s="148"/>
    </row>
    <row r="193" spans="9:11" x14ac:dyDescent="0.15">
      <c r="I193" s="148"/>
      <c r="J193" s="148"/>
      <c r="K193" s="148"/>
    </row>
    <row r="194" spans="9:11" x14ac:dyDescent="0.15">
      <c r="I194" s="148"/>
      <c r="J194" s="148"/>
      <c r="K194" s="148"/>
    </row>
    <row r="195" spans="9:11" x14ac:dyDescent="0.15">
      <c r="I195" s="148"/>
      <c r="J195" s="148"/>
      <c r="K195" s="148"/>
    </row>
    <row r="196" spans="9:11" x14ac:dyDescent="0.15">
      <c r="I196" s="148"/>
      <c r="J196" s="148"/>
      <c r="K196" s="148"/>
    </row>
    <row r="197" spans="9:11" x14ac:dyDescent="0.15">
      <c r="I197" s="148"/>
      <c r="J197" s="148"/>
      <c r="K197" s="148"/>
    </row>
    <row r="198" spans="9:11" x14ac:dyDescent="0.15">
      <c r="I198" s="148"/>
      <c r="J198" s="148"/>
      <c r="K198" s="148"/>
    </row>
    <row r="199" spans="9:11" x14ac:dyDescent="0.15">
      <c r="I199" s="148"/>
      <c r="J199" s="148"/>
      <c r="K199" s="148"/>
    </row>
    <row r="200" spans="9:11" x14ac:dyDescent="0.15">
      <c r="I200" s="148"/>
      <c r="J200" s="148"/>
      <c r="K200" s="148"/>
    </row>
  </sheetData>
  <mergeCells count="21">
    <mergeCell ref="B25:B26"/>
    <mergeCell ref="A6:E7"/>
    <mergeCell ref="F6:H6"/>
    <mergeCell ref="I6:K6"/>
    <mergeCell ref="B9:D9"/>
    <mergeCell ref="B10:B11"/>
    <mergeCell ref="B13:B14"/>
    <mergeCell ref="B15:B16"/>
    <mergeCell ref="B17:B18"/>
    <mergeCell ref="B19:B20"/>
    <mergeCell ref="B21:B22"/>
    <mergeCell ref="B23:B24"/>
    <mergeCell ref="B39:B40"/>
    <mergeCell ref="B41:B42"/>
    <mergeCell ref="B45:B46"/>
    <mergeCell ref="B27:B28"/>
    <mergeCell ref="B29:B30"/>
    <mergeCell ref="B31:B32"/>
    <mergeCell ref="B33:B34"/>
    <mergeCell ref="B35:B36"/>
    <mergeCell ref="B37:B38"/>
  </mergeCells>
  <phoneticPr fontId="9"/>
  <hyperlinks>
    <hyperlink ref="M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11"/>
  <sheetViews>
    <sheetView showGridLines="0" defaultGridColor="0" colorId="22" zoomScaleNormal="100" zoomScaleSheetLayoutView="100" workbookViewId="0"/>
  </sheetViews>
  <sheetFormatPr defaultColWidth="10.7109375" defaultRowHeight="12" x14ac:dyDescent="0.15"/>
  <cols>
    <col min="1" max="1" width="1.7109375" style="113" customWidth="1"/>
    <col min="2" max="2" width="24.7109375" style="113" customWidth="1"/>
    <col min="3" max="3" width="1.7109375" style="113" customWidth="1"/>
    <col min="4" max="6" width="28" style="113" customWidth="1"/>
    <col min="7" max="7" width="2.7109375" style="113" customWidth="1"/>
    <col min="8" max="8" width="24.7109375" style="113" customWidth="1"/>
    <col min="9" max="16384" width="10.7109375" style="113"/>
  </cols>
  <sheetData>
    <row r="1" spans="1:8" ht="18" customHeight="1" x14ac:dyDescent="0.15">
      <c r="H1" s="64" t="s">
        <v>635</v>
      </c>
    </row>
    <row r="3" spans="1:8" ht="21" customHeight="1" x14ac:dyDescent="0.15"/>
    <row r="4" spans="1:8" ht="18" customHeight="1" x14ac:dyDescent="0.15"/>
    <row r="5" spans="1:8" ht="18" customHeight="1" thickBot="1" x14ac:dyDescent="0.2">
      <c r="A5" s="6" t="s">
        <v>679</v>
      </c>
      <c r="B5" s="43"/>
      <c r="C5" s="43"/>
      <c r="D5" s="43"/>
      <c r="E5" s="43"/>
      <c r="F5" s="312" t="s">
        <v>195</v>
      </c>
    </row>
    <row r="6" spans="1:8" ht="18" customHeight="1" x14ac:dyDescent="0.15">
      <c r="A6" s="295"/>
      <c r="B6" s="648" t="s">
        <v>194</v>
      </c>
      <c r="C6" s="295"/>
      <c r="D6" s="660" t="s">
        <v>226</v>
      </c>
      <c r="E6" s="314" t="s">
        <v>192</v>
      </c>
      <c r="F6" s="315" t="s">
        <v>191</v>
      </c>
    </row>
    <row r="7" spans="1:8" ht="18" customHeight="1" x14ac:dyDescent="0.15">
      <c r="A7" s="298"/>
      <c r="B7" s="650"/>
      <c r="C7" s="298"/>
      <c r="D7" s="661"/>
      <c r="E7" s="263" t="s">
        <v>225</v>
      </c>
      <c r="F7" s="263" t="s">
        <v>224</v>
      </c>
    </row>
    <row r="8" spans="1:8" ht="6" customHeight="1" x14ac:dyDescent="0.15">
      <c r="A8" s="43"/>
      <c r="B8" s="43"/>
      <c r="C8" s="43"/>
      <c r="D8" s="265"/>
      <c r="E8" s="43"/>
      <c r="F8" s="43"/>
    </row>
    <row r="9" spans="1:8" ht="21" customHeight="1" x14ac:dyDescent="0.15">
      <c r="A9" s="342"/>
      <c r="B9" s="269" t="s">
        <v>1</v>
      </c>
      <c r="C9" s="269"/>
      <c r="D9" s="293">
        <v>8272</v>
      </c>
      <c r="E9" s="294">
        <v>6399</v>
      </c>
      <c r="F9" s="294">
        <v>1873</v>
      </c>
    </row>
    <row r="10" spans="1:8" ht="6" customHeight="1" thickBot="1" x14ac:dyDescent="0.2">
      <c r="A10" s="281"/>
      <c r="B10" s="281"/>
      <c r="C10" s="281"/>
      <c r="D10" s="282"/>
      <c r="E10" s="281"/>
      <c r="F10" s="281"/>
    </row>
    <row r="11" spans="1:8" ht="13.5" customHeight="1" x14ac:dyDescent="0.15">
      <c r="A11" s="10" t="s">
        <v>185</v>
      </c>
      <c r="B11" s="10"/>
      <c r="C11" s="10"/>
      <c r="D11" s="10"/>
      <c r="E11" s="10"/>
      <c r="F11" s="10"/>
    </row>
  </sheetData>
  <mergeCells count="2">
    <mergeCell ref="B6:B7"/>
    <mergeCell ref="D6:D7"/>
  </mergeCells>
  <phoneticPr fontId="9"/>
  <hyperlinks>
    <hyperlink ref="H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15"/>
  <sheetViews>
    <sheetView showGridLines="0" defaultGridColor="0" colorId="22" zoomScaleNormal="100" zoomScaleSheetLayoutView="100" workbookViewId="0"/>
  </sheetViews>
  <sheetFormatPr defaultColWidth="10.7109375" defaultRowHeight="12" x14ac:dyDescent="0.15"/>
  <cols>
    <col min="1" max="1" width="1.7109375" style="113" customWidth="1"/>
    <col min="2" max="2" width="24.7109375" style="113" customWidth="1"/>
    <col min="3" max="3" width="1.7109375" style="113" customWidth="1"/>
    <col min="4" max="6" width="28" style="113" customWidth="1"/>
    <col min="7" max="7" width="2.7109375" style="113" customWidth="1"/>
    <col min="8" max="8" width="24.7109375" style="113" customWidth="1"/>
    <col min="9" max="16384" width="10.7109375" style="113"/>
  </cols>
  <sheetData>
    <row r="1" spans="1:8" ht="18" customHeight="1" x14ac:dyDescent="0.15">
      <c r="H1" s="64" t="s">
        <v>635</v>
      </c>
    </row>
    <row r="3" spans="1:8" ht="21" customHeight="1" x14ac:dyDescent="0.15"/>
    <row r="4" spans="1:8" ht="18" customHeight="1" x14ac:dyDescent="0.15"/>
    <row r="5" spans="1:8" ht="18" customHeight="1" thickBot="1" x14ac:dyDescent="0.2">
      <c r="A5" s="6" t="s">
        <v>680</v>
      </c>
      <c r="B5" s="43"/>
      <c r="C5" s="43"/>
      <c r="D5" s="43"/>
      <c r="E5" s="43"/>
      <c r="F5" s="312" t="s">
        <v>195</v>
      </c>
    </row>
    <row r="6" spans="1:8" ht="18" customHeight="1" x14ac:dyDescent="0.15">
      <c r="A6" s="295"/>
      <c r="B6" s="648" t="s">
        <v>194</v>
      </c>
      <c r="C6" s="295"/>
      <c r="D6" s="660" t="s">
        <v>227</v>
      </c>
      <c r="E6" s="314" t="s">
        <v>192</v>
      </c>
      <c r="F6" s="315" t="s">
        <v>191</v>
      </c>
    </row>
    <row r="7" spans="1:8" ht="18" customHeight="1" x14ac:dyDescent="0.15">
      <c r="A7" s="298"/>
      <c r="B7" s="650"/>
      <c r="C7" s="298"/>
      <c r="D7" s="661"/>
      <c r="E7" s="263" t="s">
        <v>225</v>
      </c>
      <c r="F7" s="263" t="s">
        <v>224</v>
      </c>
    </row>
    <row r="8" spans="1:8" ht="6" customHeight="1" x14ac:dyDescent="0.15">
      <c r="A8" s="43"/>
      <c r="B8" s="43"/>
      <c r="C8" s="43"/>
      <c r="D8" s="265"/>
      <c r="E8" s="43"/>
      <c r="F8" s="43"/>
    </row>
    <row r="9" spans="1:8" ht="21" customHeight="1" x14ac:dyDescent="0.15">
      <c r="A9" s="342"/>
      <c r="B9" s="269" t="s">
        <v>1</v>
      </c>
      <c r="C9" s="269"/>
      <c r="D9" s="293">
        <v>8219</v>
      </c>
      <c r="E9" s="294">
        <v>7853</v>
      </c>
      <c r="F9" s="294">
        <v>366</v>
      </c>
    </row>
    <row r="10" spans="1:8" ht="6" customHeight="1" thickBot="1" x14ac:dyDescent="0.2">
      <c r="A10" s="281"/>
      <c r="B10" s="281"/>
      <c r="C10" s="281"/>
      <c r="D10" s="282"/>
      <c r="E10" s="281"/>
      <c r="F10" s="281"/>
    </row>
    <row r="11" spans="1:8" ht="13.5" customHeight="1" x14ac:dyDescent="0.15">
      <c r="A11" s="275" t="s">
        <v>185</v>
      </c>
      <c r="B11" s="269"/>
      <c r="C11" s="10"/>
      <c r="D11" s="10"/>
      <c r="E11" s="10"/>
      <c r="F11" s="10"/>
    </row>
    <row r="12" spans="1:8" x14ac:dyDescent="0.15">
      <c r="B12" s="140"/>
      <c r="E12" s="137"/>
    </row>
    <row r="13" spans="1:8" x14ac:dyDescent="0.15">
      <c r="B13" s="140"/>
    </row>
    <row r="14" spans="1:8" x14ac:dyDescent="0.15">
      <c r="B14" s="140"/>
    </row>
    <row r="15" spans="1:8" x14ac:dyDescent="0.15">
      <c r="B15" s="140"/>
    </row>
  </sheetData>
  <mergeCells count="2">
    <mergeCell ref="B6:B7"/>
    <mergeCell ref="D6:D7"/>
  </mergeCells>
  <phoneticPr fontId="9"/>
  <hyperlinks>
    <hyperlink ref="H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21"/>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2.7109375" style="113" customWidth="1"/>
    <col min="3" max="3" width="5.7109375" style="113" customWidth="1"/>
    <col min="4" max="6" width="14" style="113" customWidth="1"/>
    <col min="7" max="7" width="5.7109375" style="113" customWidth="1"/>
    <col min="8" max="8" width="2.7109375" style="113" customWidth="1"/>
    <col min="9" max="9" width="5.7109375" style="113" customWidth="1"/>
    <col min="10" max="12" width="14" style="113" customWidth="1"/>
    <col min="13" max="13" width="2.7109375" style="113" customWidth="1"/>
    <col min="14" max="14" width="24.7109375" style="113" customWidth="1"/>
    <col min="15" max="16384" width="10.7109375" style="113"/>
  </cols>
  <sheetData>
    <row r="1" spans="1:15" ht="18" customHeight="1" x14ac:dyDescent="0.15">
      <c r="N1" s="64" t="s">
        <v>635</v>
      </c>
    </row>
    <row r="3" spans="1:15" ht="21" customHeight="1" x14ac:dyDescent="0.15">
      <c r="J3" s="149"/>
    </row>
    <row r="4" spans="1:15" ht="18" customHeight="1" x14ac:dyDescent="0.15">
      <c r="A4" s="7" t="s">
        <v>235</v>
      </c>
      <c r="B4" s="10"/>
      <c r="C4" s="10"/>
      <c r="D4" s="10"/>
      <c r="E4" s="10"/>
      <c r="F4" s="10"/>
      <c r="G4" s="10"/>
      <c r="H4" s="10"/>
      <c r="I4" s="10"/>
      <c r="J4" s="10"/>
      <c r="K4" s="10"/>
      <c r="L4" s="10"/>
    </row>
    <row r="5" spans="1:15" ht="18" customHeight="1" thickBot="1" x14ac:dyDescent="0.2">
      <c r="A5" s="7" t="s">
        <v>234</v>
      </c>
      <c r="B5" s="10"/>
      <c r="C5" s="10"/>
      <c r="D5" s="10"/>
      <c r="E5" s="10"/>
      <c r="F5" s="10"/>
      <c r="G5" s="10"/>
      <c r="H5" s="10"/>
      <c r="I5" s="10"/>
      <c r="J5" s="10"/>
      <c r="K5" s="10"/>
      <c r="L5" s="10"/>
    </row>
    <row r="6" spans="1:15" ht="30" customHeight="1" x14ac:dyDescent="0.15">
      <c r="A6" s="665" t="s">
        <v>233</v>
      </c>
      <c r="B6" s="665"/>
      <c r="C6" s="666"/>
      <c r="D6" s="343" t="s">
        <v>232</v>
      </c>
      <c r="E6" s="343" t="s">
        <v>231</v>
      </c>
      <c r="F6" s="344" t="s">
        <v>230</v>
      </c>
      <c r="G6" s="667" t="s">
        <v>233</v>
      </c>
      <c r="H6" s="665"/>
      <c r="I6" s="666"/>
      <c r="J6" s="343" t="s">
        <v>232</v>
      </c>
      <c r="K6" s="343" t="s">
        <v>231</v>
      </c>
      <c r="L6" s="47" t="s">
        <v>230</v>
      </c>
      <c r="O6" s="149"/>
    </row>
    <row r="7" spans="1:15" ht="17.25" customHeight="1" x14ac:dyDescent="0.15">
      <c r="A7" s="345"/>
      <c r="B7" s="345"/>
      <c r="C7" s="345"/>
      <c r="D7" s="346" t="s">
        <v>179</v>
      </c>
      <c r="E7" s="347" t="s">
        <v>229</v>
      </c>
      <c r="F7" s="347" t="s">
        <v>179</v>
      </c>
      <c r="G7" s="292"/>
      <c r="H7" s="11"/>
      <c r="I7" s="348"/>
      <c r="J7" s="347" t="s">
        <v>179</v>
      </c>
      <c r="K7" s="347" t="s">
        <v>229</v>
      </c>
      <c r="L7" s="347" t="s">
        <v>179</v>
      </c>
    </row>
    <row r="8" spans="1:15" ht="18" customHeight="1" x14ac:dyDescent="0.15">
      <c r="A8" s="349" t="s">
        <v>110</v>
      </c>
      <c r="B8" s="350">
        <v>12</v>
      </c>
      <c r="C8" s="351" t="s">
        <v>109</v>
      </c>
      <c r="D8" s="41">
        <v>275293</v>
      </c>
      <c r="E8" s="352">
        <v>1407</v>
      </c>
      <c r="F8" s="352">
        <v>96769</v>
      </c>
      <c r="G8" s="353" t="s">
        <v>110</v>
      </c>
      <c r="H8" s="354">
        <v>30</v>
      </c>
      <c r="I8" s="355" t="s">
        <v>109</v>
      </c>
      <c r="J8" s="352">
        <v>356533</v>
      </c>
      <c r="K8" s="352">
        <v>1272</v>
      </c>
      <c r="L8" s="352">
        <v>65713</v>
      </c>
    </row>
    <row r="9" spans="1:15" ht="18" customHeight="1" x14ac:dyDescent="0.15">
      <c r="A9" s="349"/>
      <c r="B9" s="356">
        <v>17</v>
      </c>
      <c r="C9" s="351"/>
      <c r="D9" s="41">
        <v>301840</v>
      </c>
      <c r="E9" s="352">
        <v>1444</v>
      </c>
      <c r="F9" s="352">
        <v>93355</v>
      </c>
      <c r="G9" s="346" t="s">
        <v>681</v>
      </c>
      <c r="H9" s="354" t="s">
        <v>682</v>
      </c>
      <c r="I9" s="355"/>
      <c r="J9" s="352">
        <v>357167</v>
      </c>
      <c r="K9" s="352">
        <v>1238</v>
      </c>
      <c r="L9" s="352">
        <v>62192</v>
      </c>
    </row>
    <row r="10" spans="1:15" ht="18" customHeight="1" x14ac:dyDescent="0.15">
      <c r="A10" s="349" t="s">
        <v>178</v>
      </c>
      <c r="B10" s="356">
        <v>22</v>
      </c>
      <c r="C10" s="351" t="s">
        <v>178</v>
      </c>
      <c r="D10" s="41">
        <v>339451</v>
      </c>
      <c r="E10" s="352">
        <v>1399</v>
      </c>
      <c r="F10" s="352">
        <v>83869</v>
      </c>
      <c r="G10" s="346"/>
      <c r="H10" s="356" t="s">
        <v>283</v>
      </c>
      <c r="I10" s="355"/>
      <c r="J10" s="352">
        <v>354585</v>
      </c>
      <c r="K10" s="352">
        <v>1203</v>
      </c>
      <c r="L10" s="352">
        <v>58888</v>
      </c>
    </row>
    <row r="11" spans="1:15" ht="18" customHeight="1" x14ac:dyDescent="0.15">
      <c r="A11" s="349" t="s">
        <v>228</v>
      </c>
      <c r="B11" s="356">
        <v>27</v>
      </c>
      <c r="C11" s="351" t="s">
        <v>228</v>
      </c>
      <c r="D11" s="41">
        <v>354500</v>
      </c>
      <c r="E11" s="352">
        <v>1334</v>
      </c>
      <c r="F11" s="352">
        <v>73565</v>
      </c>
      <c r="G11" s="346"/>
      <c r="H11" s="350" t="s">
        <v>282</v>
      </c>
      <c r="I11" s="355"/>
      <c r="J11" s="352">
        <v>353531</v>
      </c>
      <c r="K11" s="352">
        <v>1140</v>
      </c>
      <c r="L11" s="352">
        <v>55042</v>
      </c>
    </row>
    <row r="12" spans="1:15" ht="18" customHeight="1" x14ac:dyDescent="0.15">
      <c r="A12" s="349"/>
      <c r="B12" s="354">
        <v>29</v>
      </c>
      <c r="C12" s="351"/>
      <c r="D12" s="41">
        <v>356177</v>
      </c>
      <c r="E12" s="352">
        <v>1298</v>
      </c>
      <c r="F12" s="352">
        <v>68932</v>
      </c>
      <c r="G12" s="357"/>
      <c r="H12" s="358" t="s">
        <v>683</v>
      </c>
      <c r="I12" s="359"/>
      <c r="J12" s="360">
        <v>352005</v>
      </c>
      <c r="K12" s="360">
        <v>1098</v>
      </c>
      <c r="L12" s="360">
        <v>50781</v>
      </c>
    </row>
    <row r="13" spans="1:15" ht="6" customHeight="1" thickBot="1" x14ac:dyDescent="0.2">
      <c r="A13" s="361"/>
      <c r="B13" s="361"/>
      <c r="C13" s="361"/>
      <c r="D13" s="362"/>
      <c r="E13" s="363"/>
      <c r="F13" s="363"/>
      <c r="G13" s="364"/>
      <c r="H13" s="365"/>
      <c r="I13" s="366"/>
      <c r="J13" s="365"/>
      <c r="K13" s="365"/>
      <c r="L13" s="365"/>
    </row>
    <row r="14" spans="1:15" ht="13.5" customHeight="1" x14ac:dyDescent="0.15">
      <c r="A14" s="367" t="s">
        <v>684</v>
      </c>
      <c r="B14" s="367"/>
      <c r="C14" s="367"/>
      <c r="D14" s="367"/>
      <c r="E14" s="367"/>
      <c r="F14" s="367"/>
      <c r="G14" s="367"/>
      <c r="H14" s="367"/>
      <c r="I14" s="367"/>
      <c r="J14" s="367"/>
      <c r="K14" s="367"/>
      <c r="L14" s="367"/>
    </row>
    <row r="15" spans="1:15" ht="13.5" customHeight="1" x14ac:dyDescent="0.15">
      <c r="A15" s="367" t="s">
        <v>685</v>
      </c>
      <c r="B15" s="367"/>
      <c r="C15" s="367"/>
      <c r="D15" s="367"/>
      <c r="E15" s="367"/>
      <c r="F15" s="367"/>
      <c r="G15" s="367"/>
      <c r="H15" s="367"/>
      <c r="I15" s="367"/>
      <c r="J15" s="367"/>
      <c r="K15" s="367"/>
      <c r="L15" s="367"/>
    </row>
    <row r="16" spans="1:15" ht="13.5" customHeight="1" x14ac:dyDescent="0.15">
      <c r="A16" s="367" t="s">
        <v>686</v>
      </c>
      <c r="B16" s="367"/>
      <c r="C16" s="367"/>
      <c r="D16" s="367"/>
      <c r="E16" s="367"/>
      <c r="F16" s="367"/>
      <c r="G16" s="367"/>
      <c r="H16" s="367"/>
      <c r="I16" s="367"/>
      <c r="J16" s="367"/>
      <c r="K16" s="367"/>
      <c r="L16" s="367"/>
    </row>
    <row r="17" spans="1:12" ht="13.5" customHeight="1" x14ac:dyDescent="0.15">
      <c r="A17" s="367" t="s">
        <v>546</v>
      </c>
      <c r="B17" s="367"/>
      <c r="C17" s="367"/>
      <c r="D17" s="367"/>
      <c r="E17" s="367"/>
      <c r="F17" s="367"/>
      <c r="G17" s="367"/>
      <c r="H17" s="367"/>
      <c r="I17" s="367"/>
      <c r="J17" s="367"/>
      <c r="K17" s="367"/>
      <c r="L17" s="345"/>
    </row>
    <row r="18" spans="1:12" x14ac:dyDescent="0.15">
      <c r="A18" s="96"/>
      <c r="B18" s="96"/>
      <c r="C18" s="96"/>
      <c r="D18" s="96"/>
      <c r="E18" s="96"/>
      <c r="F18" s="96"/>
      <c r="G18" s="96"/>
      <c r="H18" s="96"/>
      <c r="I18" s="96"/>
      <c r="J18" s="96"/>
      <c r="K18" s="96"/>
      <c r="L18" s="150"/>
    </row>
    <row r="21" spans="1:12" x14ac:dyDescent="0.15">
      <c r="J21" s="149"/>
    </row>
  </sheetData>
  <mergeCells count="2">
    <mergeCell ref="A6:C6"/>
    <mergeCell ref="G6:I6"/>
  </mergeCells>
  <phoneticPr fontId="9"/>
  <hyperlinks>
    <hyperlink ref="N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23"/>
  <sheetViews>
    <sheetView showGridLines="0" defaultGridColor="0" colorId="22" zoomScaleNormal="100" zoomScaleSheetLayoutView="100" workbookViewId="0"/>
  </sheetViews>
  <sheetFormatPr defaultColWidth="10.7109375" defaultRowHeight="12" x14ac:dyDescent="0.15"/>
  <cols>
    <col min="1" max="1" width="17.7109375" style="113" customWidth="1"/>
    <col min="2" max="2" width="9.7109375" style="113" customWidth="1"/>
    <col min="3" max="9" width="12" style="113" customWidth="1"/>
    <col min="10" max="10" width="2.7109375" style="113" customWidth="1"/>
    <col min="11" max="11" width="24.7109375" style="113" customWidth="1"/>
    <col min="12" max="16384" width="10.7109375" style="113"/>
  </cols>
  <sheetData>
    <row r="1" spans="1:11" ht="18" customHeight="1" x14ac:dyDescent="0.15">
      <c r="K1" s="64" t="s">
        <v>635</v>
      </c>
    </row>
    <row r="3" spans="1:11" ht="21" customHeight="1" x14ac:dyDescent="0.15"/>
    <row r="4" spans="1:11" ht="18" customHeight="1" x14ac:dyDescent="0.15"/>
    <row r="5" spans="1:11" ht="18" customHeight="1" thickBot="1" x14ac:dyDescent="0.2">
      <c r="A5" s="114" t="s">
        <v>243</v>
      </c>
      <c r="B5" s="115"/>
      <c r="C5" s="115"/>
      <c r="D5" s="115"/>
      <c r="E5" s="115"/>
      <c r="F5" s="115"/>
      <c r="G5" s="112"/>
      <c r="H5" s="112"/>
      <c r="I5" s="116" t="s">
        <v>242</v>
      </c>
    </row>
    <row r="6" spans="1:11" ht="30" customHeight="1" x14ac:dyDescent="0.15">
      <c r="A6" s="152" t="s">
        <v>241</v>
      </c>
      <c r="B6" s="152"/>
      <c r="C6" s="153" t="s">
        <v>509</v>
      </c>
      <c r="D6" s="153" t="s">
        <v>547</v>
      </c>
      <c r="E6" s="153" t="s">
        <v>548</v>
      </c>
      <c r="F6" s="153" t="s">
        <v>595</v>
      </c>
      <c r="G6" s="153" t="s">
        <v>617</v>
      </c>
      <c r="H6" s="153" t="s">
        <v>618</v>
      </c>
      <c r="I6" s="154" t="s">
        <v>645</v>
      </c>
    </row>
    <row r="7" spans="1:11" ht="18" customHeight="1" x14ac:dyDescent="0.15">
      <c r="A7" s="668" t="s">
        <v>240</v>
      </c>
      <c r="B7" s="117" t="s">
        <v>238</v>
      </c>
      <c r="C7" s="133">
        <v>11</v>
      </c>
      <c r="D7" s="134">
        <v>11</v>
      </c>
      <c r="E7" s="134">
        <v>11</v>
      </c>
      <c r="F7" s="134">
        <v>11</v>
      </c>
      <c r="G7" s="134">
        <v>11</v>
      </c>
      <c r="H7" s="134">
        <v>11</v>
      </c>
      <c r="I7" s="155">
        <v>11</v>
      </c>
    </row>
    <row r="8" spans="1:11" ht="18" customHeight="1" x14ac:dyDescent="0.15">
      <c r="A8" s="668"/>
      <c r="B8" s="117" t="s">
        <v>237</v>
      </c>
      <c r="C8" s="133">
        <v>865</v>
      </c>
      <c r="D8" s="134">
        <v>865</v>
      </c>
      <c r="E8" s="134">
        <v>865</v>
      </c>
      <c r="F8" s="134">
        <v>865</v>
      </c>
      <c r="G8" s="134">
        <v>865</v>
      </c>
      <c r="H8" s="134">
        <v>865</v>
      </c>
      <c r="I8" s="155">
        <v>865</v>
      </c>
    </row>
    <row r="9" spans="1:11" ht="18" customHeight="1" x14ac:dyDescent="0.15">
      <c r="A9" s="669"/>
      <c r="B9" s="117" t="s">
        <v>180</v>
      </c>
      <c r="C9" s="133">
        <v>760</v>
      </c>
      <c r="D9" s="134">
        <v>765</v>
      </c>
      <c r="E9" s="134">
        <v>773</v>
      </c>
      <c r="F9" s="134">
        <v>792</v>
      </c>
      <c r="G9" s="134">
        <v>774</v>
      </c>
      <c r="H9" s="134">
        <v>740</v>
      </c>
      <c r="I9" s="155">
        <v>696</v>
      </c>
    </row>
    <row r="10" spans="1:11" ht="18" customHeight="1" x14ac:dyDescent="0.15">
      <c r="A10" s="670" t="s">
        <v>646</v>
      </c>
      <c r="B10" s="117" t="s">
        <v>238</v>
      </c>
      <c r="C10" s="133">
        <v>95</v>
      </c>
      <c r="D10" s="134">
        <v>99</v>
      </c>
      <c r="E10" s="134">
        <v>101</v>
      </c>
      <c r="F10" s="134">
        <v>101</v>
      </c>
      <c r="G10" s="134">
        <v>101</v>
      </c>
      <c r="H10" s="134">
        <v>104</v>
      </c>
      <c r="I10" s="155">
        <v>103</v>
      </c>
    </row>
    <row r="11" spans="1:11" ht="18" customHeight="1" x14ac:dyDescent="0.15">
      <c r="A11" s="671"/>
      <c r="B11" s="117" t="s">
        <v>237</v>
      </c>
      <c r="C11" s="133">
        <v>5158</v>
      </c>
      <c r="D11" s="134">
        <v>5326</v>
      </c>
      <c r="E11" s="134">
        <v>5396</v>
      </c>
      <c r="F11" s="134">
        <v>5396</v>
      </c>
      <c r="G11" s="134">
        <v>5396</v>
      </c>
      <c r="H11" s="134">
        <v>5484</v>
      </c>
      <c r="I11" s="155">
        <v>5484</v>
      </c>
    </row>
    <row r="12" spans="1:11" ht="18" customHeight="1" x14ac:dyDescent="0.15">
      <c r="A12" s="672"/>
      <c r="B12" s="117" t="s">
        <v>180</v>
      </c>
      <c r="C12" s="133">
        <v>5110</v>
      </c>
      <c r="D12" s="134">
        <v>5222</v>
      </c>
      <c r="E12" s="134">
        <v>5275</v>
      </c>
      <c r="F12" s="134">
        <v>5277</v>
      </c>
      <c r="G12" s="134">
        <v>5263</v>
      </c>
      <c r="H12" s="134">
        <v>5271</v>
      </c>
      <c r="I12" s="155">
        <v>5241</v>
      </c>
    </row>
    <row r="13" spans="1:11" ht="18" customHeight="1" x14ac:dyDescent="0.15">
      <c r="A13" s="670" t="s">
        <v>510</v>
      </c>
      <c r="B13" s="117" t="s">
        <v>238</v>
      </c>
      <c r="C13" s="133">
        <v>39</v>
      </c>
      <c r="D13" s="134">
        <v>39</v>
      </c>
      <c r="E13" s="134">
        <v>39</v>
      </c>
      <c r="F13" s="134">
        <v>39</v>
      </c>
      <c r="G13" s="134">
        <v>39</v>
      </c>
      <c r="H13" s="134">
        <v>39</v>
      </c>
      <c r="I13" s="155">
        <v>38</v>
      </c>
    </row>
    <row r="14" spans="1:11" s="145" customFormat="1" ht="18" customHeight="1" x14ac:dyDescent="0.15">
      <c r="A14" s="671"/>
      <c r="B14" s="156" t="s">
        <v>237</v>
      </c>
      <c r="C14" s="133">
        <v>1583</v>
      </c>
      <c r="D14" s="134">
        <v>1583</v>
      </c>
      <c r="E14" s="134">
        <v>1583</v>
      </c>
      <c r="F14" s="134">
        <v>1583</v>
      </c>
      <c r="G14" s="134">
        <v>1583</v>
      </c>
      <c r="H14" s="134">
        <v>1583</v>
      </c>
      <c r="I14" s="155">
        <v>1563</v>
      </c>
    </row>
    <row r="15" spans="1:11" s="145" customFormat="1" ht="18" customHeight="1" x14ac:dyDescent="0.15">
      <c r="A15" s="672"/>
      <c r="B15" s="156" t="s">
        <v>180</v>
      </c>
      <c r="C15" s="133">
        <v>1419</v>
      </c>
      <c r="D15" s="134">
        <v>1415</v>
      </c>
      <c r="E15" s="134">
        <v>1416</v>
      </c>
      <c r="F15" s="134">
        <v>1397</v>
      </c>
      <c r="G15" s="134">
        <v>1435</v>
      </c>
      <c r="H15" s="134">
        <v>1397</v>
      </c>
      <c r="I15" s="155">
        <v>1373</v>
      </c>
    </row>
    <row r="16" spans="1:11" s="145" customFormat="1" ht="18" customHeight="1" x14ac:dyDescent="0.15">
      <c r="A16" s="673" t="s">
        <v>239</v>
      </c>
      <c r="B16" s="156" t="s">
        <v>238</v>
      </c>
      <c r="C16" s="133">
        <v>108</v>
      </c>
      <c r="D16" s="134">
        <v>114</v>
      </c>
      <c r="E16" s="134">
        <v>121</v>
      </c>
      <c r="F16" s="134">
        <v>125</v>
      </c>
      <c r="G16" s="134">
        <v>132</v>
      </c>
      <c r="H16" s="134">
        <v>136</v>
      </c>
      <c r="I16" s="155">
        <v>138</v>
      </c>
    </row>
    <row r="17" spans="1:9" s="145" customFormat="1" ht="18" customHeight="1" x14ac:dyDescent="0.15">
      <c r="A17" s="674"/>
      <c r="B17" s="156" t="s">
        <v>237</v>
      </c>
      <c r="C17" s="133">
        <v>3284</v>
      </c>
      <c r="D17" s="134">
        <v>3589</v>
      </c>
      <c r="E17" s="134">
        <v>3734</v>
      </c>
      <c r="F17" s="134">
        <v>3828</v>
      </c>
      <c r="G17" s="134">
        <v>4003</v>
      </c>
      <c r="H17" s="134">
        <v>4131</v>
      </c>
      <c r="I17" s="155">
        <v>4218</v>
      </c>
    </row>
    <row r="18" spans="1:9" s="145" customFormat="1" ht="18" customHeight="1" x14ac:dyDescent="0.15">
      <c r="A18" s="674"/>
      <c r="B18" s="157" t="s">
        <v>180</v>
      </c>
      <c r="C18" s="133">
        <v>2750</v>
      </c>
      <c r="D18" s="158">
        <v>2924</v>
      </c>
      <c r="E18" s="158">
        <v>3184</v>
      </c>
      <c r="F18" s="158">
        <v>3309</v>
      </c>
      <c r="G18" s="158">
        <v>3423</v>
      </c>
      <c r="H18" s="158">
        <v>3501</v>
      </c>
      <c r="I18" s="159">
        <v>3597</v>
      </c>
    </row>
    <row r="19" spans="1:9" s="145" customFormat="1" ht="6" customHeight="1" thickBot="1" x14ac:dyDescent="0.2">
      <c r="A19" s="160"/>
      <c r="B19" s="161"/>
      <c r="C19" s="162"/>
      <c r="D19" s="162"/>
      <c r="E19" s="162"/>
      <c r="F19" s="162"/>
      <c r="G19" s="162"/>
      <c r="H19" s="162"/>
      <c r="I19" s="163"/>
    </row>
    <row r="20" spans="1:9" ht="13.5" customHeight="1" x14ac:dyDescent="0.15">
      <c r="A20" s="113" t="s">
        <v>495</v>
      </c>
    </row>
    <row r="21" spans="1:9" ht="13.5" customHeight="1" x14ac:dyDescent="0.15">
      <c r="A21" s="113" t="s">
        <v>687</v>
      </c>
    </row>
    <row r="22" spans="1:9" x14ac:dyDescent="0.15">
      <c r="A22" s="113" t="s">
        <v>236</v>
      </c>
    </row>
    <row r="23" spans="1:9" ht="18.75" x14ac:dyDescent="0.15">
      <c r="A23" s="127"/>
    </row>
  </sheetData>
  <mergeCells count="4">
    <mergeCell ref="A7:A9"/>
    <mergeCell ref="A10:A12"/>
    <mergeCell ref="A13:A15"/>
    <mergeCell ref="A16:A18"/>
  </mergeCells>
  <phoneticPr fontId="9"/>
  <hyperlinks>
    <hyperlink ref="K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13"/>
  <sheetViews>
    <sheetView showGridLines="0" defaultGridColor="0" colorId="22" zoomScaleNormal="100" zoomScaleSheetLayoutView="100" workbookViewId="0"/>
  </sheetViews>
  <sheetFormatPr defaultColWidth="10.7109375" defaultRowHeight="12" x14ac:dyDescent="0.15"/>
  <cols>
    <col min="1" max="1" width="6.7109375" style="113" customWidth="1"/>
    <col min="2" max="14" width="8.7109375" style="113" customWidth="1"/>
    <col min="15" max="15" width="2.7109375" style="113" customWidth="1"/>
    <col min="16" max="16" width="24.7109375" style="113" customWidth="1"/>
    <col min="17" max="16384" width="10.7109375" style="113"/>
  </cols>
  <sheetData>
    <row r="1" spans="1:16" ht="18" customHeight="1" x14ac:dyDescent="0.15">
      <c r="P1" s="64" t="s">
        <v>635</v>
      </c>
    </row>
    <row r="3" spans="1:16" ht="21" customHeight="1" x14ac:dyDescent="0.15"/>
    <row r="4" spans="1:16" ht="30" customHeight="1" thickBot="1" x14ac:dyDescent="0.2">
      <c r="A4" s="368" t="s">
        <v>688</v>
      </c>
      <c r="B4" s="59"/>
      <c r="C4" s="59"/>
      <c r="D4" s="59"/>
      <c r="E4" s="59"/>
      <c r="F4" s="59"/>
      <c r="G4" s="59"/>
      <c r="H4" s="59"/>
      <c r="I4" s="59"/>
      <c r="J4" s="59"/>
      <c r="K4" s="59"/>
      <c r="L4" s="87"/>
      <c r="M4" s="369"/>
      <c r="N4" s="370" t="s">
        <v>195</v>
      </c>
    </row>
    <row r="5" spans="1:16" ht="45" x14ac:dyDescent="0.15">
      <c r="A5" s="371" t="s">
        <v>499</v>
      </c>
      <c r="B5" s="372" t="s">
        <v>1</v>
      </c>
      <c r="C5" s="372" t="s">
        <v>246</v>
      </c>
      <c r="D5" s="373" t="s">
        <v>647</v>
      </c>
      <c r="E5" s="373" t="s">
        <v>648</v>
      </c>
      <c r="F5" s="373" t="s">
        <v>511</v>
      </c>
      <c r="G5" s="373" t="s">
        <v>512</v>
      </c>
      <c r="H5" s="373" t="s">
        <v>649</v>
      </c>
      <c r="I5" s="374" t="s">
        <v>513</v>
      </c>
      <c r="J5" s="373" t="s">
        <v>620</v>
      </c>
      <c r="K5" s="372" t="s">
        <v>245</v>
      </c>
      <c r="L5" s="375" t="s">
        <v>244</v>
      </c>
      <c r="M5" s="373" t="s">
        <v>650</v>
      </c>
      <c r="N5" s="376" t="s">
        <v>31</v>
      </c>
    </row>
    <row r="6" spans="1:16" ht="6" customHeight="1" x14ac:dyDescent="0.15">
      <c r="A6" s="59"/>
      <c r="B6" s="377"/>
      <c r="C6" s="57"/>
      <c r="D6" s="57"/>
      <c r="E6" s="57"/>
      <c r="F6" s="57"/>
      <c r="G6" s="57"/>
      <c r="H6" s="57"/>
      <c r="I6" s="57"/>
      <c r="J6" s="57"/>
      <c r="K6" s="57"/>
      <c r="L6" s="57"/>
      <c r="M6" s="378"/>
      <c r="N6" s="57"/>
    </row>
    <row r="7" spans="1:16" s="124" customFormat="1" ht="21.95" customHeight="1" x14ac:dyDescent="0.15">
      <c r="A7" s="379" t="s">
        <v>1</v>
      </c>
      <c r="B7" s="380">
        <f>SUM(C7:M7)</f>
        <v>244</v>
      </c>
      <c r="C7" s="381">
        <v>19</v>
      </c>
      <c r="D7" s="381">
        <v>44</v>
      </c>
      <c r="E7" s="381">
        <v>40</v>
      </c>
      <c r="F7" s="381">
        <v>36</v>
      </c>
      <c r="G7" s="381">
        <v>25</v>
      </c>
      <c r="H7" s="381">
        <v>12</v>
      </c>
      <c r="I7" s="381">
        <v>10</v>
      </c>
      <c r="J7" s="381">
        <v>0</v>
      </c>
      <c r="K7" s="381">
        <v>15</v>
      </c>
      <c r="L7" s="381">
        <v>25</v>
      </c>
      <c r="M7" s="382">
        <v>18</v>
      </c>
      <c r="N7" s="380">
        <v>27</v>
      </c>
    </row>
    <row r="8" spans="1:16" ht="21.95" customHeight="1" x14ac:dyDescent="0.15">
      <c r="A8" s="87" t="s">
        <v>175</v>
      </c>
      <c r="B8" s="383">
        <f>SUM(C8:M8)</f>
        <v>138</v>
      </c>
      <c r="C8" s="384">
        <v>10</v>
      </c>
      <c r="D8" s="384">
        <v>20</v>
      </c>
      <c r="E8" s="384">
        <v>22</v>
      </c>
      <c r="F8" s="384">
        <v>14</v>
      </c>
      <c r="G8" s="384">
        <v>20</v>
      </c>
      <c r="H8" s="384">
        <v>7</v>
      </c>
      <c r="I8" s="384">
        <v>7</v>
      </c>
      <c r="J8" s="384">
        <v>0</v>
      </c>
      <c r="K8" s="384">
        <v>12</v>
      </c>
      <c r="L8" s="384">
        <v>16</v>
      </c>
      <c r="M8" s="385">
        <v>10</v>
      </c>
      <c r="N8" s="383">
        <v>11</v>
      </c>
    </row>
    <row r="9" spans="1:16" ht="21.95" customHeight="1" x14ac:dyDescent="0.15">
      <c r="A9" s="87" t="s">
        <v>174</v>
      </c>
      <c r="B9" s="383">
        <f>SUM(C9:M9)</f>
        <v>106</v>
      </c>
      <c r="C9" s="384">
        <v>9</v>
      </c>
      <c r="D9" s="384">
        <v>24</v>
      </c>
      <c r="E9" s="384">
        <v>18</v>
      </c>
      <c r="F9" s="384">
        <v>22</v>
      </c>
      <c r="G9" s="384">
        <v>5</v>
      </c>
      <c r="H9" s="384">
        <v>5</v>
      </c>
      <c r="I9" s="384">
        <v>3</v>
      </c>
      <c r="J9" s="384">
        <v>0</v>
      </c>
      <c r="K9" s="384">
        <v>3</v>
      </c>
      <c r="L9" s="384">
        <v>9</v>
      </c>
      <c r="M9" s="385">
        <v>8</v>
      </c>
      <c r="N9" s="383">
        <v>16</v>
      </c>
    </row>
    <row r="10" spans="1:16" ht="6" customHeight="1" thickBot="1" x14ac:dyDescent="0.2">
      <c r="A10" s="386"/>
      <c r="B10" s="387"/>
      <c r="C10" s="388"/>
      <c r="D10" s="388"/>
      <c r="E10" s="388"/>
      <c r="F10" s="388"/>
      <c r="G10" s="388"/>
      <c r="H10" s="388"/>
      <c r="I10" s="388"/>
      <c r="J10" s="388"/>
      <c r="K10" s="388"/>
      <c r="L10" s="388"/>
      <c r="M10" s="389"/>
      <c r="N10" s="388"/>
    </row>
    <row r="11" spans="1:16" ht="13.5" customHeight="1" x14ac:dyDescent="0.15">
      <c r="A11" s="58" t="s">
        <v>689</v>
      </c>
      <c r="B11" s="390"/>
      <c r="C11" s="390"/>
      <c r="D11" s="390"/>
      <c r="E11" s="390"/>
      <c r="F11" s="390"/>
      <c r="G11" s="390"/>
      <c r="H11" s="390"/>
      <c r="I11" s="390"/>
      <c r="J11" s="390"/>
      <c r="K11" s="390"/>
      <c r="L11" s="390"/>
      <c r="M11" s="390"/>
      <c r="N11" s="57"/>
    </row>
    <row r="12" spans="1:16" ht="13.5" customHeight="1" x14ac:dyDescent="0.15">
      <c r="A12" s="58" t="s">
        <v>514</v>
      </c>
      <c r="B12" s="390"/>
      <c r="C12" s="390"/>
      <c r="D12" s="390"/>
      <c r="E12" s="390"/>
      <c r="F12" s="390"/>
      <c r="G12" s="390"/>
      <c r="H12" s="390"/>
      <c r="I12" s="390"/>
      <c r="J12" s="390"/>
      <c r="K12" s="390"/>
      <c r="L12" s="390"/>
      <c r="M12" s="390"/>
      <c r="N12" s="57"/>
    </row>
    <row r="13" spans="1:16" ht="13.5" customHeight="1" x14ac:dyDescent="0.15">
      <c r="A13" s="58" t="s">
        <v>498</v>
      </c>
      <c r="B13" s="57"/>
      <c r="C13" s="57"/>
      <c r="D13" s="57"/>
      <c r="E13" s="57"/>
      <c r="F13" s="57"/>
      <c r="G13" s="57"/>
      <c r="H13" s="57"/>
      <c r="I13" s="57"/>
      <c r="J13" s="57"/>
      <c r="K13" s="57"/>
      <c r="L13" s="57"/>
      <c r="M13" s="57"/>
      <c r="N13" s="57"/>
    </row>
  </sheetData>
  <phoneticPr fontId="9"/>
  <hyperlinks>
    <hyperlink ref="P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68"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24"/>
  <sheetViews>
    <sheetView showGridLines="0" defaultGridColor="0" colorId="22" zoomScaleNormal="100" zoomScaleSheetLayoutView="100" workbookViewId="0"/>
  </sheetViews>
  <sheetFormatPr defaultColWidth="10.7109375" defaultRowHeight="12" x14ac:dyDescent="0.15"/>
  <cols>
    <col min="1" max="1" width="1.7109375" style="113" customWidth="1"/>
    <col min="2" max="2" width="24.42578125" style="113" customWidth="1"/>
    <col min="3" max="3" width="1.7109375" style="113" customWidth="1"/>
    <col min="4" max="16" width="6.85546875" style="113" customWidth="1"/>
    <col min="17" max="17" width="2.7109375" style="113" customWidth="1"/>
    <col min="18" max="18" width="24.7109375" style="113" customWidth="1"/>
    <col min="19" max="16384" width="10.7109375" style="113"/>
  </cols>
  <sheetData>
    <row r="1" spans="1:18" ht="18" customHeight="1" x14ac:dyDescent="0.15">
      <c r="R1" s="64" t="s">
        <v>635</v>
      </c>
    </row>
    <row r="3" spans="1:18" ht="21" customHeight="1" x14ac:dyDescent="0.15"/>
    <row r="4" spans="1:18" ht="30" customHeight="1" thickBot="1" x14ac:dyDescent="0.2">
      <c r="A4" s="368" t="s">
        <v>690</v>
      </c>
      <c r="B4" s="59"/>
      <c r="C4" s="59"/>
      <c r="D4" s="59"/>
      <c r="E4" s="59"/>
      <c r="F4" s="59"/>
      <c r="G4" s="59"/>
      <c r="H4" s="59"/>
      <c r="I4" s="59"/>
      <c r="J4" s="59"/>
      <c r="K4" s="59"/>
      <c r="L4" s="59"/>
      <c r="M4" s="59"/>
      <c r="N4" s="59"/>
      <c r="O4" s="391"/>
      <c r="P4" s="370" t="s">
        <v>195</v>
      </c>
    </row>
    <row r="5" spans="1:18" ht="21" customHeight="1" x14ac:dyDescent="0.15">
      <c r="A5" s="392"/>
      <c r="B5" s="392" t="s">
        <v>266</v>
      </c>
      <c r="C5" s="392"/>
      <c r="D5" s="393" t="s">
        <v>265</v>
      </c>
      <c r="E5" s="393" t="s">
        <v>264</v>
      </c>
      <c r="F5" s="393" t="s">
        <v>263</v>
      </c>
      <c r="G5" s="393" t="s">
        <v>262</v>
      </c>
      <c r="H5" s="393" t="s">
        <v>261</v>
      </c>
      <c r="I5" s="393" t="s">
        <v>260</v>
      </c>
      <c r="J5" s="393" t="s">
        <v>259</v>
      </c>
      <c r="K5" s="393" t="s">
        <v>258</v>
      </c>
      <c r="L5" s="393" t="s">
        <v>257</v>
      </c>
      <c r="M5" s="393" t="s">
        <v>256</v>
      </c>
      <c r="N5" s="393" t="s">
        <v>255</v>
      </c>
      <c r="O5" s="393" t="s">
        <v>254</v>
      </c>
      <c r="P5" s="393" t="s">
        <v>253</v>
      </c>
    </row>
    <row r="6" spans="1:18" ht="6" customHeight="1" x14ac:dyDescent="0.15">
      <c r="A6" s="59"/>
      <c r="B6" s="59"/>
      <c r="C6" s="59"/>
      <c r="D6" s="377"/>
      <c r="E6" s="57"/>
      <c r="F6" s="57"/>
      <c r="G6" s="57"/>
      <c r="H6" s="57"/>
      <c r="I6" s="57"/>
      <c r="J6" s="57"/>
      <c r="K6" s="57"/>
      <c r="L6" s="57"/>
      <c r="M6" s="57"/>
      <c r="N6" s="57"/>
      <c r="O6" s="57"/>
      <c r="P6" s="57"/>
    </row>
    <row r="7" spans="1:18" s="124" customFormat="1" ht="16.5" customHeight="1" x14ac:dyDescent="0.15">
      <c r="A7" s="90"/>
      <c r="B7" s="257" t="s">
        <v>545</v>
      </c>
      <c r="C7" s="90"/>
      <c r="D7" s="394">
        <f>SUM(D9:D19)</f>
        <v>498</v>
      </c>
      <c r="E7" s="395">
        <f>SUM(E9:E19)</f>
        <v>236</v>
      </c>
      <c r="F7" s="395">
        <f>SUM(F9:F19)</f>
        <v>239</v>
      </c>
      <c r="G7" s="395">
        <f t="shared" ref="G7:O7" si="0">SUM(G9:G19)</f>
        <v>240</v>
      </c>
      <c r="H7" s="395">
        <f t="shared" si="0"/>
        <v>218</v>
      </c>
      <c r="I7" s="395">
        <f t="shared" si="0"/>
        <v>224</v>
      </c>
      <c r="J7" s="395">
        <f t="shared" si="0"/>
        <v>229</v>
      </c>
      <c r="K7" s="395">
        <f t="shared" si="0"/>
        <v>230</v>
      </c>
      <c r="L7" s="395">
        <f t="shared" si="0"/>
        <v>237</v>
      </c>
      <c r="M7" s="395">
        <f t="shared" si="0"/>
        <v>240</v>
      </c>
      <c r="N7" s="395">
        <f t="shared" si="0"/>
        <v>241</v>
      </c>
      <c r="O7" s="395">
        <f t="shared" si="0"/>
        <v>244</v>
      </c>
      <c r="P7" s="395">
        <f>SUM(P9:P19)</f>
        <v>246</v>
      </c>
    </row>
    <row r="8" spans="1:18" s="124" customFormat="1" ht="9" customHeight="1" x14ac:dyDescent="0.15">
      <c r="A8" s="90"/>
      <c r="B8" s="257"/>
      <c r="C8" s="90"/>
      <c r="D8" s="394"/>
      <c r="E8" s="396"/>
      <c r="F8" s="396"/>
      <c r="G8" s="396"/>
      <c r="H8" s="396"/>
      <c r="I8" s="396"/>
      <c r="J8" s="396"/>
      <c r="K8" s="396"/>
      <c r="L8" s="396"/>
      <c r="M8" s="396"/>
      <c r="N8" s="396"/>
      <c r="O8" s="396"/>
      <c r="P8" s="396"/>
    </row>
    <row r="9" spans="1:18" ht="16.5" customHeight="1" x14ac:dyDescent="0.15">
      <c r="A9" s="58"/>
      <c r="B9" s="256" t="s">
        <v>246</v>
      </c>
      <c r="C9" s="58"/>
      <c r="D9" s="397">
        <v>24</v>
      </c>
      <c r="E9" s="398">
        <v>21</v>
      </c>
      <c r="F9" s="398">
        <v>23</v>
      </c>
      <c r="G9" s="398">
        <v>23</v>
      </c>
      <c r="H9" s="398">
        <v>19</v>
      </c>
      <c r="I9" s="398">
        <v>19</v>
      </c>
      <c r="J9" s="398">
        <v>20</v>
      </c>
      <c r="K9" s="398">
        <v>18</v>
      </c>
      <c r="L9" s="398">
        <v>18</v>
      </c>
      <c r="M9" s="398">
        <v>19</v>
      </c>
      <c r="N9" s="398">
        <v>19</v>
      </c>
      <c r="O9" s="398">
        <v>19</v>
      </c>
      <c r="P9" s="398">
        <v>19</v>
      </c>
    </row>
    <row r="10" spans="1:18" ht="16.5" customHeight="1" x14ac:dyDescent="0.15">
      <c r="A10" s="58"/>
      <c r="B10" s="256" t="s">
        <v>252</v>
      </c>
      <c r="C10" s="58"/>
      <c r="D10" s="397">
        <v>51</v>
      </c>
      <c r="E10" s="398">
        <v>48</v>
      </c>
      <c r="F10" s="398">
        <v>49</v>
      </c>
      <c r="G10" s="398">
        <v>47</v>
      </c>
      <c r="H10" s="398">
        <v>43</v>
      </c>
      <c r="I10" s="398">
        <v>43</v>
      </c>
      <c r="J10" s="398">
        <v>43</v>
      </c>
      <c r="K10" s="398">
        <v>43</v>
      </c>
      <c r="L10" s="398">
        <v>43</v>
      </c>
      <c r="M10" s="398">
        <v>43</v>
      </c>
      <c r="N10" s="398">
        <v>42</v>
      </c>
      <c r="O10" s="398">
        <v>43</v>
      </c>
      <c r="P10" s="398">
        <v>44</v>
      </c>
    </row>
    <row r="11" spans="1:18" ht="16.5" customHeight="1" x14ac:dyDescent="0.15">
      <c r="A11" s="58"/>
      <c r="B11" s="256" t="s">
        <v>251</v>
      </c>
      <c r="C11" s="58"/>
      <c r="D11" s="397">
        <v>49</v>
      </c>
      <c r="E11" s="398">
        <v>39</v>
      </c>
      <c r="F11" s="398">
        <v>39</v>
      </c>
      <c r="G11" s="398">
        <v>40</v>
      </c>
      <c r="H11" s="398">
        <v>37</v>
      </c>
      <c r="I11" s="398">
        <v>36</v>
      </c>
      <c r="J11" s="398">
        <v>36</v>
      </c>
      <c r="K11" s="398">
        <v>36</v>
      </c>
      <c r="L11" s="398">
        <v>38</v>
      </c>
      <c r="M11" s="398">
        <v>38</v>
      </c>
      <c r="N11" s="398">
        <v>38</v>
      </c>
      <c r="O11" s="398">
        <v>39</v>
      </c>
      <c r="P11" s="398">
        <v>40</v>
      </c>
    </row>
    <row r="12" spans="1:18" ht="16.5" customHeight="1" x14ac:dyDescent="0.15">
      <c r="A12" s="58"/>
      <c r="B12" s="256" t="s">
        <v>250</v>
      </c>
      <c r="C12" s="58"/>
      <c r="D12" s="397">
        <v>39</v>
      </c>
      <c r="E12" s="398">
        <v>32</v>
      </c>
      <c r="F12" s="398">
        <v>32</v>
      </c>
      <c r="G12" s="398">
        <v>32</v>
      </c>
      <c r="H12" s="398">
        <v>32</v>
      </c>
      <c r="I12" s="398">
        <v>33</v>
      </c>
      <c r="J12" s="398">
        <v>34</v>
      </c>
      <c r="K12" s="398">
        <v>34</v>
      </c>
      <c r="L12" s="398">
        <v>35</v>
      </c>
      <c r="M12" s="398">
        <v>37</v>
      </c>
      <c r="N12" s="398">
        <v>36</v>
      </c>
      <c r="O12" s="398">
        <v>36</v>
      </c>
      <c r="P12" s="398">
        <v>36</v>
      </c>
    </row>
    <row r="13" spans="1:18" ht="16.5" customHeight="1" x14ac:dyDescent="0.15">
      <c r="A13" s="58"/>
      <c r="B13" s="256" t="s">
        <v>249</v>
      </c>
      <c r="C13" s="58"/>
      <c r="D13" s="397">
        <v>35</v>
      </c>
      <c r="E13" s="398">
        <v>24</v>
      </c>
      <c r="F13" s="398">
        <v>24</v>
      </c>
      <c r="G13" s="398">
        <v>24</v>
      </c>
      <c r="H13" s="398">
        <v>22</v>
      </c>
      <c r="I13" s="398">
        <v>24</v>
      </c>
      <c r="J13" s="398">
        <v>24</v>
      </c>
      <c r="K13" s="398">
        <v>24</v>
      </c>
      <c r="L13" s="398">
        <v>25</v>
      </c>
      <c r="M13" s="398">
        <v>25</v>
      </c>
      <c r="N13" s="398">
        <v>25</v>
      </c>
      <c r="O13" s="398">
        <v>24</v>
      </c>
      <c r="P13" s="398">
        <v>25</v>
      </c>
    </row>
    <row r="14" spans="1:18" ht="16.5" customHeight="1" x14ac:dyDescent="0.15">
      <c r="A14" s="58"/>
      <c r="B14" s="256" t="s">
        <v>248</v>
      </c>
      <c r="C14" s="58"/>
      <c r="D14" s="397">
        <v>16</v>
      </c>
      <c r="E14" s="398">
        <v>9</v>
      </c>
      <c r="F14" s="398">
        <v>9</v>
      </c>
      <c r="G14" s="398">
        <v>10</v>
      </c>
      <c r="H14" s="398">
        <v>7</v>
      </c>
      <c r="I14" s="398">
        <v>6</v>
      </c>
      <c r="J14" s="398">
        <v>7</v>
      </c>
      <c r="K14" s="398">
        <v>8</v>
      </c>
      <c r="L14" s="398">
        <v>10</v>
      </c>
      <c r="M14" s="398">
        <v>10</v>
      </c>
      <c r="N14" s="398">
        <v>11</v>
      </c>
      <c r="O14" s="398">
        <v>12</v>
      </c>
      <c r="P14" s="398">
        <v>12</v>
      </c>
    </row>
    <row r="15" spans="1:18" ht="21" customHeight="1" x14ac:dyDescent="0.15">
      <c r="A15" s="58"/>
      <c r="B15" s="399" t="s">
        <v>549</v>
      </c>
      <c r="C15" s="58"/>
      <c r="D15" s="397">
        <v>25</v>
      </c>
      <c r="E15" s="398">
        <v>10</v>
      </c>
      <c r="F15" s="398">
        <v>10</v>
      </c>
      <c r="G15" s="398">
        <v>10</v>
      </c>
      <c r="H15" s="398">
        <v>10</v>
      </c>
      <c r="I15" s="398">
        <v>10</v>
      </c>
      <c r="J15" s="398">
        <v>11</v>
      </c>
      <c r="K15" s="398">
        <v>12</v>
      </c>
      <c r="L15" s="398">
        <v>12</v>
      </c>
      <c r="M15" s="398">
        <v>12</v>
      </c>
      <c r="N15" s="398">
        <v>12</v>
      </c>
      <c r="O15" s="398">
        <v>12</v>
      </c>
      <c r="P15" s="398">
        <v>11</v>
      </c>
    </row>
    <row r="16" spans="1:18" ht="21" customHeight="1" x14ac:dyDescent="0.15">
      <c r="A16" s="58"/>
      <c r="B16" s="399" t="s">
        <v>619</v>
      </c>
      <c r="C16" s="58"/>
      <c r="D16" s="397">
        <v>8</v>
      </c>
      <c r="E16" s="398">
        <v>0</v>
      </c>
      <c r="F16" s="398">
        <v>0</v>
      </c>
      <c r="G16" s="398">
        <v>0</v>
      </c>
      <c r="H16" s="398">
        <v>0</v>
      </c>
      <c r="I16" s="398">
        <v>0</v>
      </c>
      <c r="J16" s="398">
        <v>0</v>
      </c>
      <c r="K16" s="398">
        <v>0</v>
      </c>
      <c r="L16" s="398">
        <v>0</v>
      </c>
      <c r="M16" s="398">
        <v>0</v>
      </c>
      <c r="N16" s="398">
        <v>0</v>
      </c>
      <c r="O16" s="398">
        <v>0</v>
      </c>
      <c r="P16" s="398">
        <v>0</v>
      </c>
    </row>
    <row r="17" spans="1:17" ht="16.5" customHeight="1" x14ac:dyDescent="0.15">
      <c r="A17" s="58"/>
      <c r="B17" s="256" t="s">
        <v>245</v>
      </c>
      <c r="C17" s="58"/>
      <c r="D17" s="397">
        <v>21</v>
      </c>
      <c r="E17" s="398">
        <v>15</v>
      </c>
      <c r="F17" s="398">
        <v>15</v>
      </c>
      <c r="G17" s="398">
        <v>15</v>
      </c>
      <c r="H17" s="398">
        <v>12</v>
      </c>
      <c r="I17" s="398">
        <v>13</v>
      </c>
      <c r="J17" s="398">
        <v>14</v>
      </c>
      <c r="K17" s="398">
        <v>14</v>
      </c>
      <c r="L17" s="398">
        <v>15</v>
      </c>
      <c r="M17" s="398">
        <v>14</v>
      </c>
      <c r="N17" s="398">
        <v>14</v>
      </c>
      <c r="O17" s="398">
        <v>15</v>
      </c>
      <c r="P17" s="398">
        <v>15</v>
      </c>
    </row>
    <row r="18" spans="1:17" ht="21" customHeight="1" x14ac:dyDescent="0.15">
      <c r="A18" s="58"/>
      <c r="B18" s="399" t="s">
        <v>550</v>
      </c>
      <c r="C18" s="58"/>
      <c r="D18" s="397">
        <v>209</v>
      </c>
      <c r="E18" s="398">
        <v>28</v>
      </c>
      <c r="F18" s="398">
        <v>28</v>
      </c>
      <c r="G18" s="398">
        <v>28</v>
      </c>
      <c r="H18" s="398">
        <v>26</v>
      </c>
      <c r="I18" s="398">
        <v>26</v>
      </c>
      <c r="J18" s="398">
        <v>26</v>
      </c>
      <c r="K18" s="398">
        <v>26</v>
      </c>
      <c r="L18" s="398">
        <v>26</v>
      </c>
      <c r="M18" s="398">
        <v>26</v>
      </c>
      <c r="N18" s="398">
        <v>26</v>
      </c>
      <c r="O18" s="398">
        <v>26</v>
      </c>
      <c r="P18" s="398">
        <v>26</v>
      </c>
    </row>
    <row r="19" spans="1:17" ht="16.5" customHeight="1" x14ac:dyDescent="0.15">
      <c r="A19" s="400"/>
      <c r="B19" s="401" t="s">
        <v>247</v>
      </c>
      <c r="C19" s="402"/>
      <c r="D19" s="403">
        <v>21</v>
      </c>
      <c r="E19" s="404">
        <v>10</v>
      </c>
      <c r="F19" s="404">
        <v>10</v>
      </c>
      <c r="G19" s="404">
        <v>11</v>
      </c>
      <c r="H19" s="404">
        <v>10</v>
      </c>
      <c r="I19" s="404">
        <v>14</v>
      </c>
      <c r="J19" s="404">
        <v>14</v>
      </c>
      <c r="K19" s="404">
        <v>15</v>
      </c>
      <c r="L19" s="404">
        <v>15</v>
      </c>
      <c r="M19" s="404">
        <v>16</v>
      </c>
      <c r="N19" s="404">
        <v>18</v>
      </c>
      <c r="O19" s="404">
        <v>18</v>
      </c>
      <c r="P19" s="404">
        <v>18</v>
      </c>
      <c r="Q19" s="144"/>
    </row>
    <row r="20" spans="1:17" ht="16.5" customHeight="1" x14ac:dyDescent="0.15">
      <c r="A20" s="58"/>
      <c r="B20" s="256" t="s">
        <v>551</v>
      </c>
      <c r="C20" s="58"/>
      <c r="D20" s="397">
        <v>54</v>
      </c>
      <c r="E20" s="398">
        <v>22</v>
      </c>
      <c r="F20" s="398">
        <v>23</v>
      </c>
      <c r="G20" s="398">
        <v>22</v>
      </c>
      <c r="H20" s="398">
        <v>23</v>
      </c>
      <c r="I20" s="398">
        <v>27</v>
      </c>
      <c r="J20" s="398">
        <v>29</v>
      </c>
      <c r="K20" s="398">
        <v>30</v>
      </c>
      <c r="L20" s="398">
        <v>30</v>
      </c>
      <c r="M20" s="398">
        <v>29</v>
      </c>
      <c r="N20" s="398">
        <v>28</v>
      </c>
      <c r="O20" s="398">
        <v>28</v>
      </c>
      <c r="P20" s="398">
        <v>27</v>
      </c>
    </row>
    <row r="21" spans="1:17" ht="6" customHeight="1" thickBot="1" x14ac:dyDescent="0.2">
      <c r="A21" s="405"/>
      <c r="B21" s="405"/>
      <c r="C21" s="405"/>
      <c r="D21" s="406"/>
      <c r="E21" s="405"/>
      <c r="F21" s="405"/>
      <c r="G21" s="405"/>
      <c r="H21" s="405"/>
      <c r="I21" s="405"/>
      <c r="J21" s="405"/>
      <c r="K21" s="405"/>
      <c r="L21" s="405"/>
      <c r="M21" s="405"/>
      <c r="N21" s="405"/>
      <c r="O21" s="405"/>
      <c r="P21" s="405"/>
    </row>
    <row r="22" spans="1:17" ht="13.5" customHeight="1" x14ac:dyDescent="0.15">
      <c r="A22" s="57" t="s">
        <v>515</v>
      </c>
      <c r="B22" s="57"/>
      <c r="C22" s="57"/>
      <c r="D22" s="57"/>
      <c r="E22" s="57"/>
      <c r="F22" s="57"/>
      <c r="G22" s="57"/>
      <c r="H22" s="57"/>
      <c r="I22" s="57"/>
      <c r="J22" s="57"/>
      <c r="K22" s="57"/>
      <c r="L22" s="57"/>
      <c r="M22" s="57"/>
      <c r="N22" s="57"/>
      <c r="O22" s="57"/>
      <c r="P22" s="57"/>
    </row>
    <row r="23" spans="1:17" ht="13.5" customHeight="1" x14ac:dyDescent="0.15">
      <c r="A23" s="57" t="s">
        <v>691</v>
      </c>
      <c r="B23" s="57"/>
      <c r="C23" s="57"/>
      <c r="D23" s="57"/>
      <c r="E23" s="57"/>
      <c r="F23" s="57"/>
      <c r="G23" s="57"/>
      <c r="H23" s="57"/>
      <c r="I23" s="57"/>
      <c r="J23" s="57"/>
      <c r="K23" s="57"/>
      <c r="L23" s="57"/>
      <c r="M23" s="57"/>
      <c r="N23" s="57"/>
      <c r="O23" s="57"/>
      <c r="P23" s="57"/>
    </row>
    <row r="24" spans="1:17" ht="13.5" customHeight="1" x14ac:dyDescent="0.15">
      <c r="A24" s="57" t="s">
        <v>500</v>
      </c>
      <c r="B24" s="57"/>
      <c r="C24" s="57"/>
      <c r="D24" s="57"/>
      <c r="E24" s="57"/>
      <c r="F24" s="57"/>
      <c r="G24" s="57"/>
      <c r="H24" s="57"/>
      <c r="I24" s="57"/>
      <c r="J24" s="57"/>
      <c r="K24" s="57"/>
      <c r="L24" s="57"/>
      <c r="M24" s="57"/>
      <c r="N24" s="57"/>
      <c r="O24" s="57"/>
      <c r="P24" s="57"/>
    </row>
  </sheetData>
  <phoneticPr fontId="9"/>
  <hyperlinks>
    <hyperlink ref="R1" location="社会保障!A1" display="目次（項目一覧表）へ戻る"/>
  </hyperlinks>
  <pageMargins left="0.51181102362204722" right="0.51181102362204722" top="0.51181102362204722" bottom="0.51181102362204722" header="0.51181102362204722" footer="0.51181102362204722"/>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X21"/>
  <sheetViews>
    <sheetView showGridLines="0" defaultGridColor="0" colorId="22" zoomScaleNormal="100" zoomScaleSheetLayoutView="100" workbookViewId="0"/>
  </sheetViews>
  <sheetFormatPr defaultColWidth="10.7109375" defaultRowHeight="12" x14ac:dyDescent="0.15"/>
  <cols>
    <col min="1" max="1" width="13.5703125" style="113" customWidth="1"/>
    <col min="2" max="2" width="5.85546875" style="113" customWidth="1"/>
    <col min="3" max="19" width="4.5703125" style="113" customWidth="1"/>
    <col min="20" max="20" width="5.28515625" style="113" customWidth="1"/>
    <col min="21" max="21" width="4.5703125" style="113" customWidth="1"/>
    <col min="22" max="22" width="4.7109375" style="113" customWidth="1"/>
    <col min="23" max="23" width="2.7109375" style="113" customWidth="1"/>
    <col min="24" max="24" width="24.7109375" style="113" customWidth="1"/>
    <col min="25" max="16384" width="10.7109375" style="113"/>
  </cols>
  <sheetData>
    <row r="1" spans="1:24" ht="18" customHeight="1" x14ac:dyDescent="0.15">
      <c r="X1" s="64" t="s">
        <v>635</v>
      </c>
    </row>
    <row r="3" spans="1:24" ht="21" customHeight="1" x14ac:dyDescent="0.15"/>
    <row r="4" spans="1:24" ht="30" customHeight="1" thickBot="1" x14ac:dyDescent="0.2">
      <c r="A4" s="368" t="s">
        <v>692</v>
      </c>
      <c r="B4" s="59"/>
      <c r="C4" s="59"/>
      <c r="D4" s="59"/>
      <c r="E4" s="59"/>
      <c r="F4" s="59"/>
      <c r="G4" s="59"/>
      <c r="H4" s="59"/>
      <c r="I4" s="59"/>
      <c r="J4" s="59"/>
      <c r="K4" s="59"/>
      <c r="L4" s="59"/>
      <c r="M4" s="59"/>
      <c r="N4" s="59"/>
      <c r="O4" s="59"/>
      <c r="P4" s="59"/>
      <c r="Q4" s="59"/>
      <c r="R4" s="59"/>
      <c r="S4" s="59"/>
      <c r="T4" s="391"/>
      <c r="U4" s="391"/>
      <c r="V4" s="370" t="s">
        <v>195</v>
      </c>
    </row>
    <row r="5" spans="1:24" ht="27" customHeight="1" x14ac:dyDescent="0.15">
      <c r="A5" s="371" t="s">
        <v>286</v>
      </c>
      <c r="B5" s="376" t="s">
        <v>1</v>
      </c>
      <c r="C5" s="376" t="s">
        <v>285</v>
      </c>
      <c r="D5" s="376" t="s">
        <v>284</v>
      </c>
      <c r="E5" s="376" t="s">
        <v>283</v>
      </c>
      <c r="F5" s="376" t="s">
        <v>282</v>
      </c>
      <c r="G5" s="376" t="s">
        <v>281</v>
      </c>
      <c r="H5" s="376" t="s">
        <v>280</v>
      </c>
      <c r="I5" s="376" t="s">
        <v>279</v>
      </c>
      <c r="J5" s="376" t="s">
        <v>278</v>
      </c>
      <c r="K5" s="376" t="s">
        <v>277</v>
      </c>
      <c r="L5" s="376" t="s">
        <v>276</v>
      </c>
      <c r="M5" s="376" t="s">
        <v>275</v>
      </c>
      <c r="N5" s="376" t="s">
        <v>274</v>
      </c>
      <c r="O5" s="376" t="s">
        <v>273</v>
      </c>
      <c r="P5" s="376" t="s">
        <v>272</v>
      </c>
      <c r="Q5" s="376" t="s">
        <v>271</v>
      </c>
      <c r="R5" s="376" t="s">
        <v>270</v>
      </c>
      <c r="S5" s="376" t="s">
        <v>269</v>
      </c>
      <c r="T5" s="376" t="s">
        <v>268</v>
      </c>
      <c r="U5" s="376" t="s">
        <v>267</v>
      </c>
      <c r="V5" s="407" t="s">
        <v>516</v>
      </c>
    </row>
    <row r="6" spans="1:24" ht="6" customHeight="1" x14ac:dyDescent="0.15">
      <c r="A6" s="87"/>
      <c r="B6" s="377"/>
      <c r="C6" s="57"/>
      <c r="D6" s="57"/>
      <c r="E6" s="57"/>
      <c r="F6" s="57"/>
      <c r="G6" s="57"/>
      <c r="H6" s="57"/>
      <c r="I6" s="57"/>
      <c r="J6" s="57"/>
      <c r="K6" s="57"/>
      <c r="L6" s="57"/>
      <c r="M6" s="57"/>
      <c r="N6" s="57"/>
      <c r="O6" s="57"/>
      <c r="P6" s="57"/>
      <c r="Q6" s="57"/>
      <c r="R6" s="57"/>
      <c r="S6" s="57"/>
      <c r="T6" s="57"/>
      <c r="U6" s="57"/>
      <c r="V6" s="57"/>
    </row>
    <row r="7" spans="1:24" s="124" customFormat="1" ht="11.1" customHeight="1" x14ac:dyDescent="0.15">
      <c r="A7" s="379" t="s">
        <v>1</v>
      </c>
      <c r="B7" s="408">
        <v>194</v>
      </c>
      <c r="C7" s="409">
        <v>2</v>
      </c>
      <c r="D7" s="409">
        <v>7</v>
      </c>
      <c r="E7" s="409">
        <v>4</v>
      </c>
      <c r="F7" s="409">
        <v>5</v>
      </c>
      <c r="G7" s="409">
        <v>8</v>
      </c>
      <c r="H7" s="409">
        <v>7</v>
      </c>
      <c r="I7" s="409">
        <v>9</v>
      </c>
      <c r="J7" s="409">
        <v>9</v>
      </c>
      <c r="K7" s="409">
        <v>5</v>
      </c>
      <c r="L7" s="409">
        <v>11</v>
      </c>
      <c r="M7" s="409">
        <v>11</v>
      </c>
      <c r="N7" s="409">
        <v>15</v>
      </c>
      <c r="O7" s="409">
        <v>7</v>
      </c>
      <c r="P7" s="409">
        <v>13</v>
      </c>
      <c r="Q7" s="409">
        <v>20</v>
      </c>
      <c r="R7" s="409">
        <v>23</v>
      </c>
      <c r="S7" s="409">
        <v>18</v>
      </c>
      <c r="T7" s="409">
        <v>14</v>
      </c>
      <c r="U7" s="409">
        <v>5</v>
      </c>
      <c r="V7" s="409">
        <v>1</v>
      </c>
    </row>
    <row r="8" spans="1:24" s="124" customFormat="1" ht="15" customHeight="1" x14ac:dyDescent="0.15">
      <c r="A8" s="379"/>
      <c r="B8" s="410">
        <v>77</v>
      </c>
      <c r="C8" s="411">
        <v>0</v>
      </c>
      <c r="D8" s="411">
        <v>1</v>
      </c>
      <c r="E8" s="411">
        <v>0</v>
      </c>
      <c r="F8" s="411">
        <v>5</v>
      </c>
      <c r="G8" s="411">
        <v>2</v>
      </c>
      <c r="H8" s="411">
        <v>3</v>
      </c>
      <c r="I8" s="411">
        <v>3</v>
      </c>
      <c r="J8" s="411">
        <v>2</v>
      </c>
      <c r="K8" s="411">
        <v>4</v>
      </c>
      <c r="L8" s="411">
        <v>1</v>
      </c>
      <c r="M8" s="411">
        <v>3</v>
      </c>
      <c r="N8" s="411">
        <v>2</v>
      </c>
      <c r="O8" s="411">
        <v>4</v>
      </c>
      <c r="P8" s="411">
        <v>4</v>
      </c>
      <c r="Q8" s="411">
        <v>8</v>
      </c>
      <c r="R8" s="411">
        <v>7</v>
      </c>
      <c r="S8" s="411">
        <v>9</v>
      </c>
      <c r="T8" s="411">
        <v>12</v>
      </c>
      <c r="U8" s="411">
        <v>7</v>
      </c>
      <c r="V8" s="411">
        <v>0</v>
      </c>
      <c r="X8" s="168"/>
    </row>
    <row r="9" spans="1:24" ht="6" customHeight="1" x14ac:dyDescent="0.15">
      <c r="A9" s="87"/>
      <c r="B9" s="412"/>
      <c r="C9" s="413"/>
      <c r="D9" s="413"/>
      <c r="E9" s="413"/>
      <c r="F9" s="413"/>
      <c r="G9" s="413"/>
      <c r="H9" s="413"/>
      <c r="I9" s="413"/>
      <c r="J9" s="413"/>
      <c r="K9" s="413"/>
      <c r="L9" s="413"/>
      <c r="M9" s="413"/>
      <c r="N9" s="413"/>
      <c r="O9" s="413"/>
      <c r="P9" s="413"/>
      <c r="Q9" s="413"/>
      <c r="R9" s="413"/>
      <c r="S9" s="413"/>
      <c r="T9" s="413"/>
      <c r="U9" s="413"/>
      <c r="V9" s="413"/>
    </row>
    <row r="10" spans="1:24" ht="11.1" customHeight="1" x14ac:dyDescent="0.15">
      <c r="A10" s="87" t="s">
        <v>175</v>
      </c>
      <c r="B10" s="414">
        <v>102</v>
      </c>
      <c r="C10" s="415">
        <v>2</v>
      </c>
      <c r="D10" s="415">
        <v>2</v>
      </c>
      <c r="E10" s="415">
        <v>2</v>
      </c>
      <c r="F10" s="415">
        <v>3</v>
      </c>
      <c r="G10" s="415">
        <v>5</v>
      </c>
      <c r="H10" s="415">
        <v>4</v>
      </c>
      <c r="I10" s="415">
        <v>4</v>
      </c>
      <c r="J10" s="415">
        <v>5</v>
      </c>
      <c r="K10" s="415">
        <v>3</v>
      </c>
      <c r="L10" s="415">
        <v>9</v>
      </c>
      <c r="M10" s="415">
        <v>6</v>
      </c>
      <c r="N10" s="415">
        <v>7</v>
      </c>
      <c r="O10" s="415">
        <v>6</v>
      </c>
      <c r="P10" s="415">
        <v>7</v>
      </c>
      <c r="Q10" s="415">
        <v>10</v>
      </c>
      <c r="R10" s="415">
        <v>8</v>
      </c>
      <c r="S10" s="415">
        <v>8</v>
      </c>
      <c r="T10" s="415">
        <v>10</v>
      </c>
      <c r="U10" s="415">
        <v>1</v>
      </c>
      <c r="V10" s="416">
        <v>0</v>
      </c>
    </row>
    <row r="11" spans="1:24" ht="11.1" customHeight="1" x14ac:dyDescent="0.15">
      <c r="A11" s="87"/>
      <c r="B11" s="417">
        <v>46</v>
      </c>
      <c r="C11" s="418">
        <v>0</v>
      </c>
      <c r="D11" s="418">
        <v>0</v>
      </c>
      <c r="E11" s="418">
        <v>0</v>
      </c>
      <c r="F11" s="418">
        <v>3</v>
      </c>
      <c r="G11" s="418">
        <v>1</v>
      </c>
      <c r="H11" s="418">
        <v>2</v>
      </c>
      <c r="I11" s="418">
        <v>2</v>
      </c>
      <c r="J11" s="418">
        <v>2</v>
      </c>
      <c r="K11" s="418">
        <v>2</v>
      </c>
      <c r="L11" s="418">
        <v>1</v>
      </c>
      <c r="M11" s="418">
        <v>2</v>
      </c>
      <c r="N11" s="418">
        <v>0</v>
      </c>
      <c r="O11" s="418">
        <v>3</v>
      </c>
      <c r="P11" s="418">
        <v>3</v>
      </c>
      <c r="Q11" s="418">
        <v>6</v>
      </c>
      <c r="R11" s="418">
        <v>6</v>
      </c>
      <c r="S11" s="418">
        <v>5</v>
      </c>
      <c r="T11" s="418">
        <v>6</v>
      </c>
      <c r="U11" s="418">
        <v>2</v>
      </c>
      <c r="V11" s="418">
        <v>0</v>
      </c>
    </row>
    <row r="12" spans="1:24" ht="6" customHeight="1" x14ac:dyDescent="0.15">
      <c r="A12" s="87"/>
      <c r="B12" s="412"/>
      <c r="C12" s="413"/>
      <c r="D12" s="413"/>
      <c r="E12" s="413"/>
      <c r="F12" s="413"/>
      <c r="G12" s="413"/>
      <c r="H12" s="413"/>
      <c r="I12" s="413"/>
      <c r="J12" s="413"/>
      <c r="K12" s="413"/>
      <c r="L12" s="413"/>
      <c r="M12" s="413"/>
      <c r="N12" s="413"/>
      <c r="O12" s="413"/>
      <c r="P12" s="413"/>
      <c r="Q12" s="413"/>
      <c r="R12" s="413"/>
      <c r="S12" s="413"/>
      <c r="T12" s="413"/>
      <c r="U12" s="413"/>
      <c r="V12" s="419"/>
    </row>
    <row r="13" spans="1:24" ht="11.1" customHeight="1" x14ac:dyDescent="0.15">
      <c r="A13" s="87" t="s">
        <v>174</v>
      </c>
      <c r="B13" s="414">
        <v>92</v>
      </c>
      <c r="C13" s="415">
        <v>0</v>
      </c>
      <c r="D13" s="415">
        <v>5</v>
      </c>
      <c r="E13" s="415">
        <v>2</v>
      </c>
      <c r="F13" s="415">
        <v>2</v>
      </c>
      <c r="G13" s="415">
        <v>3</v>
      </c>
      <c r="H13" s="415">
        <v>3</v>
      </c>
      <c r="I13" s="415">
        <v>5</v>
      </c>
      <c r="J13" s="415">
        <v>4</v>
      </c>
      <c r="K13" s="415">
        <v>2</v>
      </c>
      <c r="L13" s="415">
        <v>2</v>
      </c>
      <c r="M13" s="415">
        <v>5</v>
      </c>
      <c r="N13" s="415">
        <v>8</v>
      </c>
      <c r="O13" s="415">
        <v>1</v>
      </c>
      <c r="P13" s="415">
        <v>6</v>
      </c>
      <c r="Q13" s="415">
        <v>10</v>
      </c>
      <c r="R13" s="415">
        <v>15</v>
      </c>
      <c r="S13" s="415">
        <v>10</v>
      </c>
      <c r="T13" s="415">
        <v>4</v>
      </c>
      <c r="U13" s="415">
        <v>4</v>
      </c>
      <c r="V13" s="420">
        <v>1</v>
      </c>
    </row>
    <row r="14" spans="1:24" ht="11.1" customHeight="1" x14ac:dyDescent="0.15">
      <c r="A14" s="87"/>
      <c r="B14" s="417">
        <v>31</v>
      </c>
      <c r="C14" s="418">
        <v>0</v>
      </c>
      <c r="D14" s="418">
        <v>1</v>
      </c>
      <c r="E14" s="418">
        <v>0</v>
      </c>
      <c r="F14" s="418">
        <v>2</v>
      </c>
      <c r="G14" s="418">
        <v>1</v>
      </c>
      <c r="H14" s="418">
        <v>1</v>
      </c>
      <c r="I14" s="418">
        <v>1</v>
      </c>
      <c r="J14" s="418">
        <v>0</v>
      </c>
      <c r="K14" s="418">
        <v>2</v>
      </c>
      <c r="L14" s="418">
        <v>0</v>
      </c>
      <c r="M14" s="418">
        <v>1</v>
      </c>
      <c r="N14" s="418">
        <v>2</v>
      </c>
      <c r="O14" s="418">
        <v>1</v>
      </c>
      <c r="P14" s="418">
        <v>1</v>
      </c>
      <c r="Q14" s="418">
        <v>2</v>
      </c>
      <c r="R14" s="418">
        <v>1</v>
      </c>
      <c r="S14" s="418">
        <v>4</v>
      </c>
      <c r="T14" s="418">
        <v>6</v>
      </c>
      <c r="U14" s="418">
        <v>5</v>
      </c>
      <c r="V14" s="418">
        <v>0</v>
      </c>
    </row>
    <row r="15" spans="1:24" ht="6" customHeight="1" thickBot="1" x14ac:dyDescent="0.2">
      <c r="A15" s="405"/>
      <c r="B15" s="406"/>
      <c r="C15" s="405"/>
      <c r="D15" s="405"/>
      <c r="E15" s="405"/>
      <c r="F15" s="405"/>
      <c r="G15" s="405"/>
      <c r="H15" s="405"/>
      <c r="I15" s="405"/>
      <c r="J15" s="405"/>
      <c r="K15" s="405"/>
      <c r="L15" s="405"/>
      <c r="M15" s="405"/>
      <c r="N15" s="405"/>
      <c r="O15" s="405"/>
      <c r="P15" s="405"/>
      <c r="Q15" s="405"/>
      <c r="R15" s="405"/>
      <c r="S15" s="405"/>
      <c r="T15" s="405"/>
      <c r="U15" s="405"/>
      <c r="V15" s="405"/>
    </row>
    <row r="16" spans="1:24" ht="13.5" customHeight="1" x14ac:dyDescent="0.15">
      <c r="A16" s="57" t="s">
        <v>693</v>
      </c>
      <c r="B16" s="57"/>
      <c r="C16" s="57"/>
      <c r="D16" s="57"/>
      <c r="E16" s="57"/>
      <c r="F16" s="57"/>
      <c r="G16" s="57"/>
      <c r="H16" s="57"/>
      <c r="I16" s="57"/>
      <c r="J16" s="57"/>
      <c r="K16" s="57"/>
      <c r="L16" s="57"/>
      <c r="M16" s="57"/>
      <c r="N16" s="57"/>
      <c r="O16" s="57"/>
      <c r="P16" s="57"/>
      <c r="Q16" s="57"/>
      <c r="R16" s="57"/>
      <c r="S16" s="57"/>
      <c r="T16" s="57"/>
      <c r="U16" s="57"/>
      <c r="V16" s="57"/>
    </row>
    <row r="17" spans="1:22" ht="13.5" customHeight="1" x14ac:dyDescent="0.15">
      <c r="A17" s="58" t="s">
        <v>514</v>
      </c>
      <c r="B17" s="390"/>
      <c r="C17" s="390"/>
      <c r="D17" s="390"/>
      <c r="E17" s="390"/>
      <c r="F17" s="390"/>
      <c r="G17" s="390"/>
      <c r="H17" s="390"/>
      <c r="I17" s="390"/>
      <c r="J17" s="390"/>
      <c r="K17" s="390"/>
      <c r="L17" s="390"/>
      <c r="M17" s="57"/>
      <c r="N17" s="57"/>
      <c r="O17" s="57"/>
      <c r="P17" s="57"/>
      <c r="Q17" s="57"/>
      <c r="R17" s="57"/>
      <c r="S17" s="57"/>
      <c r="T17" s="57"/>
      <c r="U17" s="57"/>
      <c r="V17" s="57"/>
    </row>
    <row r="18" spans="1:22" x14ac:dyDescent="0.15">
      <c r="A18" s="57" t="s">
        <v>498</v>
      </c>
      <c r="B18" s="57"/>
      <c r="C18" s="57"/>
      <c r="D18" s="57"/>
      <c r="E18" s="57"/>
      <c r="F18" s="57"/>
      <c r="G18" s="57"/>
      <c r="H18" s="57"/>
      <c r="I18" s="57"/>
      <c r="J18" s="57"/>
      <c r="K18" s="57"/>
      <c r="L18" s="57"/>
      <c r="M18" s="57"/>
      <c r="N18" s="57"/>
      <c r="O18" s="57"/>
      <c r="P18" s="57"/>
      <c r="Q18" s="57"/>
      <c r="R18" s="57"/>
      <c r="S18" s="57"/>
      <c r="T18" s="57"/>
      <c r="U18" s="57"/>
      <c r="V18" s="57"/>
    </row>
    <row r="21" spans="1:22" ht="18.75" x14ac:dyDescent="0.15">
      <c r="A21" s="127"/>
    </row>
  </sheetData>
  <phoneticPr fontId="9"/>
  <hyperlinks>
    <hyperlink ref="X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R26"/>
  <sheetViews>
    <sheetView showGridLines="0" defaultGridColor="0" colorId="22" zoomScaleNormal="100" zoomScaleSheetLayoutView="100" workbookViewId="0"/>
  </sheetViews>
  <sheetFormatPr defaultColWidth="10.7109375" defaultRowHeight="12" x14ac:dyDescent="0.15"/>
  <cols>
    <col min="1" max="1" width="1.7109375" style="171" customWidth="1"/>
    <col min="2" max="2" width="19" style="171" customWidth="1"/>
    <col min="3" max="3" width="1.7109375" style="171" customWidth="1"/>
    <col min="4" max="4" width="6.7109375" style="171" customWidth="1"/>
    <col min="5" max="16" width="6.42578125" style="171" customWidth="1"/>
    <col min="17" max="17" width="2.7109375" style="171" customWidth="1"/>
    <col min="18" max="18" width="24.7109375" style="171" customWidth="1"/>
    <col min="19" max="16384" width="10.7109375" style="171"/>
  </cols>
  <sheetData>
    <row r="1" spans="1:18" ht="18" customHeight="1" x14ac:dyDescent="0.15">
      <c r="R1" s="250" t="s">
        <v>635</v>
      </c>
    </row>
    <row r="2" spans="1:18" x14ac:dyDescent="0.15">
      <c r="A2" s="170"/>
    </row>
    <row r="3" spans="1:18" ht="21" customHeight="1" x14ac:dyDescent="0.15">
      <c r="A3" s="170"/>
    </row>
    <row r="4" spans="1:18" ht="30" customHeight="1" thickBot="1" x14ac:dyDescent="0.2">
      <c r="A4" s="368" t="s">
        <v>694</v>
      </c>
      <c r="B4" s="172"/>
      <c r="C4" s="172"/>
      <c r="D4" s="172"/>
      <c r="E4" s="172"/>
      <c r="F4" s="172"/>
      <c r="G4" s="172"/>
      <c r="H4" s="172"/>
      <c r="I4" s="172"/>
      <c r="J4" s="172"/>
      <c r="K4" s="172"/>
      <c r="L4" s="172"/>
      <c r="M4" s="172"/>
      <c r="N4" s="172"/>
      <c r="O4" s="173"/>
      <c r="P4" s="174" t="s">
        <v>305</v>
      </c>
    </row>
    <row r="5" spans="1:18" ht="21" customHeight="1" x14ac:dyDescent="0.15">
      <c r="A5" s="175"/>
      <c r="B5" s="176" t="s">
        <v>304</v>
      </c>
      <c r="C5" s="175"/>
      <c r="D5" s="177" t="s">
        <v>1</v>
      </c>
      <c r="E5" s="177" t="s">
        <v>264</v>
      </c>
      <c r="F5" s="177" t="s">
        <v>263</v>
      </c>
      <c r="G5" s="177" t="s">
        <v>262</v>
      </c>
      <c r="H5" s="177" t="s">
        <v>261</v>
      </c>
      <c r="I5" s="177" t="s">
        <v>260</v>
      </c>
      <c r="J5" s="177" t="s">
        <v>259</v>
      </c>
      <c r="K5" s="177" t="s">
        <v>258</v>
      </c>
      <c r="L5" s="177" t="s">
        <v>257</v>
      </c>
      <c r="M5" s="177" t="s">
        <v>256</v>
      </c>
      <c r="N5" s="177" t="s">
        <v>255</v>
      </c>
      <c r="O5" s="177" t="s">
        <v>254</v>
      </c>
      <c r="P5" s="177" t="s">
        <v>253</v>
      </c>
    </row>
    <row r="6" spans="1:18" ht="6" customHeight="1" x14ac:dyDescent="0.15">
      <c r="A6" s="172"/>
      <c r="B6" s="172"/>
      <c r="C6" s="172"/>
      <c r="D6" s="178"/>
    </row>
    <row r="7" spans="1:18" s="183" customFormat="1" ht="12.75" customHeight="1" x14ac:dyDescent="0.15">
      <c r="A7" s="179"/>
      <c r="B7" s="180" t="s">
        <v>1</v>
      </c>
      <c r="C7" s="181"/>
      <c r="D7" s="164">
        <v>5659</v>
      </c>
      <c r="E7" s="165">
        <v>392</v>
      </c>
      <c r="F7" s="165">
        <v>408</v>
      </c>
      <c r="G7" s="165">
        <v>504</v>
      </c>
      <c r="H7" s="165">
        <v>659</v>
      </c>
      <c r="I7" s="165">
        <v>481</v>
      </c>
      <c r="J7" s="165">
        <v>533</v>
      </c>
      <c r="K7" s="165">
        <v>498</v>
      </c>
      <c r="L7" s="165">
        <v>433</v>
      </c>
      <c r="M7" s="165">
        <v>489</v>
      </c>
      <c r="N7" s="165">
        <v>407</v>
      </c>
      <c r="O7" s="165">
        <v>448</v>
      </c>
      <c r="P7" s="165">
        <v>407</v>
      </c>
      <c r="Q7" s="182"/>
    </row>
    <row r="8" spans="1:18" ht="9" customHeight="1" x14ac:dyDescent="0.15">
      <c r="A8" s="172"/>
      <c r="B8" s="184"/>
      <c r="C8" s="172"/>
      <c r="D8" s="166"/>
      <c r="E8" s="167"/>
      <c r="F8" s="167"/>
      <c r="G8" s="167"/>
      <c r="H8" s="167"/>
      <c r="I8" s="167"/>
      <c r="J8" s="167"/>
      <c r="K8" s="167"/>
      <c r="L8" s="167"/>
      <c r="M8" s="167"/>
      <c r="N8" s="167"/>
      <c r="O8" s="167"/>
      <c r="P8" s="167"/>
      <c r="Q8" s="182"/>
    </row>
    <row r="9" spans="1:18" ht="12.75" customHeight="1" x14ac:dyDescent="0.15">
      <c r="A9" s="172"/>
      <c r="B9" s="184" t="s">
        <v>303</v>
      </c>
      <c r="C9" s="172"/>
      <c r="D9" s="166">
        <v>1305</v>
      </c>
      <c r="E9" s="167">
        <v>98</v>
      </c>
      <c r="F9" s="167">
        <v>92</v>
      </c>
      <c r="G9" s="167">
        <v>133</v>
      </c>
      <c r="H9" s="185">
        <v>112</v>
      </c>
      <c r="I9" s="185">
        <v>125</v>
      </c>
      <c r="J9" s="185">
        <v>112</v>
      </c>
      <c r="K9" s="185">
        <v>114</v>
      </c>
      <c r="L9" s="185">
        <v>103</v>
      </c>
      <c r="M9" s="185">
        <v>138</v>
      </c>
      <c r="N9" s="185">
        <v>102</v>
      </c>
      <c r="O9" s="185">
        <v>88</v>
      </c>
      <c r="P9" s="185">
        <v>88</v>
      </c>
      <c r="Q9" s="182"/>
    </row>
    <row r="10" spans="1:18" ht="12.75" customHeight="1" x14ac:dyDescent="0.15">
      <c r="A10" s="172"/>
      <c r="B10" s="184" t="s">
        <v>302</v>
      </c>
      <c r="C10" s="172"/>
      <c r="D10" s="166">
        <v>1094</v>
      </c>
      <c r="E10" s="167">
        <v>58</v>
      </c>
      <c r="F10" s="167">
        <v>59</v>
      </c>
      <c r="G10" s="167">
        <v>96</v>
      </c>
      <c r="H10" s="185">
        <v>242</v>
      </c>
      <c r="I10" s="185">
        <v>98</v>
      </c>
      <c r="J10" s="185">
        <v>87</v>
      </c>
      <c r="K10" s="185">
        <v>88</v>
      </c>
      <c r="L10" s="185">
        <v>72</v>
      </c>
      <c r="M10" s="185">
        <v>79</v>
      </c>
      <c r="N10" s="185">
        <v>58</v>
      </c>
      <c r="O10" s="185">
        <v>89</v>
      </c>
      <c r="P10" s="185">
        <v>68</v>
      </c>
      <c r="Q10" s="182"/>
    </row>
    <row r="11" spans="1:18" ht="12.75" customHeight="1" x14ac:dyDescent="0.15">
      <c r="A11" s="172"/>
      <c r="B11" s="184" t="s">
        <v>301</v>
      </c>
      <c r="C11" s="172"/>
      <c r="D11" s="166">
        <v>25</v>
      </c>
      <c r="E11" s="167">
        <v>1</v>
      </c>
      <c r="F11" s="167">
        <v>0</v>
      </c>
      <c r="G11" s="167">
        <v>1</v>
      </c>
      <c r="H11" s="185">
        <v>3</v>
      </c>
      <c r="I11" s="167">
        <v>0</v>
      </c>
      <c r="J11" s="167">
        <v>2</v>
      </c>
      <c r="K11" s="185">
        <v>4</v>
      </c>
      <c r="L11" s="185">
        <v>1</v>
      </c>
      <c r="M11" s="167">
        <v>3</v>
      </c>
      <c r="N11" s="185">
        <v>2</v>
      </c>
      <c r="O11" s="185">
        <v>3</v>
      </c>
      <c r="P11" s="185">
        <v>5</v>
      </c>
      <c r="Q11" s="182"/>
      <c r="R11" s="186"/>
    </row>
    <row r="12" spans="1:18" ht="12.75" customHeight="1" x14ac:dyDescent="0.15">
      <c r="A12" s="172"/>
      <c r="B12" s="184" t="s">
        <v>300</v>
      </c>
      <c r="C12" s="172"/>
      <c r="D12" s="166">
        <v>16</v>
      </c>
      <c r="E12" s="167">
        <v>3</v>
      </c>
      <c r="F12" s="167">
        <v>1</v>
      </c>
      <c r="G12" s="167">
        <v>0</v>
      </c>
      <c r="H12" s="167">
        <v>0</v>
      </c>
      <c r="I12" s="167">
        <v>2</v>
      </c>
      <c r="J12" s="167">
        <v>3</v>
      </c>
      <c r="K12" s="167">
        <v>1</v>
      </c>
      <c r="L12" s="167">
        <v>1</v>
      </c>
      <c r="M12" s="167">
        <v>2</v>
      </c>
      <c r="N12" s="167">
        <v>2</v>
      </c>
      <c r="O12" s="167">
        <v>0</v>
      </c>
      <c r="P12" s="167">
        <v>1</v>
      </c>
      <c r="Q12" s="182"/>
    </row>
    <row r="13" spans="1:18" ht="12.75" customHeight="1" x14ac:dyDescent="0.15">
      <c r="A13" s="172"/>
      <c r="B13" s="184" t="s">
        <v>299</v>
      </c>
      <c r="C13" s="172"/>
      <c r="D13" s="166">
        <v>0</v>
      </c>
      <c r="E13" s="167">
        <v>0</v>
      </c>
      <c r="F13" s="167">
        <v>0</v>
      </c>
      <c r="G13" s="167">
        <v>0</v>
      </c>
      <c r="H13" s="167">
        <v>0</v>
      </c>
      <c r="I13" s="167">
        <v>0</v>
      </c>
      <c r="J13" s="167">
        <v>0</v>
      </c>
      <c r="K13" s="167">
        <v>0</v>
      </c>
      <c r="L13" s="167">
        <v>0</v>
      </c>
      <c r="M13" s="167">
        <v>0</v>
      </c>
      <c r="N13" s="167">
        <v>0</v>
      </c>
      <c r="O13" s="167">
        <v>0</v>
      </c>
      <c r="P13" s="167">
        <v>0</v>
      </c>
      <c r="Q13" s="182"/>
    </row>
    <row r="14" spans="1:18" ht="12.75" customHeight="1" x14ac:dyDescent="0.15">
      <c r="A14" s="172"/>
      <c r="B14" s="184" t="s">
        <v>298</v>
      </c>
      <c r="C14" s="172"/>
      <c r="D14" s="166">
        <v>142</v>
      </c>
      <c r="E14" s="167">
        <v>10</v>
      </c>
      <c r="F14" s="167">
        <v>7</v>
      </c>
      <c r="G14" s="167">
        <v>13</v>
      </c>
      <c r="H14" s="185">
        <v>11</v>
      </c>
      <c r="I14" s="185">
        <v>17</v>
      </c>
      <c r="J14" s="185">
        <v>11</v>
      </c>
      <c r="K14" s="185">
        <v>18</v>
      </c>
      <c r="L14" s="185">
        <v>11</v>
      </c>
      <c r="M14" s="185">
        <v>10</v>
      </c>
      <c r="N14" s="185">
        <v>8</v>
      </c>
      <c r="O14" s="185">
        <v>16</v>
      </c>
      <c r="P14" s="185">
        <v>10</v>
      </c>
      <c r="Q14" s="182"/>
    </row>
    <row r="15" spans="1:18" ht="12.75" customHeight="1" x14ac:dyDescent="0.15">
      <c r="A15" s="172"/>
      <c r="B15" s="184" t="s">
        <v>297</v>
      </c>
      <c r="C15" s="172"/>
      <c r="D15" s="166">
        <v>49</v>
      </c>
      <c r="E15" s="167">
        <v>0</v>
      </c>
      <c r="F15" s="167">
        <v>1</v>
      </c>
      <c r="G15" s="167">
        <v>3</v>
      </c>
      <c r="H15" s="185">
        <v>3</v>
      </c>
      <c r="I15" s="185">
        <v>1</v>
      </c>
      <c r="J15" s="185">
        <v>29</v>
      </c>
      <c r="K15" s="185">
        <v>4</v>
      </c>
      <c r="L15" s="185">
        <v>2</v>
      </c>
      <c r="M15" s="185">
        <v>1</v>
      </c>
      <c r="N15" s="167">
        <v>0</v>
      </c>
      <c r="O15" s="185">
        <v>3</v>
      </c>
      <c r="P15" s="185">
        <v>2</v>
      </c>
      <c r="Q15" s="182"/>
    </row>
    <row r="16" spans="1:18" ht="12.75" customHeight="1" x14ac:dyDescent="0.15">
      <c r="A16" s="172"/>
      <c r="B16" s="184" t="s">
        <v>296</v>
      </c>
      <c r="C16" s="172"/>
      <c r="D16" s="166">
        <v>1083</v>
      </c>
      <c r="E16" s="167">
        <v>83</v>
      </c>
      <c r="F16" s="167">
        <v>91</v>
      </c>
      <c r="G16" s="167">
        <v>103</v>
      </c>
      <c r="H16" s="185">
        <v>82</v>
      </c>
      <c r="I16" s="185">
        <v>79</v>
      </c>
      <c r="J16" s="185">
        <v>84</v>
      </c>
      <c r="K16" s="185">
        <v>107</v>
      </c>
      <c r="L16" s="185">
        <v>89</v>
      </c>
      <c r="M16" s="185">
        <v>104</v>
      </c>
      <c r="N16" s="185">
        <v>92</v>
      </c>
      <c r="O16" s="185">
        <v>89</v>
      </c>
      <c r="P16" s="185">
        <v>80</v>
      </c>
      <c r="Q16" s="182"/>
    </row>
    <row r="17" spans="1:17" ht="12.75" customHeight="1" x14ac:dyDescent="0.15">
      <c r="A17" s="172"/>
      <c r="B17" s="184" t="s">
        <v>295</v>
      </c>
      <c r="C17" s="172"/>
      <c r="D17" s="166">
        <v>144</v>
      </c>
      <c r="E17" s="167">
        <v>16</v>
      </c>
      <c r="F17" s="167">
        <v>9</v>
      </c>
      <c r="G17" s="167">
        <v>7</v>
      </c>
      <c r="H17" s="167">
        <v>17</v>
      </c>
      <c r="I17" s="185">
        <v>16</v>
      </c>
      <c r="J17" s="185">
        <v>13</v>
      </c>
      <c r="K17" s="185">
        <v>8</v>
      </c>
      <c r="L17" s="185">
        <v>16</v>
      </c>
      <c r="M17" s="185">
        <v>10</v>
      </c>
      <c r="N17" s="185">
        <v>10</v>
      </c>
      <c r="O17" s="185">
        <v>10</v>
      </c>
      <c r="P17" s="185">
        <v>12</v>
      </c>
      <c r="Q17" s="182"/>
    </row>
    <row r="18" spans="1:17" ht="12.75" customHeight="1" x14ac:dyDescent="0.15">
      <c r="A18" s="172"/>
      <c r="B18" s="184" t="s">
        <v>294</v>
      </c>
      <c r="C18" s="172"/>
      <c r="D18" s="166">
        <v>63</v>
      </c>
      <c r="E18" s="167">
        <v>3</v>
      </c>
      <c r="F18" s="167">
        <v>6</v>
      </c>
      <c r="G18" s="167">
        <v>7</v>
      </c>
      <c r="H18" s="185">
        <v>11</v>
      </c>
      <c r="I18" s="185">
        <v>5</v>
      </c>
      <c r="J18" s="185">
        <v>7</v>
      </c>
      <c r="K18" s="185">
        <v>1</v>
      </c>
      <c r="L18" s="185">
        <v>5</v>
      </c>
      <c r="M18" s="185">
        <v>6</v>
      </c>
      <c r="N18" s="185">
        <v>4</v>
      </c>
      <c r="O18" s="185">
        <v>6</v>
      </c>
      <c r="P18" s="185">
        <v>2</v>
      </c>
      <c r="Q18" s="182"/>
    </row>
    <row r="19" spans="1:17" ht="12.75" customHeight="1" x14ac:dyDescent="0.15">
      <c r="A19" s="172"/>
      <c r="B19" s="184" t="s">
        <v>293</v>
      </c>
      <c r="C19" s="172"/>
      <c r="D19" s="166">
        <v>95</v>
      </c>
      <c r="E19" s="167">
        <v>4</v>
      </c>
      <c r="F19" s="167">
        <v>3</v>
      </c>
      <c r="G19" s="167">
        <v>3</v>
      </c>
      <c r="H19" s="185">
        <v>6</v>
      </c>
      <c r="I19" s="185">
        <v>6</v>
      </c>
      <c r="J19" s="185">
        <v>9</v>
      </c>
      <c r="K19" s="185">
        <v>12</v>
      </c>
      <c r="L19" s="185">
        <v>8</v>
      </c>
      <c r="M19" s="185">
        <v>8</v>
      </c>
      <c r="N19" s="185">
        <v>14</v>
      </c>
      <c r="O19" s="185">
        <v>10</v>
      </c>
      <c r="P19" s="185">
        <v>12</v>
      </c>
      <c r="Q19" s="182"/>
    </row>
    <row r="20" spans="1:17" ht="12.75" customHeight="1" x14ac:dyDescent="0.15">
      <c r="A20" s="172"/>
      <c r="B20" s="184" t="s">
        <v>292</v>
      </c>
      <c r="C20" s="172"/>
      <c r="D20" s="166">
        <v>608</v>
      </c>
      <c r="E20" s="167">
        <v>45</v>
      </c>
      <c r="F20" s="167">
        <v>48</v>
      </c>
      <c r="G20" s="167">
        <v>53</v>
      </c>
      <c r="H20" s="185">
        <v>74</v>
      </c>
      <c r="I20" s="185">
        <v>57</v>
      </c>
      <c r="J20" s="185">
        <v>58</v>
      </c>
      <c r="K20" s="185">
        <v>56</v>
      </c>
      <c r="L20" s="185">
        <v>46</v>
      </c>
      <c r="M20" s="185">
        <v>48</v>
      </c>
      <c r="N20" s="185">
        <v>45</v>
      </c>
      <c r="O20" s="185">
        <v>41</v>
      </c>
      <c r="P20" s="185">
        <v>37</v>
      </c>
      <c r="Q20" s="182"/>
    </row>
    <row r="21" spans="1:17" ht="12.75" customHeight="1" x14ac:dyDescent="0.15">
      <c r="A21" s="172"/>
      <c r="B21" s="184" t="s">
        <v>291</v>
      </c>
      <c r="C21" s="172"/>
      <c r="D21" s="166">
        <v>95</v>
      </c>
      <c r="E21" s="167">
        <v>9</v>
      </c>
      <c r="F21" s="167">
        <v>7</v>
      </c>
      <c r="G21" s="167">
        <v>4</v>
      </c>
      <c r="H21" s="185">
        <v>17</v>
      </c>
      <c r="I21" s="185">
        <v>6</v>
      </c>
      <c r="J21" s="185">
        <v>13</v>
      </c>
      <c r="K21" s="185">
        <v>5</v>
      </c>
      <c r="L21" s="185">
        <v>7</v>
      </c>
      <c r="M21" s="185">
        <v>8</v>
      </c>
      <c r="N21" s="185">
        <v>5</v>
      </c>
      <c r="O21" s="185">
        <v>6</v>
      </c>
      <c r="P21" s="167">
        <v>8</v>
      </c>
      <c r="Q21" s="182"/>
    </row>
    <row r="22" spans="1:17" ht="12.75" customHeight="1" x14ac:dyDescent="0.15">
      <c r="A22" s="172"/>
      <c r="B22" s="184" t="s">
        <v>290</v>
      </c>
      <c r="C22" s="172"/>
      <c r="D22" s="166">
        <v>6</v>
      </c>
      <c r="E22" s="167">
        <v>0</v>
      </c>
      <c r="F22" s="167">
        <v>0</v>
      </c>
      <c r="G22" s="167">
        <v>1</v>
      </c>
      <c r="H22" s="167">
        <v>0</v>
      </c>
      <c r="I22" s="167">
        <v>0</v>
      </c>
      <c r="J22" s="167">
        <v>0</v>
      </c>
      <c r="K22" s="167">
        <v>0</v>
      </c>
      <c r="L22" s="167">
        <v>1</v>
      </c>
      <c r="M22" s="167">
        <v>1</v>
      </c>
      <c r="N22" s="167">
        <v>0</v>
      </c>
      <c r="O22" s="167">
        <v>1</v>
      </c>
      <c r="P22" s="167">
        <v>2</v>
      </c>
      <c r="Q22" s="182"/>
    </row>
    <row r="23" spans="1:17" ht="12.75" customHeight="1" x14ac:dyDescent="0.15">
      <c r="A23" s="172"/>
      <c r="B23" s="184" t="s">
        <v>289</v>
      </c>
      <c r="C23" s="172"/>
      <c r="D23" s="166">
        <v>220</v>
      </c>
      <c r="E23" s="167">
        <v>11</v>
      </c>
      <c r="F23" s="167">
        <v>18</v>
      </c>
      <c r="G23" s="167">
        <v>19</v>
      </c>
      <c r="H23" s="185">
        <v>19</v>
      </c>
      <c r="I23" s="185">
        <v>9</v>
      </c>
      <c r="J23" s="185">
        <v>26</v>
      </c>
      <c r="K23" s="185">
        <v>20</v>
      </c>
      <c r="L23" s="185">
        <v>20</v>
      </c>
      <c r="M23" s="185">
        <v>20</v>
      </c>
      <c r="N23" s="185">
        <v>12</v>
      </c>
      <c r="O23" s="185">
        <v>29</v>
      </c>
      <c r="P23" s="185">
        <v>17</v>
      </c>
      <c r="Q23" s="182"/>
    </row>
    <row r="24" spans="1:17" ht="12.75" customHeight="1" x14ac:dyDescent="0.15">
      <c r="A24" s="172"/>
      <c r="B24" s="184" t="s">
        <v>288</v>
      </c>
      <c r="C24" s="172"/>
      <c r="D24" s="166">
        <v>714</v>
      </c>
      <c r="E24" s="167">
        <v>51</v>
      </c>
      <c r="F24" s="167">
        <v>66</v>
      </c>
      <c r="G24" s="167">
        <v>61</v>
      </c>
      <c r="H24" s="185">
        <v>62</v>
      </c>
      <c r="I24" s="185">
        <v>60</v>
      </c>
      <c r="J24" s="185">
        <v>79</v>
      </c>
      <c r="K24" s="185">
        <v>60</v>
      </c>
      <c r="L24" s="185">
        <v>51</v>
      </c>
      <c r="M24" s="185">
        <v>51</v>
      </c>
      <c r="N24" s="185">
        <v>53</v>
      </c>
      <c r="O24" s="185">
        <v>57</v>
      </c>
      <c r="P24" s="185">
        <v>63</v>
      </c>
      <c r="Q24" s="182"/>
    </row>
    <row r="25" spans="1:17" ht="6" customHeight="1" thickBot="1" x14ac:dyDescent="0.2">
      <c r="A25" s="187"/>
      <c r="B25" s="187"/>
      <c r="C25" s="187"/>
      <c r="D25" s="188"/>
      <c r="E25" s="187"/>
      <c r="F25" s="187"/>
      <c r="G25" s="187"/>
      <c r="H25" s="187"/>
      <c r="I25" s="187"/>
      <c r="J25" s="187"/>
      <c r="K25" s="187"/>
      <c r="L25" s="187"/>
      <c r="M25" s="187"/>
      <c r="N25" s="187"/>
      <c r="O25" s="187"/>
      <c r="P25" s="187"/>
      <c r="Q25" s="182"/>
    </row>
    <row r="26" spans="1:17" ht="13.5" customHeight="1" x14ac:dyDescent="0.15">
      <c r="A26" s="171" t="s">
        <v>287</v>
      </c>
    </row>
  </sheetData>
  <phoneticPr fontId="9"/>
  <hyperlinks>
    <hyperlink ref="R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7"/>
  <sheetViews>
    <sheetView showGridLines="0" defaultGridColor="0" colorId="22" zoomScaleNormal="100" zoomScaleSheetLayoutView="130" workbookViewId="0"/>
  </sheetViews>
  <sheetFormatPr defaultColWidth="10.7109375" defaultRowHeight="12" x14ac:dyDescent="0.15"/>
  <cols>
    <col min="1" max="1" width="5.7109375" style="2" customWidth="1"/>
    <col min="2" max="2" width="2.7109375" style="2" customWidth="1"/>
    <col min="3" max="3" width="5.7109375" style="2" customWidth="1"/>
    <col min="4" max="4" width="10" style="2" customWidth="1"/>
    <col min="5" max="5" width="11.42578125" style="2" customWidth="1"/>
    <col min="6" max="6" width="10" style="2" customWidth="1"/>
    <col min="7" max="7" width="11.42578125" style="2" customWidth="1"/>
    <col min="8" max="8" width="10" style="2" customWidth="1"/>
    <col min="9" max="11" width="11.42578125" style="2" customWidth="1"/>
    <col min="12" max="12" width="2.7109375" style="2" customWidth="1"/>
    <col min="13" max="13" width="24.7109375" style="2" customWidth="1"/>
    <col min="14" max="16384" width="10.7109375" style="2"/>
  </cols>
  <sheetData>
    <row r="1" spans="1:13" ht="18" customHeight="1" x14ac:dyDescent="0.15">
      <c r="M1" s="64" t="s">
        <v>635</v>
      </c>
    </row>
    <row r="2" spans="1:13" ht="12" customHeight="1" x14ac:dyDescent="0.15"/>
    <row r="3" spans="1:13" ht="21" customHeight="1" x14ac:dyDescent="0.15">
      <c r="A3" s="35" t="s">
        <v>309</v>
      </c>
      <c r="B3" s="34"/>
      <c r="C3" s="34"/>
      <c r="D3" s="34"/>
      <c r="E3" s="34"/>
      <c r="F3" s="34"/>
      <c r="G3" s="34"/>
      <c r="H3" s="34"/>
      <c r="I3" s="34"/>
      <c r="J3" s="34"/>
      <c r="K3" s="34"/>
    </row>
    <row r="4" spans="1:13" ht="18" customHeight="1" x14ac:dyDescent="0.15">
      <c r="A4" s="6" t="s">
        <v>308</v>
      </c>
      <c r="B4" s="3"/>
      <c r="C4" s="3"/>
      <c r="D4" s="3"/>
      <c r="E4" s="3"/>
      <c r="F4" s="3"/>
      <c r="G4" s="3"/>
      <c r="H4" s="55"/>
      <c r="I4" s="55"/>
      <c r="J4" s="55"/>
      <c r="K4" s="55"/>
    </row>
    <row r="5" spans="1:13" ht="18" customHeight="1" thickBot="1" x14ac:dyDescent="0.2">
      <c r="A5" s="6" t="s">
        <v>552</v>
      </c>
      <c r="B5" s="3"/>
      <c r="C5" s="3"/>
      <c r="D5" s="3"/>
      <c r="E5" s="3"/>
      <c r="F5" s="3"/>
      <c r="G5" s="3"/>
      <c r="H5" s="54"/>
      <c r="I5" s="54"/>
      <c r="J5" s="54"/>
      <c r="K5" s="54"/>
    </row>
    <row r="6" spans="1:13" ht="27" customHeight="1" x14ac:dyDescent="0.15">
      <c r="A6" s="675" t="s">
        <v>319</v>
      </c>
      <c r="B6" s="675"/>
      <c r="C6" s="676"/>
      <c r="D6" s="679" t="s">
        <v>1</v>
      </c>
      <c r="E6" s="680"/>
      <c r="F6" s="60" t="s">
        <v>360</v>
      </c>
      <c r="G6" s="12"/>
      <c r="H6" s="65" t="s">
        <v>553</v>
      </c>
      <c r="I6" s="12"/>
      <c r="J6" s="110" t="s">
        <v>307</v>
      </c>
      <c r="K6" s="681" t="s">
        <v>358</v>
      </c>
    </row>
    <row r="7" spans="1:13" ht="18" customHeight="1" x14ac:dyDescent="0.15">
      <c r="A7" s="677"/>
      <c r="B7" s="677"/>
      <c r="C7" s="678"/>
      <c r="D7" s="109" t="s">
        <v>26</v>
      </c>
      <c r="E7" s="109" t="s">
        <v>306</v>
      </c>
      <c r="F7" s="109" t="s">
        <v>26</v>
      </c>
      <c r="G7" s="109" t="s">
        <v>306</v>
      </c>
      <c r="H7" s="109" t="s">
        <v>26</v>
      </c>
      <c r="I7" s="109" t="s">
        <v>306</v>
      </c>
      <c r="J7" s="44" t="s">
        <v>306</v>
      </c>
      <c r="K7" s="682"/>
    </row>
    <row r="8" spans="1:13" ht="15" customHeight="1" x14ac:dyDescent="0.15">
      <c r="A8" s="1"/>
      <c r="B8" s="1"/>
      <c r="C8" s="1"/>
      <c r="D8" s="50"/>
      <c r="E8" s="33" t="s">
        <v>179</v>
      </c>
      <c r="F8" s="33"/>
      <c r="G8" s="33" t="s">
        <v>179</v>
      </c>
      <c r="H8" s="33"/>
      <c r="I8" s="33" t="s">
        <v>179</v>
      </c>
      <c r="J8" s="33" t="s">
        <v>179</v>
      </c>
      <c r="K8" s="33" t="s">
        <v>32</v>
      </c>
    </row>
    <row r="9" spans="1:13" ht="6" customHeight="1" x14ac:dyDescent="0.15">
      <c r="A9" s="3"/>
      <c r="B9" s="3"/>
      <c r="C9" s="3"/>
      <c r="D9" s="32"/>
      <c r="E9" s="31"/>
      <c r="F9" s="31"/>
      <c r="G9" s="31"/>
      <c r="H9" s="3"/>
      <c r="I9" s="31"/>
      <c r="J9" s="33"/>
      <c r="K9" s="31"/>
    </row>
    <row r="10" spans="1:13" ht="18" customHeight="1" x14ac:dyDescent="0.15">
      <c r="A10" s="2" t="s">
        <v>651</v>
      </c>
      <c r="B10" s="97">
        <v>30</v>
      </c>
      <c r="C10" s="2" t="s">
        <v>109</v>
      </c>
      <c r="D10" s="39">
        <v>19596</v>
      </c>
      <c r="E10" s="38">
        <v>233108</v>
      </c>
      <c r="F10" s="38">
        <v>18838</v>
      </c>
      <c r="G10" s="38">
        <v>228986</v>
      </c>
      <c r="H10" s="48">
        <v>758</v>
      </c>
      <c r="I10" s="38">
        <v>1780</v>
      </c>
      <c r="J10" s="66">
        <v>2342</v>
      </c>
      <c r="K10" s="38">
        <v>273190</v>
      </c>
    </row>
    <row r="11" spans="1:13" ht="18" customHeight="1" x14ac:dyDescent="0.15">
      <c r="A11" s="2" t="s">
        <v>593</v>
      </c>
      <c r="B11" s="97" t="s">
        <v>594</v>
      </c>
      <c r="C11" s="3"/>
      <c r="D11" s="39">
        <v>20146</v>
      </c>
      <c r="E11" s="38">
        <v>238225</v>
      </c>
      <c r="F11" s="38">
        <v>19356</v>
      </c>
      <c r="G11" s="38">
        <v>234026</v>
      </c>
      <c r="H11" s="48">
        <v>790</v>
      </c>
      <c r="I11" s="38">
        <v>1797</v>
      </c>
      <c r="J11" s="66">
        <v>2402</v>
      </c>
      <c r="K11" s="38">
        <v>238452</v>
      </c>
    </row>
    <row r="12" spans="1:13" ht="18" customHeight="1" x14ac:dyDescent="0.15">
      <c r="A12" s="49"/>
      <c r="B12" s="98" t="s">
        <v>283</v>
      </c>
      <c r="C12" s="10"/>
      <c r="D12" s="41">
        <v>20436</v>
      </c>
      <c r="E12" s="40">
        <v>237577</v>
      </c>
      <c r="F12" s="40">
        <v>19615</v>
      </c>
      <c r="G12" s="40">
        <v>233349</v>
      </c>
      <c r="H12" s="8">
        <v>821</v>
      </c>
      <c r="I12" s="40">
        <v>1814</v>
      </c>
      <c r="J12" s="99">
        <v>2414</v>
      </c>
      <c r="K12" s="40">
        <v>273161</v>
      </c>
    </row>
    <row r="13" spans="1:13" s="10" customFormat="1" ht="18" customHeight="1" x14ac:dyDescent="0.15">
      <c r="A13" s="49"/>
      <c r="B13" s="106" t="s">
        <v>282</v>
      </c>
      <c r="D13" s="41">
        <v>20825</v>
      </c>
      <c r="E13" s="40">
        <v>228427</v>
      </c>
      <c r="F13" s="40">
        <v>19976</v>
      </c>
      <c r="G13" s="56">
        <v>224102</v>
      </c>
      <c r="H13" s="8">
        <v>849</v>
      </c>
      <c r="I13" s="56">
        <v>1839</v>
      </c>
      <c r="J13" s="99">
        <v>2486</v>
      </c>
      <c r="K13" s="40">
        <v>278541</v>
      </c>
    </row>
    <row r="14" spans="1:13" s="4" customFormat="1" ht="18" customHeight="1" x14ac:dyDescent="0.15">
      <c r="A14" s="63"/>
      <c r="B14" s="100" t="s">
        <v>667</v>
      </c>
      <c r="D14" s="37">
        <v>21098</v>
      </c>
      <c r="E14" s="36">
        <v>224505</v>
      </c>
      <c r="F14" s="36">
        <f>D14-H14</f>
        <v>20237</v>
      </c>
      <c r="G14" s="51">
        <v>220272</v>
      </c>
      <c r="H14" s="9">
        <v>861</v>
      </c>
      <c r="I14" s="51">
        <v>1835</v>
      </c>
      <c r="J14" s="67">
        <v>2398</v>
      </c>
      <c r="K14" s="36">
        <v>284143</v>
      </c>
    </row>
    <row r="15" spans="1:13" ht="6" customHeight="1" thickBot="1" x14ac:dyDescent="0.2">
      <c r="A15" s="45"/>
      <c r="B15" s="45"/>
      <c r="C15" s="45"/>
      <c r="D15" s="46"/>
      <c r="E15" s="45"/>
      <c r="F15" s="45"/>
      <c r="G15" s="45"/>
      <c r="H15" s="45"/>
      <c r="I15" s="45"/>
      <c r="J15" s="45"/>
      <c r="K15" s="45"/>
    </row>
    <row r="16" spans="1:13" ht="12" customHeight="1" x14ac:dyDescent="0.15">
      <c r="A16" s="10" t="s">
        <v>596</v>
      </c>
      <c r="J16" s="38"/>
    </row>
    <row r="17" spans="1:1" ht="12" customHeight="1" x14ac:dyDescent="0.15">
      <c r="A17" s="53" t="s">
        <v>554</v>
      </c>
    </row>
  </sheetData>
  <mergeCells count="3">
    <mergeCell ref="A6:C7"/>
    <mergeCell ref="D6:E6"/>
    <mergeCell ref="K6:K7"/>
  </mergeCells>
  <phoneticPr fontId="9"/>
  <hyperlinks>
    <hyperlink ref="M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57"/>
  <sheetViews>
    <sheetView showGridLines="0" defaultGridColor="0" colorId="22" zoomScaleNormal="100" zoomScaleSheetLayoutView="100" workbookViewId="0"/>
  </sheetViews>
  <sheetFormatPr defaultColWidth="10.7109375" defaultRowHeight="12" x14ac:dyDescent="0.15"/>
  <cols>
    <col min="1" max="1" width="1.7109375" style="113" customWidth="1"/>
    <col min="2" max="2" width="6.7109375" style="113" customWidth="1"/>
    <col min="3" max="3" width="3.7109375" style="113" customWidth="1"/>
    <col min="4" max="4" width="7.7109375" style="113" customWidth="1"/>
    <col min="5" max="5" width="1.7109375" style="113" customWidth="1"/>
    <col min="6" max="6" width="11.7109375" style="113" customWidth="1"/>
    <col min="7" max="7" width="18.7109375" style="113" customWidth="1"/>
    <col min="8" max="8" width="11.7109375" style="113" customWidth="1"/>
    <col min="9" max="9" width="18.42578125" style="113" customWidth="1"/>
    <col min="10" max="10" width="11.7109375" style="113" customWidth="1"/>
    <col min="11" max="11" width="18.42578125" style="113" customWidth="1"/>
    <col min="12" max="12" width="8.7109375" style="113" customWidth="1"/>
    <col min="13" max="13" width="14.7109375" style="113" customWidth="1"/>
    <col min="14" max="14" width="2.7109375" style="113" customWidth="1"/>
    <col min="15" max="15" width="24.7109375" style="113" customWidth="1"/>
    <col min="16" max="16384" width="10.7109375" style="113"/>
  </cols>
  <sheetData>
    <row r="1" spans="1:15" ht="18" customHeight="1" x14ac:dyDescent="0.15">
      <c r="O1" s="64" t="s">
        <v>635</v>
      </c>
    </row>
    <row r="3" spans="1:15" ht="21" customHeight="1" x14ac:dyDescent="0.15">
      <c r="A3" s="111" t="s">
        <v>119</v>
      </c>
      <c r="B3" s="112"/>
      <c r="C3" s="112"/>
      <c r="D3" s="112"/>
      <c r="E3" s="112"/>
      <c r="F3" s="112"/>
      <c r="G3" s="112"/>
      <c r="H3" s="112"/>
      <c r="I3" s="112"/>
      <c r="J3" s="112"/>
      <c r="K3" s="112"/>
    </row>
    <row r="4" spans="1:15" ht="30" customHeight="1" thickBot="1" x14ac:dyDescent="0.2">
      <c r="A4" s="114" t="s">
        <v>503</v>
      </c>
      <c r="B4" s="115"/>
      <c r="C4" s="115"/>
      <c r="D4" s="115"/>
      <c r="E4" s="115"/>
      <c r="F4" s="115"/>
      <c r="G4" s="115"/>
      <c r="H4" s="115"/>
      <c r="I4" s="115"/>
      <c r="J4" s="115"/>
      <c r="K4" s="116" t="s">
        <v>118</v>
      </c>
    </row>
    <row r="5" spans="1:15" ht="18" customHeight="1" x14ac:dyDescent="0.15">
      <c r="A5" s="648" t="s">
        <v>117</v>
      </c>
      <c r="B5" s="648"/>
      <c r="C5" s="648"/>
      <c r="D5" s="648"/>
      <c r="E5" s="649"/>
      <c r="F5" s="260" t="s">
        <v>1</v>
      </c>
      <c r="G5" s="261"/>
      <c r="H5" s="260" t="s">
        <v>116</v>
      </c>
      <c r="I5" s="261"/>
      <c r="J5" s="260" t="s">
        <v>115</v>
      </c>
      <c r="K5" s="262"/>
    </row>
    <row r="6" spans="1:15" ht="18" customHeight="1" x14ac:dyDescent="0.15">
      <c r="A6" s="650"/>
      <c r="B6" s="650"/>
      <c r="C6" s="650"/>
      <c r="D6" s="650"/>
      <c r="E6" s="651"/>
      <c r="F6" s="263" t="s">
        <v>114</v>
      </c>
      <c r="G6" s="263" t="s">
        <v>113</v>
      </c>
      <c r="H6" s="263" t="s">
        <v>112</v>
      </c>
      <c r="I6" s="263" t="s">
        <v>111</v>
      </c>
      <c r="J6" s="263" t="s">
        <v>112</v>
      </c>
      <c r="K6" s="264" t="s">
        <v>111</v>
      </c>
    </row>
    <row r="7" spans="1:15" ht="6" customHeight="1" x14ac:dyDescent="0.15">
      <c r="A7" s="43"/>
      <c r="B7" s="43"/>
      <c r="C7" s="43"/>
      <c r="D7" s="43"/>
      <c r="E7" s="43"/>
      <c r="F7" s="265"/>
      <c r="G7" s="43"/>
      <c r="H7" s="43"/>
      <c r="I7" s="43"/>
      <c r="J7" s="43"/>
      <c r="K7" s="43"/>
    </row>
    <row r="8" spans="1:15" ht="12" customHeight="1" x14ac:dyDescent="0.15">
      <c r="A8" s="42"/>
      <c r="B8" s="42" t="s">
        <v>663</v>
      </c>
      <c r="C8" s="266">
        <v>30</v>
      </c>
      <c r="D8" s="43" t="s">
        <v>664</v>
      </c>
      <c r="E8" s="43"/>
      <c r="F8" s="267">
        <v>10505</v>
      </c>
      <c r="G8" s="268">
        <v>18419086986</v>
      </c>
      <c r="H8" s="268">
        <v>9408</v>
      </c>
      <c r="I8" s="268">
        <v>5135677285</v>
      </c>
      <c r="J8" s="268">
        <v>8319</v>
      </c>
      <c r="K8" s="268">
        <v>2140613861</v>
      </c>
    </row>
    <row r="9" spans="1:15" ht="12" customHeight="1" x14ac:dyDescent="0.15">
      <c r="A9" s="43"/>
      <c r="B9" s="42" t="s">
        <v>631</v>
      </c>
      <c r="C9" s="269" t="s">
        <v>632</v>
      </c>
      <c r="D9" s="43"/>
      <c r="E9" s="43"/>
      <c r="F9" s="267">
        <v>10353</v>
      </c>
      <c r="G9" s="268">
        <v>18154476768</v>
      </c>
      <c r="H9" s="268">
        <v>9230</v>
      </c>
      <c r="I9" s="268">
        <v>5012468671</v>
      </c>
      <c r="J9" s="268">
        <v>8237</v>
      </c>
      <c r="K9" s="268">
        <v>2151049097</v>
      </c>
    </row>
    <row r="10" spans="1:15" ht="12" customHeight="1" x14ac:dyDescent="0.15">
      <c r="A10" s="43"/>
      <c r="B10" s="42"/>
      <c r="C10" s="270" t="s">
        <v>633</v>
      </c>
      <c r="D10" s="43"/>
      <c r="E10" s="43"/>
      <c r="F10" s="267">
        <v>10235</v>
      </c>
      <c r="G10" s="268">
        <v>17498708018</v>
      </c>
      <c r="H10" s="268">
        <v>9067</v>
      </c>
      <c r="I10" s="268">
        <v>4913800749</v>
      </c>
      <c r="J10" s="268">
        <v>8212</v>
      </c>
      <c r="K10" s="268">
        <v>2204324829</v>
      </c>
    </row>
    <row r="11" spans="1:15" ht="12" customHeight="1" x14ac:dyDescent="0.15">
      <c r="A11" s="43"/>
      <c r="B11" s="42"/>
      <c r="C11" s="271" t="s">
        <v>634</v>
      </c>
      <c r="D11" s="43"/>
      <c r="E11" s="43"/>
      <c r="F11" s="267">
        <v>10208</v>
      </c>
      <c r="G11" s="272">
        <v>17608795403</v>
      </c>
      <c r="H11" s="268">
        <v>9000</v>
      </c>
      <c r="I11" s="268">
        <v>4812886545</v>
      </c>
      <c r="J11" s="268">
        <v>8164</v>
      </c>
      <c r="K11" s="268">
        <v>2225845140</v>
      </c>
    </row>
    <row r="12" spans="1:15" s="124" customFormat="1" ht="12" customHeight="1" x14ac:dyDescent="0.15">
      <c r="A12" s="5"/>
      <c r="B12" s="63"/>
      <c r="C12" s="273" t="s">
        <v>281</v>
      </c>
      <c r="D12" s="4"/>
      <c r="E12" s="4"/>
      <c r="F12" s="274">
        <v>10177</v>
      </c>
      <c r="G12" s="9">
        <v>17745219284</v>
      </c>
      <c r="H12" s="9">
        <v>8967</v>
      </c>
      <c r="I12" s="9">
        <v>4789744665</v>
      </c>
      <c r="J12" s="9">
        <v>8148</v>
      </c>
      <c r="K12" s="9">
        <v>2261936394</v>
      </c>
    </row>
    <row r="13" spans="1:15" ht="9" customHeight="1" x14ac:dyDescent="0.15">
      <c r="A13" s="43"/>
      <c r="B13" s="43"/>
      <c r="C13" s="43"/>
      <c r="D13" s="43"/>
      <c r="E13" s="43"/>
      <c r="F13" s="267"/>
      <c r="G13" s="268"/>
      <c r="H13" s="268"/>
      <c r="I13" s="268"/>
      <c r="J13" s="268"/>
      <c r="K13" s="268"/>
    </row>
    <row r="14" spans="1:15" ht="12" customHeight="1" x14ac:dyDescent="0.15">
      <c r="A14" s="275"/>
      <c r="B14" s="645" t="s">
        <v>108</v>
      </c>
      <c r="C14" s="645"/>
      <c r="D14" s="645"/>
      <c r="E14" s="43"/>
      <c r="F14" s="267">
        <v>6273</v>
      </c>
      <c r="G14" s="268">
        <v>11347276502</v>
      </c>
      <c r="H14" s="268">
        <v>5639</v>
      </c>
      <c r="I14" s="268">
        <v>3153951808</v>
      </c>
      <c r="J14" s="268">
        <v>5357</v>
      </c>
      <c r="K14" s="268">
        <v>1610166945</v>
      </c>
    </row>
    <row r="15" spans="1:15" ht="12" customHeight="1" x14ac:dyDescent="0.15">
      <c r="A15" s="275"/>
      <c r="B15" s="645" t="s">
        <v>107</v>
      </c>
      <c r="C15" s="645"/>
      <c r="D15" s="645"/>
      <c r="E15" s="43"/>
      <c r="F15" s="267">
        <v>948</v>
      </c>
      <c r="G15" s="268">
        <v>1675148094</v>
      </c>
      <c r="H15" s="268">
        <v>805</v>
      </c>
      <c r="I15" s="268">
        <v>433565632</v>
      </c>
      <c r="J15" s="268">
        <v>762</v>
      </c>
      <c r="K15" s="268">
        <v>212006901</v>
      </c>
    </row>
    <row r="16" spans="1:15" ht="12" customHeight="1" x14ac:dyDescent="0.15">
      <c r="A16" s="275"/>
      <c r="B16" s="645" t="s">
        <v>106</v>
      </c>
      <c r="C16" s="645"/>
      <c r="D16" s="645"/>
      <c r="E16" s="43"/>
      <c r="F16" s="267">
        <v>546</v>
      </c>
      <c r="G16" s="268">
        <v>933960442</v>
      </c>
      <c r="H16" s="268">
        <v>478</v>
      </c>
      <c r="I16" s="268">
        <v>223122153</v>
      </c>
      <c r="J16" s="268">
        <v>394</v>
      </c>
      <c r="K16" s="268">
        <v>98332428</v>
      </c>
    </row>
    <row r="17" spans="1:13" ht="12" customHeight="1" x14ac:dyDescent="0.15">
      <c r="A17" s="275"/>
      <c r="B17" s="645" t="s">
        <v>9</v>
      </c>
      <c r="C17" s="645"/>
      <c r="D17" s="645"/>
      <c r="E17" s="43"/>
      <c r="F17" s="267">
        <v>382</v>
      </c>
      <c r="G17" s="268">
        <v>604880524</v>
      </c>
      <c r="H17" s="268">
        <v>329</v>
      </c>
      <c r="I17" s="268">
        <v>159869969</v>
      </c>
      <c r="J17" s="268">
        <v>306</v>
      </c>
      <c r="K17" s="268">
        <v>67746716</v>
      </c>
    </row>
    <row r="18" spans="1:13" ht="12" customHeight="1" x14ac:dyDescent="0.15">
      <c r="A18" s="275"/>
      <c r="B18" s="645" t="s">
        <v>8</v>
      </c>
      <c r="C18" s="645"/>
      <c r="D18" s="645"/>
      <c r="E18" s="43"/>
      <c r="F18" s="267">
        <v>244</v>
      </c>
      <c r="G18" s="268">
        <v>406975575</v>
      </c>
      <c r="H18" s="268">
        <v>218</v>
      </c>
      <c r="I18" s="268">
        <v>97847147</v>
      </c>
      <c r="J18" s="268">
        <v>158</v>
      </c>
      <c r="K18" s="268">
        <v>34648400</v>
      </c>
    </row>
    <row r="19" spans="1:13" ht="12" customHeight="1" x14ac:dyDescent="0.15">
      <c r="A19" s="275"/>
      <c r="B19" s="645" t="s">
        <v>7</v>
      </c>
      <c r="C19" s="645"/>
      <c r="D19" s="645"/>
      <c r="E19" s="43"/>
      <c r="F19" s="267">
        <v>210</v>
      </c>
      <c r="G19" s="268">
        <v>366998717</v>
      </c>
      <c r="H19" s="268">
        <v>164</v>
      </c>
      <c r="I19" s="268">
        <v>84395766</v>
      </c>
      <c r="J19" s="268">
        <v>143</v>
      </c>
      <c r="K19" s="268">
        <v>32466308</v>
      </c>
    </row>
    <row r="20" spans="1:13" ht="12" customHeight="1" x14ac:dyDescent="0.15">
      <c r="A20" s="275"/>
      <c r="B20" s="645" t="s">
        <v>6</v>
      </c>
      <c r="C20" s="645"/>
      <c r="D20" s="645"/>
      <c r="E20" s="43"/>
      <c r="F20" s="267">
        <v>184</v>
      </c>
      <c r="G20" s="268">
        <v>265442097</v>
      </c>
      <c r="H20" s="268">
        <v>146</v>
      </c>
      <c r="I20" s="268">
        <v>69316295</v>
      </c>
      <c r="J20" s="268">
        <v>92</v>
      </c>
      <c r="K20" s="268">
        <v>20219958</v>
      </c>
    </row>
    <row r="21" spans="1:13" ht="12" customHeight="1" x14ac:dyDescent="0.15">
      <c r="A21" s="275"/>
      <c r="B21" s="645" t="s">
        <v>105</v>
      </c>
      <c r="C21" s="645"/>
      <c r="D21" s="645"/>
      <c r="E21" s="43"/>
      <c r="F21" s="267">
        <v>272</v>
      </c>
      <c r="G21" s="268">
        <v>467544360</v>
      </c>
      <c r="H21" s="268">
        <v>226</v>
      </c>
      <c r="I21" s="268">
        <v>106096172</v>
      </c>
      <c r="J21" s="268">
        <v>159</v>
      </c>
      <c r="K21" s="268">
        <v>35315387</v>
      </c>
    </row>
    <row r="22" spans="1:13" s="124" customFormat="1" ht="12" customHeight="1" x14ac:dyDescent="0.15">
      <c r="A22" s="276"/>
      <c r="B22" s="647" t="s">
        <v>104</v>
      </c>
      <c r="C22" s="647"/>
      <c r="D22" s="647"/>
      <c r="E22" s="5"/>
      <c r="F22" s="277">
        <v>9059</v>
      </c>
      <c r="G22" s="278">
        <v>16068226311</v>
      </c>
      <c r="H22" s="278">
        <v>8005</v>
      </c>
      <c r="I22" s="278">
        <v>4328164942</v>
      </c>
      <c r="J22" s="278">
        <v>7371</v>
      </c>
      <c r="K22" s="278">
        <v>2110903043</v>
      </c>
    </row>
    <row r="23" spans="1:13" ht="9" customHeight="1" x14ac:dyDescent="0.15">
      <c r="A23" s="43"/>
      <c r="B23" s="43"/>
      <c r="C23" s="43"/>
      <c r="D23" s="43"/>
      <c r="E23" s="43"/>
      <c r="F23" s="267"/>
      <c r="G23" s="268"/>
      <c r="H23" s="268"/>
      <c r="I23" s="268"/>
      <c r="J23" s="268"/>
      <c r="K23" s="268"/>
    </row>
    <row r="24" spans="1:13" ht="12" customHeight="1" x14ac:dyDescent="0.15">
      <c r="A24" s="43"/>
      <c r="B24" s="646" t="s">
        <v>103</v>
      </c>
      <c r="C24" s="646"/>
      <c r="D24" s="646"/>
      <c r="E24" s="43"/>
      <c r="F24" s="267">
        <v>155</v>
      </c>
      <c r="G24" s="279">
        <v>240627832</v>
      </c>
      <c r="H24" s="268">
        <v>130</v>
      </c>
      <c r="I24" s="268">
        <v>63441087</v>
      </c>
      <c r="J24" s="268">
        <v>106</v>
      </c>
      <c r="K24" s="268">
        <v>23058633</v>
      </c>
    </row>
    <row r="25" spans="1:13" ht="12" customHeight="1" x14ac:dyDescent="0.15">
      <c r="A25" s="43"/>
      <c r="B25" s="645" t="s">
        <v>102</v>
      </c>
      <c r="C25" s="645"/>
      <c r="D25" s="645"/>
      <c r="E25" s="43"/>
      <c r="F25" s="267">
        <v>289</v>
      </c>
      <c r="G25" s="279">
        <v>425387505</v>
      </c>
      <c r="H25" s="268">
        <v>257</v>
      </c>
      <c r="I25" s="268">
        <v>123815625</v>
      </c>
      <c r="J25" s="268">
        <v>175</v>
      </c>
      <c r="K25" s="268">
        <v>18159025</v>
      </c>
    </row>
    <row r="26" spans="1:13" ht="12" customHeight="1" x14ac:dyDescent="0.15">
      <c r="A26" s="43"/>
      <c r="B26" s="646" t="s">
        <v>101</v>
      </c>
      <c r="C26" s="646"/>
      <c r="D26" s="646"/>
      <c r="E26" s="43"/>
      <c r="F26" s="267">
        <v>674</v>
      </c>
      <c r="G26" s="279">
        <v>1010977636</v>
      </c>
      <c r="H26" s="268">
        <v>575</v>
      </c>
      <c r="I26" s="268">
        <v>274323011</v>
      </c>
      <c r="J26" s="268">
        <v>496</v>
      </c>
      <c r="K26" s="268">
        <v>109815693</v>
      </c>
    </row>
    <row r="27" spans="1:13" s="124" customFormat="1" ht="12" customHeight="1" x14ac:dyDescent="0.15">
      <c r="A27" s="5"/>
      <c r="B27" s="647" t="s">
        <v>100</v>
      </c>
      <c r="C27" s="647"/>
      <c r="D27" s="647"/>
      <c r="E27" s="5"/>
      <c r="F27" s="277">
        <v>1118</v>
      </c>
      <c r="G27" s="280">
        <v>1676992973</v>
      </c>
      <c r="H27" s="278">
        <v>962</v>
      </c>
      <c r="I27" s="278">
        <v>461579723</v>
      </c>
      <c r="J27" s="278">
        <v>777</v>
      </c>
      <c r="K27" s="278">
        <v>151033351</v>
      </c>
    </row>
    <row r="28" spans="1:13" ht="6" customHeight="1" thickBot="1" x14ac:dyDescent="0.2">
      <c r="A28" s="281"/>
      <c r="B28" s="281"/>
      <c r="C28" s="281"/>
      <c r="D28" s="281"/>
      <c r="E28" s="281"/>
      <c r="F28" s="282"/>
      <c r="G28" s="281"/>
      <c r="H28" s="281"/>
      <c r="I28" s="281"/>
      <c r="J28" s="281"/>
      <c r="K28" s="281"/>
    </row>
    <row r="29" spans="1:13" ht="12" customHeight="1" thickBot="1" x14ac:dyDescent="0.2"/>
    <row r="30" spans="1:13" ht="18" customHeight="1" x14ac:dyDescent="0.15">
      <c r="A30" s="648" t="s">
        <v>124</v>
      </c>
      <c r="B30" s="648"/>
      <c r="C30" s="648"/>
      <c r="D30" s="648"/>
      <c r="E30" s="649"/>
      <c r="F30" s="260" t="s">
        <v>123</v>
      </c>
      <c r="G30" s="261"/>
      <c r="H30" s="260" t="s">
        <v>122</v>
      </c>
      <c r="I30" s="261"/>
      <c r="J30" s="260" t="s">
        <v>121</v>
      </c>
      <c r="K30" s="261"/>
      <c r="L30" s="260" t="s">
        <v>120</v>
      </c>
      <c r="M30" s="261"/>
    </row>
    <row r="31" spans="1:13" ht="18" customHeight="1" x14ac:dyDescent="0.15">
      <c r="A31" s="650"/>
      <c r="B31" s="650"/>
      <c r="C31" s="650"/>
      <c r="D31" s="650"/>
      <c r="E31" s="651"/>
      <c r="F31" s="263" t="s">
        <v>489</v>
      </c>
      <c r="G31" s="263" t="s">
        <v>111</v>
      </c>
      <c r="H31" s="263" t="s">
        <v>489</v>
      </c>
      <c r="I31" s="263" t="s">
        <v>111</v>
      </c>
      <c r="J31" s="263" t="s">
        <v>489</v>
      </c>
      <c r="K31" s="263" t="s">
        <v>111</v>
      </c>
      <c r="L31" s="263" t="s">
        <v>489</v>
      </c>
      <c r="M31" s="263" t="s">
        <v>111</v>
      </c>
    </row>
    <row r="32" spans="1:13" ht="6" customHeight="1" x14ac:dyDescent="0.15">
      <c r="A32" s="43"/>
      <c r="B32" s="43"/>
      <c r="C32" s="43"/>
      <c r="D32" s="43"/>
      <c r="E32" s="283"/>
      <c r="F32" s="43"/>
      <c r="G32" s="43"/>
      <c r="H32" s="43"/>
      <c r="I32" s="43"/>
      <c r="J32" s="43"/>
      <c r="K32" s="43"/>
      <c r="L32" s="43"/>
      <c r="M32" s="43"/>
    </row>
    <row r="33" spans="1:13" ht="12" customHeight="1" x14ac:dyDescent="0.15">
      <c r="A33" s="42"/>
      <c r="B33" s="42" t="s">
        <v>663</v>
      </c>
      <c r="C33" s="266">
        <v>30</v>
      </c>
      <c r="D33" s="43" t="s">
        <v>664</v>
      </c>
      <c r="E33" s="283"/>
      <c r="F33" s="268">
        <v>620</v>
      </c>
      <c r="G33" s="268">
        <v>80479347</v>
      </c>
      <c r="H33" s="95">
        <v>1728</v>
      </c>
      <c r="I33" s="95">
        <v>437946772</v>
      </c>
      <c r="J33" s="268">
        <v>9306</v>
      </c>
      <c r="K33" s="268">
        <v>10084117449</v>
      </c>
      <c r="L33" s="268">
        <v>243</v>
      </c>
      <c r="M33" s="268">
        <v>540252272</v>
      </c>
    </row>
    <row r="34" spans="1:13" ht="12" customHeight="1" x14ac:dyDescent="0.15">
      <c r="A34" s="43"/>
      <c r="B34" s="42" t="s">
        <v>631</v>
      </c>
      <c r="C34" s="269" t="s">
        <v>632</v>
      </c>
      <c r="D34" s="43"/>
      <c r="E34" s="283"/>
      <c r="F34" s="268">
        <v>569</v>
      </c>
      <c r="G34" s="268">
        <v>63304211</v>
      </c>
      <c r="H34" s="95">
        <v>1796</v>
      </c>
      <c r="I34" s="95">
        <v>448748486</v>
      </c>
      <c r="J34" s="268">
        <v>9232</v>
      </c>
      <c r="K34" s="268">
        <v>9947839881</v>
      </c>
      <c r="L34" s="268">
        <v>233</v>
      </c>
      <c r="M34" s="268">
        <v>531066422</v>
      </c>
    </row>
    <row r="35" spans="1:13" ht="12" customHeight="1" x14ac:dyDescent="0.15">
      <c r="A35" s="43"/>
      <c r="B35" s="42"/>
      <c r="C35" s="270" t="s">
        <v>633</v>
      </c>
      <c r="D35" s="43"/>
      <c r="E35" s="283"/>
      <c r="F35" s="268">
        <v>518</v>
      </c>
      <c r="G35" s="268">
        <v>62205978</v>
      </c>
      <c r="H35" s="95">
        <v>1888</v>
      </c>
      <c r="I35" s="95">
        <v>441229224</v>
      </c>
      <c r="J35" s="268">
        <v>9109</v>
      </c>
      <c r="K35" s="268">
        <v>9359508259</v>
      </c>
      <c r="L35" s="268">
        <v>236</v>
      </c>
      <c r="M35" s="268">
        <v>517638979</v>
      </c>
    </row>
    <row r="36" spans="1:13" ht="12" customHeight="1" x14ac:dyDescent="0.15">
      <c r="A36" s="43"/>
      <c r="B36" s="42"/>
      <c r="C36" s="271" t="s">
        <v>634</v>
      </c>
      <c r="D36" s="43"/>
      <c r="E36" s="283"/>
      <c r="F36" s="268">
        <v>470</v>
      </c>
      <c r="G36" s="268">
        <v>54189497</v>
      </c>
      <c r="H36" s="268">
        <v>1983</v>
      </c>
      <c r="I36" s="268">
        <v>485325397</v>
      </c>
      <c r="J36" s="268">
        <v>9090</v>
      </c>
      <c r="K36" s="268">
        <v>9520727357</v>
      </c>
      <c r="L36" s="268">
        <v>228</v>
      </c>
      <c r="M36" s="268">
        <v>509821467</v>
      </c>
    </row>
    <row r="37" spans="1:13" s="124" customFormat="1" ht="12" customHeight="1" x14ac:dyDescent="0.15">
      <c r="A37" s="5"/>
      <c r="B37" s="63"/>
      <c r="C37" s="273" t="s">
        <v>281</v>
      </c>
      <c r="D37" s="4"/>
      <c r="E37" s="284"/>
      <c r="F37" s="9">
        <v>452</v>
      </c>
      <c r="G37" s="9">
        <v>48204798</v>
      </c>
      <c r="H37" s="9">
        <v>2053</v>
      </c>
      <c r="I37" s="9">
        <v>516170349</v>
      </c>
      <c r="J37" s="9">
        <v>9166</v>
      </c>
      <c r="K37" s="9">
        <v>9628452895</v>
      </c>
      <c r="L37" s="9">
        <v>236</v>
      </c>
      <c r="M37" s="9">
        <v>500710183</v>
      </c>
    </row>
    <row r="38" spans="1:13" ht="9" customHeight="1" x14ac:dyDescent="0.15">
      <c r="A38" s="43"/>
      <c r="B38" s="43"/>
      <c r="C38" s="43"/>
      <c r="D38" s="43"/>
      <c r="E38" s="283"/>
      <c r="F38" s="268"/>
      <c r="G38" s="268"/>
      <c r="H38" s="268"/>
      <c r="I38" s="268"/>
      <c r="J38" s="268"/>
      <c r="K38" s="268"/>
      <c r="L38" s="268"/>
      <c r="M38" s="268"/>
    </row>
    <row r="39" spans="1:13" ht="12" customHeight="1" x14ac:dyDescent="0.15">
      <c r="A39" s="275"/>
      <c r="B39" s="645" t="s">
        <v>108</v>
      </c>
      <c r="C39" s="645"/>
      <c r="D39" s="645"/>
      <c r="E39" s="283"/>
      <c r="F39" s="268">
        <v>301</v>
      </c>
      <c r="G39" s="268">
        <v>30827673</v>
      </c>
      <c r="H39" s="268">
        <v>1472</v>
      </c>
      <c r="I39" s="268">
        <v>398715262</v>
      </c>
      <c r="J39" s="268">
        <v>5764</v>
      </c>
      <c r="K39" s="268">
        <v>6036467356</v>
      </c>
      <c r="L39" s="268">
        <v>153</v>
      </c>
      <c r="M39" s="268">
        <v>117147458</v>
      </c>
    </row>
    <row r="40" spans="1:13" ht="12" customHeight="1" x14ac:dyDescent="0.15">
      <c r="A40" s="275"/>
      <c r="B40" s="645" t="s">
        <v>107</v>
      </c>
      <c r="C40" s="645"/>
      <c r="D40" s="645"/>
      <c r="E40" s="283"/>
      <c r="F40" s="268">
        <v>28</v>
      </c>
      <c r="G40" s="268">
        <v>2753317</v>
      </c>
      <c r="H40" s="268">
        <v>141</v>
      </c>
      <c r="I40" s="268">
        <v>30824963</v>
      </c>
      <c r="J40" s="268">
        <v>819</v>
      </c>
      <c r="K40" s="268">
        <v>910707027</v>
      </c>
      <c r="L40" s="268">
        <v>19</v>
      </c>
      <c r="M40" s="268">
        <v>85290254</v>
      </c>
    </row>
    <row r="41" spans="1:13" ht="12" customHeight="1" x14ac:dyDescent="0.15">
      <c r="A41" s="275"/>
      <c r="B41" s="645" t="s">
        <v>106</v>
      </c>
      <c r="C41" s="645"/>
      <c r="D41" s="645"/>
      <c r="E41" s="283"/>
      <c r="F41" s="268">
        <v>23</v>
      </c>
      <c r="G41" s="268">
        <v>3265016</v>
      </c>
      <c r="H41" s="268">
        <v>73</v>
      </c>
      <c r="I41" s="268">
        <v>6869374</v>
      </c>
      <c r="J41" s="268">
        <v>519</v>
      </c>
      <c r="K41" s="268">
        <v>506659933</v>
      </c>
      <c r="L41" s="268">
        <v>19</v>
      </c>
      <c r="M41" s="268">
        <v>95711538</v>
      </c>
    </row>
    <row r="42" spans="1:13" ht="12" customHeight="1" x14ac:dyDescent="0.15">
      <c r="A42" s="275"/>
      <c r="B42" s="645" t="s">
        <v>9</v>
      </c>
      <c r="C42" s="645"/>
      <c r="D42" s="645"/>
      <c r="E42" s="283"/>
      <c r="F42" s="268">
        <v>20</v>
      </c>
      <c r="G42" s="268">
        <v>2488390</v>
      </c>
      <c r="H42" s="268">
        <v>68</v>
      </c>
      <c r="I42" s="268">
        <v>13024661</v>
      </c>
      <c r="J42" s="268">
        <v>339</v>
      </c>
      <c r="K42" s="268">
        <v>331249762</v>
      </c>
      <c r="L42" s="268">
        <v>8</v>
      </c>
      <c r="M42" s="268">
        <v>30501026</v>
      </c>
    </row>
    <row r="43" spans="1:13" ht="12" customHeight="1" x14ac:dyDescent="0.15">
      <c r="A43" s="275"/>
      <c r="B43" s="645" t="s">
        <v>8</v>
      </c>
      <c r="C43" s="645"/>
      <c r="D43" s="645"/>
      <c r="E43" s="283"/>
      <c r="F43" s="268">
        <v>6</v>
      </c>
      <c r="G43" s="268">
        <v>675148</v>
      </c>
      <c r="H43" s="268">
        <v>40</v>
      </c>
      <c r="I43" s="268">
        <v>6803578</v>
      </c>
      <c r="J43" s="268">
        <v>215</v>
      </c>
      <c r="K43" s="268">
        <v>233367130</v>
      </c>
      <c r="L43" s="268">
        <v>1</v>
      </c>
      <c r="M43" s="268">
        <v>33634172</v>
      </c>
    </row>
    <row r="44" spans="1:13" ht="12" customHeight="1" x14ac:dyDescent="0.15">
      <c r="A44" s="275"/>
      <c r="B44" s="645" t="s">
        <v>7</v>
      </c>
      <c r="C44" s="645"/>
      <c r="D44" s="645"/>
      <c r="E44" s="283"/>
      <c r="F44" s="268">
        <v>7</v>
      </c>
      <c r="G44" s="268">
        <v>1033699</v>
      </c>
      <c r="H44" s="268">
        <v>37</v>
      </c>
      <c r="I44" s="268">
        <v>13086713</v>
      </c>
      <c r="J44" s="268">
        <v>175</v>
      </c>
      <c r="K44" s="268">
        <v>222483155</v>
      </c>
      <c r="L44" s="268">
        <v>5</v>
      </c>
      <c r="M44" s="268">
        <v>13533076</v>
      </c>
    </row>
    <row r="45" spans="1:13" ht="12" customHeight="1" x14ac:dyDescent="0.15">
      <c r="A45" s="275"/>
      <c r="B45" s="645" t="s">
        <v>6</v>
      </c>
      <c r="C45" s="645"/>
      <c r="D45" s="645"/>
      <c r="E45" s="283"/>
      <c r="F45" s="268">
        <v>1</v>
      </c>
      <c r="G45" s="268">
        <v>146572</v>
      </c>
      <c r="H45" s="268">
        <v>36</v>
      </c>
      <c r="I45" s="268">
        <v>11332191</v>
      </c>
      <c r="J45" s="268">
        <v>160</v>
      </c>
      <c r="K45" s="268">
        <v>147333714</v>
      </c>
      <c r="L45" s="268">
        <v>1</v>
      </c>
      <c r="M45" s="268">
        <v>17093367</v>
      </c>
    </row>
    <row r="46" spans="1:13" ht="12" customHeight="1" x14ac:dyDescent="0.15">
      <c r="A46" s="275"/>
      <c r="B46" s="645" t="s">
        <v>105</v>
      </c>
      <c r="C46" s="645"/>
      <c r="D46" s="645"/>
      <c r="E46" s="283"/>
      <c r="F46" s="268">
        <v>4</v>
      </c>
      <c r="G46" s="268">
        <v>461019</v>
      </c>
      <c r="H46" s="268">
        <v>34</v>
      </c>
      <c r="I46" s="268">
        <v>4578057</v>
      </c>
      <c r="J46" s="268">
        <v>233</v>
      </c>
      <c r="K46" s="268">
        <v>300980166</v>
      </c>
      <c r="L46" s="268">
        <v>4</v>
      </c>
      <c r="M46" s="268">
        <v>20113559</v>
      </c>
    </row>
    <row r="47" spans="1:13" s="124" customFormat="1" ht="12" customHeight="1" x14ac:dyDescent="0.15">
      <c r="A47" s="276"/>
      <c r="B47" s="647" t="s">
        <v>104</v>
      </c>
      <c r="C47" s="647"/>
      <c r="D47" s="647"/>
      <c r="E47" s="285"/>
      <c r="F47" s="278">
        <v>390</v>
      </c>
      <c r="G47" s="278">
        <v>41650834</v>
      </c>
      <c r="H47" s="278">
        <v>1901</v>
      </c>
      <c r="I47" s="278">
        <v>485234799</v>
      </c>
      <c r="J47" s="278">
        <v>8224</v>
      </c>
      <c r="K47" s="278">
        <v>8689248243</v>
      </c>
      <c r="L47" s="278">
        <v>210</v>
      </c>
      <c r="M47" s="278">
        <v>413024450</v>
      </c>
    </row>
    <row r="48" spans="1:13" ht="9" customHeight="1" x14ac:dyDescent="0.15">
      <c r="A48" s="43"/>
      <c r="B48" s="43"/>
      <c r="C48" s="43"/>
      <c r="D48" s="43"/>
      <c r="E48" s="283"/>
      <c r="F48" s="268"/>
      <c r="G48" s="268"/>
      <c r="H48" s="268"/>
      <c r="I48" s="268"/>
      <c r="J48" s="268"/>
      <c r="K48" s="268"/>
      <c r="L48" s="268"/>
      <c r="M48" s="268"/>
    </row>
    <row r="49" spans="1:13" ht="12" customHeight="1" x14ac:dyDescent="0.15">
      <c r="A49" s="43"/>
      <c r="B49" s="646" t="s">
        <v>103</v>
      </c>
      <c r="C49" s="646"/>
      <c r="D49" s="646"/>
      <c r="E49" s="283"/>
      <c r="F49" s="268">
        <v>9</v>
      </c>
      <c r="G49" s="268">
        <v>1133300</v>
      </c>
      <c r="H49" s="268">
        <v>25</v>
      </c>
      <c r="I49" s="279">
        <v>3589343</v>
      </c>
      <c r="J49" s="268">
        <v>119</v>
      </c>
      <c r="K49" s="279">
        <v>142246106</v>
      </c>
      <c r="L49" s="268">
        <v>3</v>
      </c>
      <c r="M49" s="279">
        <v>7159363</v>
      </c>
    </row>
    <row r="50" spans="1:13" ht="12" customHeight="1" x14ac:dyDescent="0.15">
      <c r="A50" s="43"/>
      <c r="B50" s="645" t="s">
        <v>102</v>
      </c>
      <c r="C50" s="645"/>
      <c r="D50" s="645"/>
      <c r="E50" s="283"/>
      <c r="F50" s="268">
        <v>16</v>
      </c>
      <c r="G50" s="268">
        <v>1337330</v>
      </c>
      <c r="H50" s="268">
        <v>45</v>
      </c>
      <c r="I50" s="279">
        <v>13967625</v>
      </c>
      <c r="J50" s="268">
        <v>237</v>
      </c>
      <c r="K50" s="279">
        <v>246408929</v>
      </c>
      <c r="L50" s="268">
        <v>9</v>
      </c>
      <c r="M50" s="268">
        <v>21698971</v>
      </c>
    </row>
    <row r="51" spans="1:13" ht="12" customHeight="1" x14ac:dyDescent="0.15">
      <c r="A51" s="43"/>
      <c r="B51" s="646" t="s">
        <v>101</v>
      </c>
      <c r="C51" s="646"/>
      <c r="D51" s="646"/>
      <c r="E51" s="283"/>
      <c r="F51" s="268">
        <v>37</v>
      </c>
      <c r="G51" s="268">
        <v>4083334</v>
      </c>
      <c r="H51" s="268">
        <v>82</v>
      </c>
      <c r="I51" s="279">
        <v>13378582</v>
      </c>
      <c r="J51" s="268">
        <v>586</v>
      </c>
      <c r="K51" s="279">
        <v>550549617</v>
      </c>
      <c r="L51" s="268">
        <v>14</v>
      </c>
      <c r="M51" s="268">
        <v>58827399</v>
      </c>
    </row>
    <row r="52" spans="1:13" s="124" customFormat="1" ht="12" customHeight="1" x14ac:dyDescent="0.15">
      <c r="A52" s="5"/>
      <c r="B52" s="647" t="s">
        <v>100</v>
      </c>
      <c r="C52" s="647"/>
      <c r="D52" s="647"/>
      <c r="E52" s="285"/>
      <c r="F52" s="278">
        <v>62</v>
      </c>
      <c r="G52" s="278">
        <v>6553964</v>
      </c>
      <c r="H52" s="278">
        <v>152</v>
      </c>
      <c r="I52" s="278">
        <v>30935550</v>
      </c>
      <c r="J52" s="278">
        <v>942</v>
      </c>
      <c r="K52" s="278">
        <v>939204652</v>
      </c>
      <c r="L52" s="278">
        <v>26</v>
      </c>
      <c r="M52" s="278">
        <v>87685733</v>
      </c>
    </row>
    <row r="53" spans="1:13" ht="6" customHeight="1" thickBot="1" x14ac:dyDescent="0.2">
      <c r="A53" s="281"/>
      <c r="B53" s="281"/>
      <c r="C53" s="281"/>
      <c r="D53" s="281"/>
      <c r="E53" s="286"/>
      <c r="F53" s="281"/>
      <c r="G53" s="281"/>
      <c r="H53" s="281"/>
      <c r="I53" s="281"/>
      <c r="J53" s="281"/>
      <c r="K53" s="281"/>
      <c r="L53" s="281"/>
      <c r="M53" s="281"/>
    </row>
    <row r="54" spans="1:13" ht="13.5" customHeight="1" x14ac:dyDescent="0.15">
      <c r="A54" s="10" t="s">
        <v>610</v>
      </c>
      <c r="B54" s="10"/>
      <c r="C54" s="10"/>
      <c r="D54" s="10"/>
      <c r="E54" s="10"/>
      <c r="F54" s="10"/>
      <c r="G54" s="10"/>
      <c r="H54" s="10"/>
      <c r="I54" s="10"/>
      <c r="J54" s="10"/>
      <c r="K54" s="10"/>
      <c r="L54" s="10"/>
      <c r="M54" s="10"/>
    </row>
    <row r="55" spans="1:13" ht="13.5" customHeight="1" x14ac:dyDescent="0.15">
      <c r="A55" s="10" t="s">
        <v>611</v>
      </c>
      <c r="B55" s="10"/>
      <c r="C55" s="10"/>
      <c r="D55" s="10"/>
      <c r="E55" s="10"/>
      <c r="F55" s="10"/>
      <c r="G55" s="10"/>
      <c r="H55" s="10"/>
      <c r="I55" s="10"/>
      <c r="J55" s="10"/>
      <c r="K55" s="10"/>
      <c r="L55" s="10"/>
      <c r="M55" s="10"/>
    </row>
    <row r="56" spans="1:13" ht="13.5" customHeight="1" x14ac:dyDescent="0.15">
      <c r="A56" s="10" t="s">
        <v>612</v>
      </c>
      <c r="B56" s="10"/>
      <c r="C56" s="10"/>
      <c r="D56" s="10"/>
      <c r="E56" s="10"/>
      <c r="F56" s="10"/>
      <c r="G56" s="10"/>
      <c r="H56" s="10"/>
      <c r="I56" s="10"/>
      <c r="J56" s="10"/>
      <c r="K56" s="10"/>
      <c r="L56" s="10"/>
      <c r="M56" s="10"/>
    </row>
    <row r="57" spans="1:13" ht="13.5" customHeight="1" x14ac:dyDescent="0.15">
      <c r="A57" s="10" t="s">
        <v>613</v>
      </c>
      <c r="B57" s="10"/>
      <c r="C57" s="10"/>
      <c r="D57" s="10"/>
      <c r="E57" s="10"/>
      <c r="F57" s="10"/>
      <c r="G57" s="10"/>
      <c r="H57" s="10"/>
      <c r="I57" s="10"/>
      <c r="J57" s="10"/>
      <c r="K57" s="10"/>
      <c r="L57" s="10"/>
      <c r="M57" s="10"/>
    </row>
  </sheetData>
  <mergeCells count="28">
    <mergeCell ref="B25:D25"/>
    <mergeCell ref="A5:E6"/>
    <mergeCell ref="B14:D14"/>
    <mergeCell ref="B15:D15"/>
    <mergeCell ref="B16:D16"/>
    <mergeCell ref="B17:D17"/>
    <mergeCell ref="B18:D18"/>
    <mergeCell ref="B19:D19"/>
    <mergeCell ref="B20:D20"/>
    <mergeCell ref="B21:D21"/>
    <mergeCell ref="B22:D22"/>
    <mergeCell ref="B24:D24"/>
    <mergeCell ref="B43:D43"/>
    <mergeCell ref="B26:D26"/>
    <mergeCell ref="B27:D27"/>
    <mergeCell ref="B51:D51"/>
    <mergeCell ref="B52:D52"/>
    <mergeCell ref="B44:D44"/>
    <mergeCell ref="B45:D45"/>
    <mergeCell ref="B46:D46"/>
    <mergeCell ref="B47:D47"/>
    <mergeCell ref="B49:D49"/>
    <mergeCell ref="B50:D50"/>
    <mergeCell ref="A30:E31"/>
    <mergeCell ref="B39:D39"/>
    <mergeCell ref="B40:D40"/>
    <mergeCell ref="B41:D41"/>
    <mergeCell ref="B42:D42"/>
  </mergeCells>
  <phoneticPr fontId="9"/>
  <hyperlinks>
    <hyperlink ref="O1" location="社会保障!A1" display="目次（項目一覧表）へ戻る"/>
  </hyperlinks>
  <printOptions horizontalCentered="1"/>
  <pageMargins left="0.59055118110236227" right="0.33" top="0.51181102362204722" bottom="0.59055118110236227" header="0.51181102362204722" footer="0.51181102362204722"/>
  <pageSetup paperSize="9"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48"/>
  <sheetViews>
    <sheetView showGridLines="0" defaultGridColor="0" colorId="22" zoomScaleNormal="100" zoomScaleSheetLayoutView="100" workbookViewId="0"/>
  </sheetViews>
  <sheetFormatPr defaultColWidth="10.7109375" defaultRowHeight="12" x14ac:dyDescent="0.15"/>
  <cols>
    <col min="1" max="1" width="1.7109375" style="69" customWidth="1"/>
    <col min="2" max="4" width="2" style="69" customWidth="1"/>
    <col min="5" max="5" width="47.7109375" style="69" customWidth="1"/>
    <col min="6" max="6" width="1.7109375" style="69" customWidth="1"/>
    <col min="7" max="9" width="21" style="69" customWidth="1"/>
    <col min="10" max="10" width="2.7109375" style="69" customWidth="1"/>
    <col min="11" max="11" width="24.7109375" style="69" customWidth="1"/>
    <col min="12" max="12" width="13.42578125" style="69" bestFit="1" customWidth="1"/>
    <col min="13" max="13" width="12.28515625" style="69" bestFit="1" customWidth="1"/>
    <col min="14" max="14" width="13.42578125" style="69" bestFit="1" customWidth="1"/>
    <col min="15" max="15" width="10.7109375" style="69" bestFit="1" customWidth="1"/>
    <col min="16" max="16" width="12.28515625" style="69" bestFit="1" customWidth="1"/>
    <col min="17" max="16384" width="10.7109375" style="69"/>
  </cols>
  <sheetData>
    <row r="1" spans="1:20" ht="18" customHeight="1" x14ac:dyDescent="0.15">
      <c r="K1" s="251" t="s">
        <v>635</v>
      </c>
      <c r="O1" s="10"/>
    </row>
    <row r="2" spans="1:20" s="10" customFormat="1" x14ac:dyDescent="0.15"/>
    <row r="3" spans="1:20" s="10" customFormat="1" ht="21" customHeight="1" x14ac:dyDescent="0.15"/>
    <row r="4" spans="1:20" s="10" customFormat="1" ht="18" customHeight="1" x14ac:dyDescent="0.15"/>
    <row r="5" spans="1:20" s="10" customFormat="1" ht="18" customHeight="1" thickBot="1" x14ac:dyDescent="0.2">
      <c r="A5" s="6" t="s">
        <v>695</v>
      </c>
      <c r="B5" s="6"/>
      <c r="C5" s="6"/>
      <c r="D5" s="6"/>
      <c r="E5" s="6"/>
      <c r="F5" s="6"/>
      <c r="G5" s="43"/>
      <c r="H5" s="43"/>
      <c r="I5" s="42"/>
      <c r="J5" s="42"/>
    </row>
    <row r="6" spans="1:20" x14ac:dyDescent="0.15">
      <c r="A6" s="692" t="s">
        <v>318</v>
      </c>
      <c r="B6" s="693"/>
      <c r="C6" s="693"/>
      <c r="D6" s="693"/>
      <c r="E6" s="693"/>
      <c r="F6" s="694"/>
      <c r="G6" s="68" t="s">
        <v>317</v>
      </c>
      <c r="H6" s="68" t="s">
        <v>316</v>
      </c>
      <c r="I6" s="82" t="s">
        <v>315</v>
      </c>
      <c r="J6" s="189"/>
    </row>
    <row r="7" spans="1:20" x14ac:dyDescent="0.15">
      <c r="A7" s="101"/>
      <c r="B7" s="101"/>
      <c r="C7" s="101"/>
      <c r="D7" s="101"/>
      <c r="E7" s="101"/>
      <c r="F7" s="101"/>
      <c r="G7" s="70" t="s">
        <v>314</v>
      </c>
      <c r="H7" s="71" t="s">
        <v>313</v>
      </c>
      <c r="I7" s="71" t="s">
        <v>312</v>
      </c>
      <c r="J7" s="71"/>
    </row>
    <row r="8" spans="1:20" x14ac:dyDescent="0.15">
      <c r="A8" s="101"/>
      <c r="B8" s="72"/>
      <c r="C8" s="72"/>
      <c r="D8" s="685" t="s">
        <v>555</v>
      </c>
      <c r="E8" s="685"/>
      <c r="F8" s="77"/>
      <c r="G8" s="421">
        <v>4990593</v>
      </c>
      <c r="H8" s="422">
        <v>67496681</v>
      </c>
      <c r="I8" s="422">
        <v>13524.781724336166</v>
      </c>
      <c r="J8" s="190"/>
    </row>
    <row r="9" spans="1:20" ht="12" customHeight="1" x14ac:dyDescent="0.15">
      <c r="A9" s="101"/>
      <c r="B9" s="685" t="s">
        <v>311</v>
      </c>
      <c r="C9" s="685"/>
      <c r="D9" s="686"/>
      <c r="E9" s="686"/>
      <c r="F9" s="77"/>
      <c r="G9" s="421">
        <v>2703339</v>
      </c>
      <c r="H9" s="422">
        <v>38024505</v>
      </c>
      <c r="I9" s="422">
        <v>14065.755349218132</v>
      </c>
      <c r="J9" s="190"/>
      <c r="K9" s="191"/>
      <c r="L9" s="191"/>
      <c r="M9" s="191"/>
      <c r="N9" s="191"/>
      <c r="O9" s="191"/>
      <c r="P9" s="191"/>
    </row>
    <row r="10" spans="1:20" ht="12" customHeight="1" x14ac:dyDescent="0.15">
      <c r="A10" s="101"/>
      <c r="B10" s="256"/>
      <c r="C10" s="683" t="s">
        <v>556</v>
      </c>
      <c r="D10" s="684"/>
      <c r="E10" s="684"/>
      <c r="F10" s="59"/>
      <c r="G10" s="423">
        <v>2679499</v>
      </c>
      <c r="H10" s="424">
        <v>33869232</v>
      </c>
      <c r="I10" s="424">
        <v>12640.13608514129</v>
      </c>
      <c r="J10" s="190"/>
      <c r="K10" s="191"/>
      <c r="L10" s="191"/>
      <c r="M10" s="191"/>
      <c r="N10" s="191"/>
      <c r="O10" s="191"/>
      <c r="P10" s="191"/>
    </row>
    <row r="11" spans="1:20" ht="12" customHeight="1" x14ac:dyDescent="0.15">
      <c r="A11" s="101"/>
      <c r="B11" s="256"/>
      <c r="C11" s="256"/>
      <c r="D11" s="683" t="s">
        <v>557</v>
      </c>
      <c r="E11" s="683"/>
      <c r="F11" s="59"/>
      <c r="G11" s="423">
        <v>2576340</v>
      </c>
      <c r="H11" s="424">
        <v>33429734</v>
      </c>
      <c r="I11" s="424">
        <v>12975.66858411545</v>
      </c>
      <c r="J11" s="190"/>
      <c r="K11" s="191"/>
      <c r="L11" s="191"/>
      <c r="M11" s="191"/>
      <c r="N11" s="191"/>
      <c r="O11" s="191"/>
      <c r="P11" s="191"/>
    </row>
    <row r="12" spans="1:20" x14ac:dyDescent="0.15">
      <c r="A12" s="101"/>
      <c r="B12" s="57"/>
      <c r="C12" s="57"/>
      <c r="D12" s="57"/>
      <c r="E12" s="58" t="s">
        <v>598</v>
      </c>
      <c r="F12" s="59"/>
      <c r="G12" s="423">
        <v>2558574</v>
      </c>
      <c r="H12" s="424">
        <v>33299639</v>
      </c>
      <c r="I12" s="424">
        <v>13014.921202200912</v>
      </c>
      <c r="J12" s="190"/>
      <c r="K12" s="192"/>
      <c r="L12" s="192"/>
      <c r="M12" s="192"/>
      <c r="N12" s="192"/>
      <c r="O12" s="192"/>
      <c r="P12" s="192"/>
    </row>
    <row r="13" spans="1:20" ht="24" x14ac:dyDescent="0.15">
      <c r="A13" s="101"/>
      <c r="B13" s="57"/>
      <c r="C13" s="57"/>
      <c r="D13" s="57"/>
      <c r="E13" s="76" t="s">
        <v>558</v>
      </c>
      <c r="F13" s="59"/>
      <c r="G13" s="425">
        <v>17058</v>
      </c>
      <c r="H13" s="426">
        <v>82483</v>
      </c>
      <c r="I13" s="426">
        <v>4835.4437800445539</v>
      </c>
      <c r="J13" s="190"/>
    </row>
    <row r="14" spans="1:20" x14ac:dyDescent="0.15">
      <c r="A14" s="101"/>
      <c r="B14" s="57"/>
      <c r="C14" s="57"/>
      <c r="D14" s="57"/>
      <c r="E14" s="256" t="s">
        <v>559</v>
      </c>
      <c r="F14" s="59"/>
      <c r="G14" s="423">
        <v>708</v>
      </c>
      <c r="H14" s="424">
        <v>47612</v>
      </c>
      <c r="I14" s="424">
        <v>67248.587570621472</v>
      </c>
      <c r="J14" s="190"/>
      <c r="K14" s="191"/>
      <c r="L14" s="191"/>
      <c r="M14" s="191"/>
      <c r="N14" s="191"/>
      <c r="O14" s="191"/>
      <c r="P14" s="191"/>
      <c r="Q14" s="191"/>
      <c r="R14" s="191"/>
      <c r="S14" s="191"/>
      <c r="T14" s="191"/>
    </row>
    <row r="15" spans="1:20" ht="12" customHeight="1" x14ac:dyDescent="0.15">
      <c r="A15" s="101"/>
      <c r="B15" s="256"/>
      <c r="C15" s="256"/>
      <c r="D15" s="683" t="s">
        <v>560</v>
      </c>
      <c r="E15" s="683"/>
      <c r="F15" s="59"/>
      <c r="G15" s="423">
        <v>103159</v>
      </c>
      <c r="H15" s="424">
        <v>439498</v>
      </c>
      <c r="I15" s="424">
        <v>4260.3941488382015</v>
      </c>
      <c r="J15" s="190"/>
      <c r="K15" s="191"/>
      <c r="L15" s="191"/>
      <c r="M15" s="191"/>
      <c r="N15" s="191"/>
      <c r="O15" s="191"/>
      <c r="P15" s="191"/>
      <c r="Q15" s="191"/>
      <c r="R15" s="191"/>
      <c r="S15" s="191"/>
      <c r="T15" s="191"/>
    </row>
    <row r="16" spans="1:20" ht="24" x14ac:dyDescent="0.15">
      <c r="A16" s="101"/>
      <c r="B16" s="57"/>
      <c r="C16" s="57"/>
      <c r="D16" s="57"/>
      <c r="E16" s="76" t="s">
        <v>561</v>
      </c>
      <c r="F16" s="59"/>
      <c r="G16" s="425">
        <v>13</v>
      </c>
      <c r="H16" s="426">
        <v>240</v>
      </c>
      <c r="I16" s="426">
        <v>18461.538461538461</v>
      </c>
      <c r="J16" s="190"/>
      <c r="K16" s="192"/>
      <c r="L16" s="192"/>
      <c r="M16" s="192"/>
      <c r="N16" s="192"/>
      <c r="O16" s="192"/>
      <c r="P16" s="192"/>
      <c r="Q16" s="192"/>
      <c r="R16" s="192"/>
      <c r="S16" s="192"/>
      <c r="T16" s="192"/>
    </row>
    <row r="17" spans="1:16" x14ac:dyDescent="0.15">
      <c r="A17" s="101"/>
      <c r="B17" s="57"/>
      <c r="C17" s="57"/>
      <c r="D17" s="57"/>
      <c r="E17" s="256" t="s">
        <v>562</v>
      </c>
      <c r="F17" s="59"/>
      <c r="G17" s="423">
        <v>102325</v>
      </c>
      <c r="H17" s="424">
        <v>399218</v>
      </c>
      <c r="I17" s="424">
        <v>3901.4708038113854</v>
      </c>
      <c r="J17" s="190"/>
    </row>
    <row r="18" spans="1:16" x14ac:dyDescent="0.15">
      <c r="A18" s="101"/>
      <c r="B18" s="57"/>
      <c r="C18" s="57"/>
      <c r="D18" s="57"/>
      <c r="E18" s="256" t="s">
        <v>563</v>
      </c>
      <c r="F18" s="59"/>
      <c r="G18" s="423">
        <v>4</v>
      </c>
      <c r="H18" s="424">
        <v>31</v>
      </c>
      <c r="I18" s="424">
        <v>7750</v>
      </c>
      <c r="J18" s="190"/>
      <c r="K18" s="191"/>
      <c r="L18" s="191"/>
      <c r="M18" s="191"/>
      <c r="N18" s="191"/>
      <c r="O18" s="191"/>
      <c r="P18" s="191"/>
    </row>
    <row r="19" spans="1:16" x14ac:dyDescent="0.15">
      <c r="A19" s="101"/>
      <c r="B19" s="57"/>
      <c r="C19" s="57"/>
      <c r="D19" s="57"/>
      <c r="E19" s="256" t="s">
        <v>564</v>
      </c>
      <c r="F19" s="59"/>
      <c r="G19" s="423">
        <v>817</v>
      </c>
      <c r="H19" s="424">
        <v>40009</v>
      </c>
      <c r="I19" s="424">
        <v>48970.624235006122</v>
      </c>
      <c r="J19" s="190"/>
      <c r="K19" s="191"/>
      <c r="L19" s="191"/>
      <c r="M19" s="191"/>
      <c r="N19" s="191"/>
      <c r="O19" s="191"/>
      <c r="P19" s="191"/>
    </row>
    <row r="20" spans="1:16" x14ac:dyDescent="0.15">
      <c r="A20" s="101"/>
      <c r="B20" s="256"/>
      <c r="C20" s="683" t="s">
        <v>565</v>
      </c>
      <c r="D20" s="684"/>
      <c r="E20" s="684"/>
      <c r="F20" s="59"/>
      <c r="G20" s="423">
        <v>23840</v>
      </c>
      <c r="H20" s="424">
        <v>4155273</v>
      </c>
      <c r="I20" s="424">
        <v>174298.36409395971</v>
      </c>
      <c r="J20" s="190"/>
      <c r="K20" s="192"/>
      <c r="L20" s="192"/>
      <c r="M20" s="192"/>
      <c r="N20" s="192"/>
      <c r="O20" s="192"/>
      <c r="P20" s="192"/>
    </row>
    <row r="21" spans="1:16" x14ac:dyDescent="0.15">
      <c r="A21" s="101"/>
      <c r="B21" s="57"/>
      <c r="C21" s="57"/>
      <c r="D21" s="57"/>
      <c r="E21" s="256" t="s">
        <v>566</v>
      </c>
      <c r="F21" s="59"/>
      <c r="G21" s="423">
        <v>20078</v>
      </c>
      <c r="H21" s="424">
        <v>2668416</v>
      </c>
      <c r="I21" s="424">
        <v>132902.48032672575</v>
      </c>
      <c r="J21" s="190"/>
    </row>
    <row r="22" spans="1:16" ht="12" customHeight="1" x14ac:dyDescent="0.15">
      <c r="A22" s="101"/>
      <c r="B22" s="57"/>
      <c r="C22" s="57"/>
      <c r="D22" s="57"/>
      <c r="E22" s="256" t="s">
        <v>567</v>
      </c>
      <c r="F22" s="59"/>
      <c r="G22" s="423">
        <v>252</v>
      </c>
      <c r="H22" s="424">
        <v>12570</v>
      </c>
      <c r="I22" s="424">
        <v>49880.952380952382</v>
      </c>
      <c r="J22" s="190"/>
    </row>
    <row r="23" spans="1:16" x14ac:dyDescent="0.15">
      <c r="A23" s="101"/>
      <c r="B23" s="57"/>
      <c r="C23" s="57"/>
      <c r="D23" s="57"/>
      <c r="E23" s="256" t="s">
        <v>568</v>
      </c>
      <c r="F23" s="59"/>
      <c r="G23" s="423">
        <v>1780</v>
      </c>
      <c r="H23" s="424">
        <v>746865</v>
      </c>
      <c r="I23" s="424">
        <v>419587.07865168538</v>
      </c>
      <c r="J23" s="190"/>
    </row>
    <row r="24" spans="1:16" x14ac:dyDescent="0.15">
      <c r="A24" s="101"/>
      <c r="B24" s="57"/>
      <c r="C24" s="57"/>
      <c r="D24" s="57"/>
      <c r="E24" s="256" t="s">
        <v>569</v>
      </c>
      <c r="F24" s="59"/>
      <c r="G24" s="423">
        <v>1730</v>
      </c>
      <c r="H24" s="424">
        <v>727422</v>
      </c>
      <c r="I24" s="424">
        <v>420475.14450867049</v>
      </c>
      <c r="J24" s="190"/>
    </row>
    <row r="25" spans="1:16" x14ac:dyDescent="0.15">
      <c r="A25" s="101"/>
      <c r="B25" s="57"/>
      <c r="C25" s="57"/>
      <c r="D25" s="57"/>
      <c r="E25" s="256"/>
      <c r="F25" s="59"/>
      <c r="G25" s="423"/>
      <c r="H25" s="424"/>
      <c r="I25" s="422"/>
      <c r="J25" s="190"/>
    </row>
    <row r="26" spans="1:16" x14ac:dyDescent="0.15">
      <c r="A26" s="101"/>
      <c r="B26" s="685" t="s">
        <v>310</v>
      </c>
      <c r="C26" s="686"/>
      <c r="D26" s="686"/>
      <c r="E26" s="686"/>
      <c r="F26" s="77"/>
      <c r="G26" s="421">
        <v>1946466</v>
      </c>
      <c r="H26" s="422">
        <v>22380797</v>
      </c>
      <c r="I26" s="422">
        <v>11498.170016840777</v>
      </c>
      <c r="J26" s="190"/>
    </row>
    <row r="27" spans="1:16" x14ac:dyDescent="0.15">
      <c r="A27" s="101"/>
      <c r="B27" s="256"/>
      <c r="C27" s="683" t="s">
        <v>556</v>
      </c>
      <c r="D27" s="684"/>
      <c r="E27" s="684"/>
      <c r="F27" s="59"/>
      <c r="G27" s="423">
        <v>1945273</v>
      </c>
      <c r="H27" s="424">
        <v>21925906</v>
      </c>
      <c r="I27" s="424">
        <v>11271.377333669876</v>
      </c>
      <c r="J27" s="190"/>
    </row>
    <row r="28" spans="1:16" ht="12" customHeight="1" x14ac:dyDescent="0.15">
      <c r="A28" s="101"/>
      <c r="B28" s="256"/>
      <c r="C28" s="256"/>
      <c r="D28" s="683" t="s">
        <v>557</v>
      </c>
      <c r="E28" s="683"/>
      <c r="F28" s="59"/>
      <c r="G28" s="423">
        <v>1906939</v>
      </c>
      <c r="H28" s="424">
        <v>21718010</v>
      </c>
      <c r="I28" s="424">
        <v>11388.937978613894</v>
      </c>
      <c r="J28" s="190"/>
    </row>
    <row r="29" spans="1:16" ht="12" customHeight="1" x14ac:dyDescent="0.15">
      <c r="A29" s="101"/>
      <c r="B29" s="57"/>
      <c r="C29" s="57"/>
      <c r="D29" s="57"/>
      <c r="E29" s="58" t="s">
        <v>598</v>
      </c>
      <c r="F29" s="59"/>
      <c r="G29" s="423">
        <v>1892375</v>
      </c>
      <c r="H29" s="424">
        <v>21463225</v>
      </c>
      <c r="I29" s="424">
        <v>11341.951251733932</v>
      </c>
      <c r="J29" s="190"/>
      <c r="K29" s="191"/>
      <c r="L29" s="191"/>
      <c r="M29" s="191"/>
      <c r="N29" s="191"/>
      <c r="O29" s="191"/>
      <c r="P29" s="191"/>
    </row>
    <row r="30" spans="1:16" ht="12" customHeight="1" x14ac:dyDescent="0.15">
      <c r="A30" s="101"/>
      <c r="B30" s="57"/>
      <c r="C30" s="57"/>
      <c r="D30" s="57"/>
      <c r="E30" s="76" t="s">
        <v>558</v>
      </c>
      <c r="F30" s="59"/>
      <c r="G30" s="425">
        <v>11275</v>
      </c>
      <c r="H30" s="426">
        <v>73633</v>
      </c>
      <c r="I30" s="426">
        <v>6530.6430155210637</v>
      </c>
      <c r="J30" s="190"/>
      <c r="K30" s="191"/>
      <c r="L30" s="191"/>
      <c r="M30" s="191"/>
      <c r="N30" s="191"/>
      <c r="O30" s="191"/>
      <c r="P30" s="191"/>
    </row>
    <row r="31" spans="1:16" x14ac:dyDescent="0.15">
      <c r="A31" s="101"/>
      <c r="B31" s="57"/>
      <c r="C31" s="57"/>
      <c r="D31" s="57"/>
      <c r="E31" s="256" t="s">
        <v>570</v>
      </c>
      <c r="F31" s="59"/>
      <c r="G31" s="423">
        <v>3289</v>
      </c>
      <c r="H31" s="424">
        <v>181152</v>
      </c>
      <c r="I31" s="424">
        <v>55078.139252052293</v>
      </c>
      <c r="J31" s="190"/>
      <c r="K31" s="191"/>
      <c r="L31" s="191"/>
      <c r="M31" s="191"/>
      <c r="N31" s="191"/>
      <c r="O31" s="191"/>
      <c r="P31" s="191"/>
    </row>
    <row r="32" spans="1:16" x14ac:dyDescent="0.15">
      <c r="A32" s="101"/>
      <c r="B32" s="256"/>
      <c r="C32" s="256"/>
      <c r="D32" s="683" t="s">
        <v>560</v>
      </c>
      <c r="E32" s="683"/>
      <c r="F32" s="59"/>
      <c r="G32" s="423">
        <v>38334</v>
      </c>
      <c r="H32" s="424">
        <v>207896</v>
      </c>
      <c r="I32" s="424">
        <v>5423.2795951374765</v>
      </c>
      <c r="J32" s="190"/>
      <c r="K32" s="192"/>
      <c r="L32" s="192"/>
      <c r="M32" s="192"/>
      <c r="N32" s="192"/>
      <c r="O32" s="192"/>
      <c r="P32" s="192"/>
    </row>
    <row r="33" spans="1:20" ht="24" x14ac:dyDescent="0.15">
      <c r="A33" s="101"/>
      <c r="B33" s="57"/>
      <c r="C33" s="57"/>
      <c r="D33" s="57"/>
      <c r="E33" s="76" t="s">
        <v>561</v>
      </c>
      <c r="F33" s="59"/>
      <c r="G33" s="425">
        <v>4</v>
      </c>
      <c r="H33" s="426">
        <v>48</v>
      </c>
      <c r="I33" s="426">
        <v>12000</v>
      </c>
      <c r="J33" s="190"/>
    </row>
    <row r="34" spans="1:20" ht="12" customHeight="1" x14ac:dyDescent="0.15">
      <c r="A34" s="101"/>
      <c r="B34" s="57"/>
      <c r="C34" s="57"/>
      <c r="D34" s="57"/>
      <c r="E34" s="256" t="s">
        <v>571</v>
      </c>
      <c r="F34" s="59"/>
      <c r="G34" s="423">
        <v>38014</v>
      </c>
      <c r="H34" s="424">
        <v>188978</v>
      </c>
      <c r="I34" s="424">
        <v>4971.2737412532224</v>
      </c>
      <c r="J34" s="190"/>
    </row>
    <row r="35" spans="1:20" x14ac:dyDescent="0.15">
      <c r="A35" s="101"/>
      <c r="B35" s="57"/>
      <c r="C35" s="57"/>
      <c r="D35" s="57"/>
      <c r="E35" s="256" t="s">
        <v>572</v>
      </c>
      <c r="F35" s="59"/>
      <c r="G35" s="427">
        <v>4</v>
      </c>
      <c r="H35" s="84">
        <v>37</v>
      </c>
      <c r="I35" s="424">
        <v>9250</v>
      </c>
      <c r="J35" s="190"/>
    </row>
    <row r="36" spans="1:20" x14ac:dyDescent="0.15">
      <c r="A36" s="101"/>
      <c r="B36" s="57"/>
      <c r="C36" s="57"/>
      <c r="D36" s="57"/>
      <c r="E36" s="256" t="s">
        <v>564</v>
      </c>
      <c r="F36" s="59"/>
      <c r="G36" s="423">
        <v>312</v>
      </c>
      <c r="H36" s="424">
        <v>18833</v>
      </c>
      <c r="I36" s="424">
        <v>60362.179487179492</v>
      </c>
      <c r="J36" s="190"/>
      <c r="K36" s="191"/>
      <c r="L36" s="191"/>
      <c r="M36" s="191"/>
      <c r="N36" s="191"/>
      <c r="O36" s="191"/>
      <c r="P36" s="191"/>
      <c r="Q36" s="191"/>
      <c r="R36" s="191"/>
      <c r="S36" s="191"/>
      <c r="T36" s="191"/>
    </row>
    <row r="37" spans="1:20" x14ac:dyDescent="0.15">
      <c r="A37" s="101"/>
      <c r="B37" s="256"/>
      <c r="C37" s="683" t="s">
        <v>565</v>
      </c>
      <c r="D37" s="684"/>
      <c r="E37" s="684"/>
      <c r="F37" s="59"/>
      <c r="G37" s="423">
        <v>1193</v>
      </c>
      <c r="H37" s="424">
        <v>454891</v>
      </c>
      <c r="I37" s="424">
        <v>381300.08382229676</v>
      </c>
      <c r="J37" s="193"/>
      <c r="K37" s="191"/>
      <c r="L37" s="191"/>
      <c r="M37" s="191"/>
      <c r="N37" s="191"/>
      <c r="O37" s="191"/>
      <c r="P37" s="191"/>
      <c r="Q37" s="191"/>
      <c r="R37" s="191"/>
      <c r="S37" s="191"/>
      <c r="T37" s="191"/>
    </row>
    <row r="38" spans="1:20" x14ac:dyDescent="0.15">
      <c r="A38" s="101"/>
      <c r="B38" s="57"/>
      <c r="C38" s="57"/>
      <c r="D38" s="57"/>
      <c r="E38" s="256" t="s">
        <v>573</v>
      </c>
      <c r="F38" s="59"/>
      <c r="G38" s="423">
        <v>123</v>
      </c>
      <c r="H38" s="424">
        <v>6150</v>
      </c>
      <c r="I38" s="424">
        <v>50000</v>
      </c>
      <c r="J38" s="190"/>
      <c r="K38" s="192"/>
      <c r="L38" s="192"/>
      <c r="M38" s="192"/>
      <c r="N38" s="192"/>
      <c r="O38" s="192"/>
      <c r="P38" s="192"/>
      <c r="Q38" s="192"/>
      <c r="R38" s="192"/>
      <c r="S38" s="192"/>
      <c r="T38" s="192"/>
    </row>
    <row r="39" spans="1:20" ht="12" customHeight="1" x14ac:dyDescent="0.15">
      <c r="A39" s="101"/>
      <c r="B39" s="57"/>
      <c r="C39" s="57"/>
      <c r="D39" s="57"/>
      <c r="E39" s="256" t="s">
        <v>574</v>
      </c>
      <c r="F39" s="59"/>
      <c r="G39" s="423">
        <v>1070</v>
      </c>
      <c r="H39" s="424">
        <v>448741</v>
      </c>
      <c r="I39" s="424">
        <v>419384.11214953271</v>
      </c>
      <c r="J39" s="190"/>
    </row>
    <row r="40" spans="1:20" x14ac:dyDescent="0.15">
      <c r="A40" s="101"/>
      <c r="B40" s="57"/>
      <c r="C40" s="57"/>
      <c r="D40" s="57"/>
      <c r="E40" s="256"/>
      <c r="F40" s="59"/>
      <c r="G40" s="423"/>
      <c r="H40" s="424"/>
      <c r="I40" s="422"/>
      <c r="J40" s="190"/>
    </row>
    <row r="41" spans="1:20" x14ac:dyDescent="0.15">
      <c r="A41" s="102"/>
      <c r="B41" s="687" t="s">
        <v>575</v>
      </c>
      <c r="C41" s="688"/>
      <c r="D41" s="688"/>
      <c r="E41" s="688"/>
      <c r="F41" s="78"/>
      <c r="G41" s="421">
        <v>331635</v>
      </c>
      <c r="H41" s="428">
        <v>6911448</v>
      </c>
      <c r="I41" s="422">
        <v>20840.526482427973</v>
      </c>
      <c r="J41" s="190"/>
    </row>
    <row r="42" spans="1:20" x14ac:dyDescent="0.15">
      <c r="A42" s="101"/>
      <c r="B42" s="687" t="s">
        <v>696</v>
      </c>
      <c r="C42" s="688"/>
      <c r="D42" s="688"/>
      <c r="E42" s="688"/>
      <c r="F42" s="77"/>
      <c r="G42" s="421">
        <v>9153</v>
      </c>
      <c r="H42" s="422">
        <v>179931</v>
      </c>
      <c r="I42" s="422">
        <v>19658.144870534252</v>
      </c>
      <c r="J42" s="190"/>
    </row>
    <row r="43" spans="1:20" ht="12" customHeight="1" x14ac:dyDescent="0.15">
      <c r="A43" s="101"/>
      <c r="B43" s="687" t="s">
        <v>697</v>
      </c>
      <c r="C43" s="688"/>
      <c r="D43" s="688"/>
      <c r="E43" s="688"/>
      <c r="F43" s="77"/>
      <c r="G43" s="421">
        <v>0</v>
      </c>
      <c r="H43" s="422">
        <v>0</v>
      </c>
      <c r="I43" s="422">
        <v>0</v>
      </c>
      <c r="J43" s="194"/>
    </row>
    <row r="44" spans="1:20" ht="6" customHeight="1" thickBot="1" x14ac:dyDescent="0.2">
      <c r="A44" s="103"/>
      <c r="B44" s="103"/>
      <c r="C44" s="103"/>
      <c r="D44" s="103"/>
      <c r="E44" s="103"/>
      <c r="F44" s="103"/>
      <c r="G44" s="79"/>
      <c r="H44" s="80"/>
      <c r="I44" s="80"/>
      <c r="J44" s="195"/>
    </row>
    <row r="45" spans="1:20" s="10" customFormat="1" ht="13.5" customHeight="1" x14ac:dyDescent="0.15">
      <c r="A45" s="10" t="s">
        <v>576</v>
      </c>
      <c r="D45" s="95"/>
    </row>
    <row r="46" spans="1:20" ht="27" customHeight="1" x14ac:dyDescent="0.15">
      <c r="E46" s="689" t="s">
        <v>597</v>
      </c>
      <c r="F46" s="690"/>
      <c r="G46" s="690"/>
      <c r="H46" s="690"/>
      <c r="I46" s="690"/>
      <c r="J46" s="108"/>
    </row>
    <row r="47" spans="1:20" s="10" customFormat="1" ht="13.5" customHeight="1" x14ac:dyDescent="0.15">
      <c r="D47" s="95"/>
      <c r="E47" s="691" t="s">
        <v>577</v>
      </c>
      <c r="F47" s="691"/>
      <c r="G47" s="691"/>
      <c r="H47" s="691"/>
      <c r="I47" s="691"/>
      <c r="J47" s="107"/>
    </row>
    <row r="48" spans="1:20" s="10" customFormat="1" ht="13.5" customHeight="1" x14ac:dyDescent="0.15">
      <c r="A48" s="57" t="s">
        <v>554</v>
      </c>
    </row>
  </sheetData>
  <mergeCells count="17">
    <mergeCell ref="D15:E15"/>
    <mergeCell ref="A6:F6"/>
    <mergeCell ref="D8:E8"/>
    <mergeCell ref="B9:E9"/>
    <mergeCell ref="C10:E10"/>
    <mergeCell ref="D11:E11"/>
    <mergeCell ref="B43:E43"/>
    <mergeCell ref="E46:I46"/>
    <mergeCell ref="E47:I47"/>
    <mergeCell ref="C37:E37"/>
    <mergeCell ref="B41:E41"/>
    <mergeCell ref="B42:E42"/>
    <mergeCell ref="C20:E20"/>
    <mergeCell ref="B26:E26"/>
    <mergeCell ref="C27:E27"/>
    <mergeCell ref="D28:E28"/>
    <mergeCell ref="D32:E32"/>
  </mergeCells>
  <phoneticPr fontId="9"/>
  <hyperlinks>
    <hyperlink ref="K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6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N12"/>
  <sheetViews>
    <sheetView showGridLines="0" defaultGridColor="0" colorId="22" zoomScaleNormal="100" zoomScaleSheetLayoutView="100" workbookViewId="0"/>
  </sheetViews>
  <sheetFormatPr defaultColWidth="10.7109375" defaultRowHeight="12" x14ac:dyDescent="0.15"/>
  <cols>
    <col min="1" max="3" width="3.42578125" style="2" customWidth="1"/>
    <col min="4" max="4" width="14.28515625" style="2" customWidth="1"/>
    <col min="5" max="5" width="12" style="2" customWidth="1"/>
    <col min="6" max="6" width="13.7109375" style="2" customWidth="1"/>
    <col min="7" max="7" width="11.85546875" style="2" customWidth="1"/>
    <col min="8" max="8" width="11.28515625" style="2" customWidth="1"/>
    <col min="9" max="9" width="16.42578125" style="2" customWidth="1"/>
    <col min="10" max="10" width="11.140625" style="2" customWidth="1"/>
    <col min="11" max="11" width="9.85546875" style="2" customWidth="1"/>
    <col min="12" max="12" width="10.5703125" style="2" customWidth="1"/>
    <col min="13" max="13" width="2.7109375" style="2" customWidth="1"/>
    <col min="14" max="14" width="24.7109375" style="2" customWidth="1"/>
    <col min="15" max="16384" width="10.7109375" style="2"/>
  </cols>
  <sheetData>
    <row r="1" spans="1:14" ht="18" customHeight="1" x14ac:dyDescent="0.15">
      <c r="N1" s="64" t="s">
        <v>635</v>
      </c>
    </row>
    <row r="2" spans="1:14" ht="12" customHeight="1" x14ac:dyDescent="0.15"/>
    <row r="3" spans="1:14" ht="21" customHeight="1" x14ac:dyDescent="0.15"/>
    <row r="4" spans="1:14" ht="18" customHeight="1" x14ac:dyDescent="0.15">
      <c r="A4" s="7" t="s">
        <v>621</v>
      </c>
      <c r="B4" s="10"/>
      <c r="C4" s="10"/>
      <c r="D4" s="10"/>
      <c r="E4" s="10"/>
      <c r="F4" s="10"/>
      <c r="G4" s="10"/>
      <c r="H4" s="10"/>
      <c r="I4" s="10"/>
      <c r="J4" s="10"/>
      <c r="K4" s="10"/>
      <c r="L4" s="10"/>
    </row>
    <row r="5" spans="1:14" ht="18" customHeight="1" thickBot="1" x14ac:dyDescent="0.2">
      <c r="A5" s="7" t="s">
        <v>320</v>
      </c>
      <c r="B5" s="10"/>
      <c r="C5" s="10"/>
      <c r="D5" s="10"/>
      <c r="E5" s="10"/>
      <c r="F5" s="10"/>
      <c r="G5" s="10"/>
      <c r="H5" s="10"/>
      <c r="I5" s="10"/>
      <c r="J5" s="10"/>
      <c r="K5" s="10"/>
      <c r="L5" s="10"/>
    </row>
    <row r="6" spans="1:14" ht="49.9" customHeight="1" x14ac:dyDescent="0.15">
      <c r="A6" s="695" t="s">
        <v>319</v>
      </c>
      <c r="B6" s="695"/>
      <c r="C6" s="696"/>
      <c r="D6" s="47" t="s">
        <v>578</v>
      </c>
      <c r="E6" s="47" t="s">
        <v>698</v>
      </c>
      <c r="F6" s="47" t="s">
        <v>579</v>
      </c>
      <c r="G6" s="47" t="s">
        <v>580</v>
      </c>
      <c r="H6" s="47" t="s">
        <v>581</v>
      </c>
      <c r="I6" s="47" t="s">
        <v>582</v>
      </c>
      <c r="J6" s="47" t="s">
        <v>583</v>
      </c>
      <c r="K6" s="47" t="s">
        <v>584</v>
      </c>
      <c r="L6" s="47" t="s">
        <v>699</v>
      </c>
    </row>
    <row r="7" spans="1:14" ht="6" customHeight="1" x14ac:dyDescent="0.15">
      <c r="A7" s="10"/>
      <c r="B7" s="10"/>
      <c r="C7" s="10"/>
      <c r="D7" s="292"/>
      <c r="E7" s="10"/>
      <c r="F7" s="10"/>
      <c r="G7" s="10"/>
      <c r="H7" s="10"/>
      <c r="I7" s="10"/>
      <c r="J7" s="10"/>
      <c r="K7" s="10"/>
      <c r="L7" s="10"/>
    </row>
    <row r="8" spans="1:14" s="3" customFormat="1" ht="18" customHeight="1" x14ac:dyDescent="0.15">
      <c r="A8" s="697" t="s">
        <v>700</v>
      </c>
      <c r="B8" s="697"/>
      <c r="C8" s="698"/>
      <c r="D8" s="104" t="s">
        <v>197</v>
      </c>
      <c r="E8" s="56" t="s">
        <v>197</v>
      </c>
      <c r="F8" s="56">
        <v>2</v>
      </c>
      <c r="G8" s="56" t="s">
        <v>197</v>
      </c>
      <c r="H8" s="56" t="s">
        <v>0</v>
      </c>
      <c r="I8" s="56">
        <v>569</v>
      </c>
      <c r="J8" s="56" t="s">
        <v>0</v>
      </c>
      <c r="K8" s="56" t="s">
        <v>0</v>
      </c>
      <c r="L8" s="56" t="s">
        <v>0</v>
      </c>
    </row>
    <row r="9" spans="1:14" ht="6" customHeight="1" thickBot="1" x14ac:dyDescent="0.2">
      <c r="A9" s="365"/>
      <c r="B9" s="365"/>
      <c r="C9" s="365"/>
      <c r="D9" s="364"/>
      <c r="E9" s="365"/>
      <c r="F9" s="365"/>
      <c r="G9" s="365"/>
      <c r="H9" s="365"/>
      <c r="I9" s="365"/>
      <c r="J9" s="365"/>
      <c r="K9" s="365"/>
      <c r="L9" s="365"/>
    </row>
    <row r="10" spans="1:14" ht="13.5" customHeight="1" x14ac:dyDescent="0.15">
      <c r="A10" s="11" t="s">
        <v>599</v>
      </c>
      <c r="B10" s="11"/>
      <c r="C10" s="11"/>
      <c r="D10" s="11"/>
      <c r="E10" s="11"/>
      <c r="F10" s="11"/>
      <c r="G10" s="11"/>
      <c r="H10" s="11"/>
      <c r="I10" s="11"/>
      <c r="J10" s="11"/>
      <c r="K10" s="11"/>
      <c r="L10" s="11"/>
    </row>
    <row r="11" spans="1:14" ht="13.5" customHeight="1" x14ac:dyDescent="0.15">
      <c r="A11" s="53"/>
    </row>
    <row r="12" spans="1:14" ht="13.5" customHeight="1" x14ac:dyDescent="0.15"/>
  </sheetData>
  <mergeCells count="2">
    <mergeCell ref="A6:C6"/>
    <mergeCell ref="A8:C8"/>
  </mergeCells>
  <phoneticPr fontId="9"/>
  <hyperlinks>
    <hyperlink ref="N1" location="社会保障!A1" display="目次（項目一覧表）へ戻る"/>
  </hyperlinks>
  <pageMargins left="0.51181102362204722" right="0.51181102362204722" top="0.51181102362204722" bottom="0.51181102362204722" header="0.51181102362204722" footer="0.51181102362204722"/>
  <pageSetup paperSize="9" scale="6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54"/>
  <sheetViews>
    <sheetView showGridLines="0" defaultGridColor="0" colorId="22" zoomScaleNormal="100" zoomScaleSheetLayoutView="100" workbookViewId="0"/>
  </sheetViews>
  <sheetFormatPr defaultColWidth="10.7109375" defaultRowHeight="12" x14ac:dyDescent="0.15"/>
  <cols>
    <col min="1" max="1" width="1.7109375" style="69" customWidth="1"/>
    <col min="2" max="4" width="2" style="69" customWidth="1"/>
    <col min="5" max="5" width="47.7109375" style="69" customWidth="1"/>
    <col min="6" max="6" width="1.7109375" style="69" customWidth="1"/>
    <col min="7" max="9" width="21" style="69" customWidth="1"/>
    <col min="10" max="10" width="2.7109375" style="69" customWidth="1"/>
    <col min="11" max="11" width="24.7109375" style="69" customWidth="1"/>
    <col min="12" max="16384" width="10.7109375" style="69"/>
  </cols>
  <sheetData>
    <row r="1" spans="1:15" ht="18" customHeight="1" x14ac:dyDescent="0.15">
      <c r="K1" s="251" t="s">
        <v>635</v>
      </c>
      <c r="O1" s="2"/>
    </row>
    <row r="2" spans="1:15" s="2" customFormat="1" ht="12" customHeight="1" x14ac:dyDescent="0.15">
      <c r="A2" s="3"/>
      <c r="B2" s="3"/>
      <c r="C2" s="3"/>
      <c r="D2" s="3"/>
      <c r="E2" s="3"/>
      <c r="F2" s="3"/>
      <c r="G2" s="3"/>
    </row>
    <row r="3" spans="1:15" s="2" customFormat="1" ht="21" customHeight="1" x14ac:dyDescent="0.15">
      <c r="A3" s="3"/>
      <c r="B3" s="3"/>
      <c r="C3" s="3"/>
      <c r="D3" s="3"/>
      <c r="E3" s="3"/>
      <c r="F3" s="3"/>
      <c r="G3" s="3"/>
    </row>
    <row r="4" spans="1:15" s="2" customFormat="1" ht="18" customHeight="1" x14ac:dyDescent="0.15">
      <c r="A4" s="3"/>
      <c r="B4" s="3"/>
      <c r="C4" s="3"/>
      <c r="D4" s="3"/>
      <c r="E4" s="3"/>
      <c r="F4" s="3"/>
      <c r="G4" s="3"/>
    </row>
    <row r="5" spans="1:15" s="2" customFormat="1" ht="18" customHeight="1" thickBot="1" x14ac:dyDescent="0.2">
      <c r="A5" s="6" t="s">
        <v>585</v>
      </c>
      <c r="B5" s="6"/>
      <c r="C5" s="6"/>
      <c r="D5" s="6"/>
      <c r="E5" s="43"/>
      <c r="F5" s="43"/>
      <c r="G5" s="42"/>
      <c r="H5" s="10"/>
      <c r="I5" s="10"/>
    </row>
    <row r="6" spans="1:15" x14ac:dyDescent="0.15">
      <c r="A6" s="692" t="s">
        <v>318</v>
      </c>
      <c r="B6" s="693"/>
      <c r="C6" s="693"/>
      <c r="D6" s="693"/>
      <c r="E6" s="693"/>
      <c r="F6" s="694"/>
      <c r="G6" s="82" t="s">
        <v>317</v>
      </c>
      <c r="H6" s="68" t="s">
        <v>316</v>
      </c>
      <c r="I6" s="82" t="s">
        <v>315</v>
      </c>
    </row>
    <row r="7" spans="1:15" x14ac:dyDescent="0.15">
      <c r="A7" s="101"/>
      <c r="B7" s="101"/>
      <c r="C7" s="101"/>
      <c r="D7" s="101"/>
      <c r="E7" s="101"/>
      <c r="F7" s="101"/>
      <c r="G7" s="70" t="s">
        <v>314</v>
      </c>
      <c r="H7" s="71" t="s">
        <v>313</v>
      </c>
      <c r="I7" s="71" t="s">
        <v>312</v>
      </c>
    </row>
    <row r="8" spans="1:15" s="75" customFormat="1" x14ac:dyDescent="0.15">
      <c r="A8" s="72"/>
      <c r="B8" s="87"/>
      <c r="C8" s="258"/>
      <c r="D8" s="258"/>
      <c r="E8" s="88" t="s">
        <v>701</v>
      </c>
      <c r="F8" s="59"/>
      <c r="G8" s="83">
        <v>0</v>
      </c>
      <c r="H8" s="84">
        <v>0</v>
      </c>
      <c r="I8" s="84">
        <v>0</v>
      </c>
    </row>
    <row r="9" spans="1:15" s="75" customFormat="1" x14ac:dyDescent="0.15">
      <c r="A9" s="72"/>
      <c r="B9" s="87"/>
      <c r="C9" s="258"/>
      <c r="D9" s="258"/>
      <c r="E9" s="89" t="s">
        <v>600</v>
      </c>
      <c r="F9" s="59"/>
      <c r="G9" s="83">
        <v>0</v>
      </c>
      <c r="H9" s="84">
        <v>0</v>
      </c>
      <c r="I9" s="84">
        <v>0</v>
      </c>
    </row>
    <row r="10" spans="1:15" s="75" customFormat="1" x14ac:dyDescent="0.15">
      <c r="A10" s="101"/>
      <c r="B10" s="58"/>
      <c r="C10" s="88"/>
      <c r="D10" s="88"/>
      <c r="E10" s="89" t="s">
        <v>622</v>
      </c>
      <c r="F10" s="59"/>
      <c r="G10" s="83">
        <v>0</v>
      </c>
      <c r="H10" s="84">
        <v>0</v>
      </c>
      <c r="I10" s="84">
        <v>0</v>
      </c>
    </row>
    <row r="11" spans="1:15" x14ac:dyDescent="0.15">
      <c r="A11" s="72"/>
      <c r="B11" s="90"/>
      <c r="C11" s="91"/>
      <c r="D11" s="91"/>
      <c r="E11" s="89" t="s">
        <v>652</v>
      </c>
      <c r="F11" s="77"/>
      <c r="G11" s="83">
        <v>0</v>
      </c>
      <c r="H11" s="84">
        <v>0</v>
      </c>
      <c r="I11" s="84">
        <v>0</v>
      </c>
    </row>
    <row r="12" spans="1:15" s="75" customFormat="1" x14ac:dyDescent="0.15">
      <c r="A12" s="72"/>
      <c r="B12" s="90"/>
      <c r="C12" s="91"/>
      <c r="D12" s="91"/>
      <c r="E12" s="105" t="s">
        <v>702</v>
      </c>
      <c r="F12" s="77"/>
      <c r="G12" s="85">
        <v>0</v>
      </c>
      <c r="H12" s="86">
        <v>0</v>
      </c>
      <c r="I12" s="86">
        <v>0</v>
      </c>
    </row>
    <row r="13" spans="1:15" s="75" customFormat="1" x14ac:dyDescent="0.15">
      <c r="A13" s="72"/>
      <c r="B13" s="73"/>
      <c r="C13" s="73"/>
      <c r="D13" s="699"/>
      <c r="E13" s="699"/>
      <c r="F13" s="74"/>
      <c r="G13" s="83"/>
      <c r="H13" s="84"/>
      <c r="I13" s="84"/>
    </row>
    <row r="14" spans="1:15" s="75" customFormat="1" ht="12" customHeight="1" x14ac:dyDescent="0.15">
      <c r="A14" s="72"/>
      <c r="B14" s="699" t="s">
        <v>311</v>
      </c>
      <c r="C14" s="699"/>
      <c r="D14" s="700"/>
      <c r="E14" s="700"/>
      <c r="F14" s="74"/>
      <c r="G14" s="85">
        <v>0</v>
      </c>
      <c r="H14" s="86">
        <v>0</v>
      </c>
      <c r="I14" s="86">
        <v>0</v>
      </c>
    </row>
    <row r="15" spans="1:15" s="75" customFormat="1" ht="12" customHeight="1" x14ac:dyDescent="0.15">
      <c r="A15" s="72"/>
      <c r="B15" s="257"/>
      <c r="C15" s="683" t="s">
        <v>556</v>
      </c>
      <c r="D15" s="684"/>
      <c r="E15" s="684"/>
      <c r="F15" s="59"/>
      <c r="G15" s="83">
        <v>0</v>
      </c>
      <c r="H15" s="84">
        <v>0</v>
      </c>
      <c r="I15" s="84">
        <v>0</v>
      </c>
    </row>
    <row r="16" spans="1:15" s="75" customFormat="1" ht="12" customHeight="1" x14ac:dyDescent="0.15">
      <c r="A16" s="72"/>
      <c r="B16" s="257"/>
      <c r="C16" s="256"/>
      <c r="D16" s="683" t="s">
        <v>557</v>
      </c>
      <c r="E16" s="683"/>
      <c r="F16" s="59"/>
      <c r="G16" s="83">
        <v>0</v>
      </c>
      <c r="H16" s="84">
        <v>0</v>
      </c>
      <c r="I16" s="84">
        <v>0</v>
      </c>
    </row>
    <row r="17" spans="1:9" x14ac:dyDescent="0.15">
      <c r="A17" s="101"/>
      <c r="B17" s="57"/>
      <c r="C17" s="57"/>
      <c r="D17" s="57"/>
      <c r="E17" s="58" t="s">
        <v>598</v>
      </c>
      <c r="F17" s="59"/>
      <c r="G17" s="83">
        <v>0</v>
      </c>
      <c r="H17" s="84">
        <v>0</v>
      </c>
      <c r="I17" s="84">
        <v>0</v>
      </c>
    </row>
    <row r="18" spans="1:9" ht="24" x14ac:dyDescent="0.15">
      <c r="A18" s="101"/>
      <c r="B18" s="57"/>
      <c r="C18" s="57"/>
      <c r="D18" s="57"/>
      <c r="E18" s="76" t="s">
        <v>558</v>
      </c>
      <c r="F18" s="59"/>
      <c r="G18" s="83">
        <v>0</v>
      </c>
      <c r="H18" s="84">
        <v>0</v>
      </c>
      <c r="I18" s="84">
        <v>0</v>
      </c>
    </row>
    <row r="19" spans="1:9" x14ac:dyDescent="0.15">
      <c r="A19" s="101"/>
      <c r="B19" s="57"/>
      <c r="C19" s="57"/>
      <c r="D19" s="57"/>
      <c r="E19" s="256" t="s">
        <v>559</v>
      </c>
      <c r="F19" s="59"/>
      <c r="G19" s="83">
        <v>0</v>
      </c>
      <c r="H19" s="84">
        <v>0</v>
      </c>
      <c r="I19" s="84">
        <v>0</v>
      </c>
    </row>
    <row r="20" spans="1:9" s="75" customFormat="1" ht="12" customHeight="1" x14ac:dyDescent="0.15">
      <c r="A20" s="72"/>
      <c r="B20" s="257"/>
      <c r="C20" s="256"/>
      <c r="D20" s="683" t="s">
        <v>560</v>
      </c>
      <c r="E20" s="683"/>
      <c r="F20" s="59"/>
      <c r="G20" s="83">
        <v>0</v>
      </c>
      <c r="H20" s="84">
        <v>0</v>
      </c>
      <c r="I20" s="84">
        <v>0</v>
      </c>
    </row>
    <row r="21" spans="1:9" ht="24" x14ac:dyDescent="0.15">
      <c r="A21" s="101"/>
      <c r="B21" s="57"/>
      <c r="C21" s="57"/>
      <c r="D21" s="57"/>
      <c r="E21" s="76" t="s">
        <v>561</v>
      </c>
      <c r="F21" s="59"/>
      <c r="G21" s="83">
        <v>0</v>
      </c>
      <c r="H21" s="84">
        <v>0</v>
      </c>
      <c r="I21" s="84">
        <v>0</v>
      </c>
    </row>
    <row r="22" spans="1:9" x14ac:dyDescent="0.15">
      <c r="A22" s="101"/>
      <c r="B22" s="57"/>
      <c r="C22" s="57"/>
      <c r="D22" s="57"/>
      <c r="E22" s="256" t="s">
        <v>562</v>
      </c>
      <c r="F22" s="59"/>
      <c r="G22" s="83">
        <v>0</v>
      </c>
      <c r="H22" s="84">
        <v>0</v>
      </c>
      <c r="I22" s="84">
        <v>0</v>
      </c>
    </row>
    <row r="23" spans="1:9" x14ac:dyDescent="0.15">
      <c r="A23" s="101"/>
      <c r="B23" s="57"/>
      <c r="C23" s="57"/>
      <c r="D23" s="57"/>
      <c r="E23" s="256" t="s">
        <v>563</v>
      </c>
      <c r="F23" s="59"/>
      <c r="G23" s="83">
        <v>0</v>
      </c>
      <c r="H23" s="84">
        <v>0</v>
      </c>
      <c r="I23" s="84">
        <v>0</v>
      </c>
    </row>
    <row r="24" spans="1:9" x14ac:dyDescent="0.15">
      <c r="A24" s="101"/>
      <c r="B24" s="57"/>
      <c r="C24" s="57"/>
      <c r="D24" s="57"/>
      <c r="E24" s="256" t="s">
        <v>564</v>
      </c>
      <c r="F24" s="59"/>
      <c r="G24" s="83">
        <v>0</v>
      </c>
      <c r="H24" s="84">
        <v>0</v>
      </c>
      <c r="I24" s="84">
        <v>0</v>
      </c>
    </row>
    <row r="25" spans="1:9" x14ac:dyDescent="0.15">
      <c r="A25" s="101"/>
      <c r="B25" s="57"/>
      <c r="C25" s="57"/>
      <c r="D25" s="57"/>
      <c r="E25" s="256" t="s">
        <v>703</v>
      </c>
      <c r="F25" s="59"/>
      <c r="G25" s="83">
        <v>0</v>
      </c>
      <c r="H25" s="84">
        <v>0</v>
      </c>
      <c r="I25" s="84">
        <v>0</v>
      </c>
    </row>
    <row r="26" spans="1:9" x14ac:dyDescent="0.15">
      <c r="A26" s="72"/>
      <c r="B26" s="257"/>
      <c r="C26" s="683" t="s">
        <v>565</v>
      </c>
      <c r="D26" s="684"/>
      <c r="E26" s="684"/>
      <c r="F26" s="59"/>
      <c r="G26" s="83">
        <v>0</v>
      </c>
      <c r="H26" s="84">
        <v>0</v>
      </c>
      <c r="I26" s="84">
        <v>0</v>
      </c>
    </row>
    <row r="27" spans="1:9" s="75" customFormat="1" ht="12" customHeight="1" x14ac:dyDescent="0.15">
      <c r="A27" s="101"/>
      <c r="B27" s="57"/>
      <c r="C27" s="57"/>
      <c r="D27" s="57"/>
      <c r="E27" s="256" t="s">
        <v>566</v>
      </c>
      <c r="F27" s="59"/>
      <c r="G27" s="83">
        <v>0</v>
      </c>
      <c r="H27" s="84">
        <v>0</v>
      </c>
      <c r="I27" s="84">
        <v>0</v>
      </c>
    </row>
    <row r="28" spans="1:9" x14ac:dyDescent="0.15">
      <c r="A28" s="101"/>
      <c r="B28" s="57"/>
      <c r="C28" s="57"/>
      <c r="D28" s="57"/>
      <c r="E28" s="256" t="s">
        <v>567</v>
      </c>
      <c r="F28" s="59"/>
      <c r="G28" s="83">
        <v>0</v>
      </c>
      <c r="H28" s="84">
        <v>0</v>
      </c>
      <c r="I28" s="84">
        <v>0</v>
      </c>
    </row>
    <row r="29" spans="1:9" x14ac:dyDescent="0.15">
      <c r="A29" s="101"/>
      <c r="B29" s="57"/>
      <c r="C29" s="57"/>
      <c r="D29" s="57"/>
      <c r="E29" s="256" t="s">
        <v>568</v>
      </c>
      <c r="F29" s="59"/>
      <c r="G29" s="83">
        <v>0</v>
      </c>
      <c r="H29" s="84">
        <v>0</v>
      </c>
      <c r="I29" s="84">
        <v>0</v>
      </c>
    </row>
    <row r="30" spans="1:9" x14ac:dyDescent="0.15">
      <c r="A30" s="101"/>
      <c r="B30" s="57"/>
      <c r="C30" s="57"/>
      <c r="D30" s="57"/>
      <c r="E30" s="256" t="s">
        <v>569</v>
      </c>
      <c r="F30" s="59"/>
      <c r="G30" s="83">
        <v>0</v>
      </c>
      <c r="H30" s="84">
        <v>0</v>
      </c>
      <c r="I30" s="84">
        <v>0</v>
      </c>
    </row>
    <row r="31" spans="1:9" x14ac:dyDescent="0.15">
      <c r="A31" s="101"/>
      <c r="B31" s="57"/>
      <c r="C31" s="57"/>
      <c r="D31" s="57"/>
      <c r="E31" s="256"/>
      <c r="F31" s="59"/>
      <c r="G31" s="429"/>
      <c r="H31" s="192"/>
      <c r="I31" s="192"/>
    </row>
    <row r="32" spans="1:9" x14ac:dyDescent="0.15">
      <c r="A32" s="72"/>
      <c r="B32" s="685" t="s">
        <v>310</v>
      </c>
      <c r="C32" s="686"/>
      <c r="D32" s="686"/>
      <c r="E32" s="686"/>
      <c r="F32" s="77"/>
      <c r="G32" s="85">
        <v>0</v>
      </c>
      <c r="H32" s="86">
        <v>0</v>
      </c>
      <c r="I32" s="86">
        <v>0</v>
      </c>
    </row>
    <row r="33" spans="1:9" s="75" customFormat="1" ht="12" customHeight="1" x14ac:dyDescent="0.15">
      <c r="A33" s="72"/>
      <c r="B33" s="257"/>
      <c r="C33" s="683" t="s">
        <v>556</v>
      </c>
      <c r="D33" s="684"/>
      <c r="E33" s="684"/>
      <c r="F33" s="59"/>
      <c r="G33" s="83">
        <v>0</v>
      </c>
      <c r="H33" s="84">
        <v>0</v>
      </c>
      <c r="I33" s="84">
        <v>0</v>
      </c>
    </row>
    <row r="34" spans="1:9" s="75" customFormat="1" ht="12" customHeight="1" x14ac:dyDescent="0.15">
      <c r="A34" s="72"/>
      <c r="B34" s="257"/>
      <c r="C34" s="256"/>
      <c r="D34" s="683" t="s">
        <v>557</v>
      </c>
      <c r="E34" s="683"/>
      <c r="F34" s="59"/>
      <c r="G34" s="83">
        <v>0</v>
      </c>
      <c r="H34" s="84">
        <v>0</v>
      </c>
      <c r="I34" s="84">
        <v>0</v>
      </c>
    </row>
    <row r="35" spans="1:9" s="75" customFormat="1" ht="12" customHeight="1" x14ac:dyDescent="0.15">
      <c r="A35" s="101"/>
      <c r="B35" s="57"/>
      <c r="C35" s="57"/>
      <c r="D35" s="57"/>
      <c r="E35" s="58" t="s">
        <v>598</v>
      </c>
      <c r="F35" s="59"/>
      <c r="G35" s="83">
        <v>0</v>
      </c>
      <c r="H35" s="84">
        <v>0</v>
      </c>
      <c r="I35" s="84">
        <v>0</v>
      </c>
    </row>
    <row r="36" spans="1:9" ht="24" x14ac:dyDescent="0.15">
      <c r="A36" s="101"/>
      <c r="B36" s="57"/>
      <c r="C36" s="57"/>
      <c r="D36" s="57"/>
      <c r="E36" s="76" t="s">
        <v>558</v>
      </c>
      <c r="F36" s="59"/>
      <c r="G36" s="83">
        <v>0</v>
      </c>
      <c r="H36" s="84">
        <v>0</v>
      </c>
      <c r="I36" s="84">
        <v>0</v>
      </c>
    </row>
    <row r="37" spans="1:9" x14ac:dyDescent="0.15">
      <c r="A37" s="101"/>
      <c r="B37" s="57"/>
      <c r="C37" s="57"/>
      <c r="D37" s="57"/>
      <c r="E37" s="256" t="s">
        <v>570</v>
      </c>
      <c r="F37" s="59"/>
      <c r="G37" s="83">
        <v>0</v>
      </c>
      <c r="H37" s="84">
        <v>0</v>
      </c>
      <c r="I37" s="84">
        <v>0</v>
      </c>
    </row>
    <row r="38" spans="1:9" x14ac:dyDescent="0.15">
      <c r="A38" s="72"/>
      <c r="B38" s="257"/>
      <c r="C38" s="256"/>
      <c r="D38" s="683" t="s">
        <v>560</v>
      </c>
      <c r="E38" s="683"/>
      <c r="F38" s="59"/>
      <c r="G38" s="83">
        <v>0</v>
      </c>
      <c r="H38" s="84">
        <v>0</v>
      </c>
      <c r="I38" s="84">
        <v>0</v>
      </c>
    </row>
    <row r="39" spans="1:9" s="75" customFormat="1" ht="12" customHeight="1" x14ac:dyDescent="0.15">
      <c r="A39" s="101"/>
      <c r="B39" s="57"/>
      <c r="C39" s="57"/>
      <c r="D39" s="57"/>
      <c r="E39" s="76" t="s">
        <v>561</v>
      </c>
      <c r="F39" s="59"/>
      <c r="G39" s="83">
        <v>0</v>
      </c>
      <c r="H39" s="84">
        <v>0</v>
      </c>
      <c r="I39" s="84">
        <v>0</v>
      </c>
    </row>
    <row r="40" spans="1:9" x14ac:dyDescent="0.15">
      <c r="A40" s="101"/>
      <c r="B40" s="57"/>
      <c r="C40" s="57"/>
      <c r="D40" s="57"/>
      <c r="E40" s="256" t="s">
        <v>571</v>
      </c>
      <c r="F40" s="59"/>
      <c r="G40" s="83">
        <v>0</v>
      </c>
      <c r="H40" s="84">
        <v>0</v>
      </c>
      <c r="I40" s="84">
        <v>0</v>
      </c>
    </row>
    <row r="41" spans="1:9" x14ac:dyDescent="0.15">
      <c r="A41" s="101"/>
      <c r="B41" s="57"/>
      <c r="C41" s="57"/>
      <c r="D41" s="57"/>
      <c r="E41" s="256" t="s">
        <v>572</v>
      </c>
      <c r="F41" s="59"/>
      <c r="G41" s="83">
        <v>0</v>
      </c>
      <c r="H41" s="84">
        <v>0</v>
      </c>
      <c r="I41" s="84">
        <v>0</v>
      </c>
    </row>
    <row r="42" spans="1:9" x14ac:dyDescent="0.15">
      <c r="A42" s="101"/>
      <c r="B42" s="57"/>
      <c r="C42" s="57"/>
      <c r="D42" s="57"/>
      <c r="E42" s="256" t="s">
        <v>564</v>
      </c>
      <c r="F42" s="59"/>
      <c r="G42" s="83">
        <v>0</v>
      </c>
      <c r="H42" s="84">
        <v>0</v>
      </c>
      <c r="I42" s="84">
        <v>0</v>
      </c>
    </row>
    <row r="43" spans="1:9" x14ac:dyDescent="0.15">
      <c r="A43" s="101"/>
      <c r="B43" s="57"/>
      <c r="C43" s="57"/>
      <c r="D43" s="57"/>
      <c r="E43" s="256" t="s">
        <v>703</v>
      </c>
      <c r="F43" s="59"/>
      <c r="G43" s="83">
        <v>0</v>
      </c>
      <c r="H43" s="84">
        <v>0</v>
      </c>
      <c r="I43" s="84">
        <v>0</v>
      </c>
    </row>
    <row r="44" spans="1:9" s="75" customFormat="1" ht="12" customHeight="1" x14ac:dyDescent="0.15">
      <c r="A44" s="72"/>
      <c r="B44" s="257"/>
      <c r="C44" s="683" t="s">
        <v>565</v>
      </c>
      <c r="D44" s="684"/>
      <c r="E44" s="684"/>
      <c r="F44" s="59"/>
      <c r="G44" s="83">
        <v>0</v>
      </c>
      <c r="H44" s="84">
        <v>0</v>
      </c>
      <c r="I44" s="84">
        <v>0</v>
      </c>
    </row>
    <row r="45" spans="1:9" x14ac:dyDescent="0.15">
      <c r="A45" s="101"/>
      <c r="B45" s="57"/>
      <c r="C45" s="57"/>
      <c r="D45" s="57"/>
      <c r="E45" s="256" t="s">
        <v>573</v>
      </c>
      <c r="F45" s="59"/>
      <c r="G45" s="83">
        <v>0</v>
      </c>
      <c r="H45" s="84">
        <v>0</v>
      </c>
      <c r="I45" s="84">
        <v>0</v>
      </c>
    </row>
    <row r="46" spans="1:9" x14ac:dyDescent="0.15">
      <c r="A46" s="101"/>
      <c r="B46" s="57"/>
      <c r="C46" s="57"/>
      <c r="D46" s="57"/>
      <c r="E46" s="256" t="s">
        <v>574</v>
      </c>
      <c r="F46" s="59"/>
      <c r="G46" s="83">
        <v>0</v>
      </c>
      <c r="H46" s="84">
        <v>0</v>
      </c>
      <c r="I46" s="84">
        <v>0</v>
      </c>
    </row>
    <row r="47" spans="1:9" x14ac:dyDescent="0.15">
      <c r="A47" s="101"/>
      <c r="B47" s="57"/>
      <c r="C47" s="57"/>
      <c r="D47" s="57"/>
      <c r="E47" s="256"/>
      <c r="F47" s="59"/>
      <c r="G47" s="429"/>
      <c r="H47" s="192"/>
      <c r="I47" s="430"/>
    </row>
    <row r="48" spans="1:9" s="75" customFormat="1" ht="12" customHeight="1" x14ac:dyDescent="0.15">
      <c r="A48" s="72"/>
      <c r="B48" s="685" t="s">
        <v>575</v>
      </c>
      <c r="C48" s="686"/>
      <c r="D48" s="686"/>
      <c r="E48" s="686"/>
      <c r="F48" s="77"/>
      <c r="G48" s="85">
        <v>0</v>
      </c>
      <c r="H48" s="86">
        <v>0</v>
      </c>
      <c r="I48" s="86">
        <v>0</v>
      </c>
    </row>
    <row r="49" spans="1:9" ht="12" customHeight="1" x14ac:dyDescent="0.15">
      <c r="A49" s="101"/>
      <c r="B49" s="685" t="s">
        <v>696</v>
      </c>
      <c r="C49" s="686"/>
      <c r="D49" s="686"/>
      <c r="E49" s="686"/>
      <c r="F49" s="59"/>
      <c r="G49" s="85">
        <v>0</v>
      </c>
      <c r="H49" s="86">
        <v>0</v>
      </c>
      <c r="I49" s="86">
        <v>0</v>
      </c>
    </row>
    <row r="50" spans="1:9" s="2" customFormat="1" ht="13.5" customHeight="1" x14ac:dyDescent="0.15">
      <c r="A50" s="101"/>
      <c r="B50" s="685" t="s">
        <v>697</v>
      </c>
      <c r="C50" s="686"/>
      <c r="D50" s="686"/>
      <c r="E50" s="686"/>
      <c r="F50" s="59"/>
      <c r="G50" s="85">
        <v>0</v>
      </c>
      <c r="H50" s="86">
        <v>0</v>
      </c>
      <c r="I50" s="86">
        <v>0</v>
      </c>
    </row>
    <row r="51" spans="1:9" ht="12.75" thickBot="1" x14ac:dyDescent="0.2">
      <c r="A51" s="103"/>
      <c r="B51" s="103"/>
      <c r="C51" s="103"/>
      <c r="D51" s="103"/>
      <c r="E51" s="103"/>
      <c r="F51" s="103"/>
      <c r="G51" s="79"/>
      <c r="H51" s="80"/>
      <c r="I51" s="81"/>
    </row>
    <row r="52" spans="1:9" x14ac:dyDescent="0.15">
      <c r="A52" s="57" t="s">
        <v>554</v>
      </c>
      <c r="B52" s="10"/>
      <c r="C52" s="10"/>
      <c r="D52" s="10"/>
      <c r="E52" s="10"/>
      <c r="F52" s="10"/>
      <c r="G52" s="10"/>
      <c r="H52" s="10"/>
      <c r="I52" s="10"/>
    </row>
    <row r="54" spans="1:9" ht="12" customHeight="1" x14ac:dyDescent="0.15"/>
  </sheetData>
  <mergeCells count="15">
    <mergeCell ref="D20:E20"/>
    <mergeCell ref="A6:F6"/>
    <mergeCell ref="D13:E13"/>
    <mergeCell ref="B14:E14"/>
    <mergeCell ref="C15:E15"/>
    <mergeCell ref="D16:E16"/>
    <mergeCell ref="B49:E49"/>
    <mergeCell ref="B50:E50"/>
    <mergeCell ref="C26:E26"/>
    <mergeCell ref="B32:E32"/>
    <mergeCell ref="C33:E33"/>
    <mergeCell ref="D34:E34"/>
    <mergeCell ref="D38:E38"/>
    <mergeCell ref="B48:E48"/>
    <mergeCell ref="C44:E44"/>
  </mergeCells>
  <phoneticPr fontId="9"/>
  <hyperlinks>
    <hyperlink ref="K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6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20"/>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3.7109375" style="113" customWidth="1"/>
    <col min="3" max="3" width="5.7109375" style="113" customWidth="1"/>
    <col min="4" max="6" width="14.85546875" style="113" customWidth="1"/>
    <col min="7" max="8" width="18.7109375" style="113" customWidth="1"/>
    <col min="9" max="9" width="14.85546875" style="113" customWidth="1"/>
    <col min="10" max="10" width="2.7109375" style="113" customWidth="1"/>
    <col min="11" max="11" width="24.7109375" style="113" customWidth="1"/>
    <col min="12" max="16384" width="10.7109375" style="113"/>
  </cols>
  <sheetData>
    <row r="1" spans="1:13" ht="18" customHeight="1" x14ac:dyDescent="0.15">
      <c r="K1" s="64" t="s">
        <v>635</v>
      </c>
    </row>
    <row r="2" spans="1:13" ht="12" customHeight="1" x14ac:dyDescent="0.15"/>
    <row r="3" spans="1:13" ht="21" customHeight="1" x14ac:dyDescent="0.15"/>
    <row r="4" spans="1:13" ht="18" customHeight="1" x14ac:dyDescent="0.15">
      <c r="A4" s="368" t="s">
        <v>331</v>
      </c>
      <c r="B4" s="57"/>
      <c r="C4" s="57"/>
      <c r="D4" s="57"/>
      <c r="E4" s="57"/>
      <c r="F4" s="57"/>
      <c r="G4" s="57"/>
      <c r="H4" s="57"/>
      <c r="I4" s="57"/>
    </row>
    <row r="5" spans="1:13" ht="18" customHeight="1" thickBot="1" x14ac:dyDescent="0.2">
      <c r="A5" s="368" t="s">
        <v>330</v>
      </c>
      <c r="B5" s="57"/>
      <c r="C5" s="57"/>
      <c r="D5" s="57"/>
      <c r="E5" s="57"/>
      <c r="F5" s="57"/>
      <c r="G5" s="57"/>
      <c r="H5" s="57"/>
      <c r="I5" s="57"/>
    </row>
    <row r="6" spans="1:13" ht="18" customHeight="1" x14ac:dyDescent="0.15">
      <c r="A6" s="701" t="s">
        <v>184</v>
      </c>
      <c r="B6" s="701"/>
      <c r="C6" s="702"/>
      <c r="D6" s="431" t="s">
        <v>329</v>
      </c>
      <c r="E6" s="432" t="s">
        <v>328</v>
      </c>
      <c r="F6" s="432" t="s">
        <v>306</v>
      </c>
      <c r="G6" s="432" t="s">
        <v>327</v>
      </c>
      <c r="H6" s="432" t="s">
        <v>326</v>
      </c>
      <c r="I6" s="432" t="s">
        <v>325</v>
      </c>
    </row>
    <row r="7" spans="1:13" x14ac:dyDescent="0.15">
      <c r="A7" s="703"/>
      <c r="B7" s="703"/>
      <c r="C7" s="704"/>
      <c r="D7" s="433"/>
      <c r="E7" s="434"/>
      <c r="F7" s="434" t="s">
        <v>324</v>
      </c>
      <c r="G7" s="434" t="s">
        <v>323</v>
      </c>
      <c r="H7" s="434" t="s">
        <v>323</v>
      </c>
      <c r="I7" s="434" t="s">
        <v>322</v>
      </c>
    </row>
    <row r="8" spans="1:13" ht="6" customHeight="1" x14ac:dyDescent="0.15">
      <c r="A8" s="59"/>
      <c r="B8" s="59"/>
      <c r="C8" s="59"/>
      <c r="D8" s="377"/>
      <c r="E8" s="59"/>
      <c r="F8" s="59"/>
      <c r="G8" s="59"/>
      <c r="H8" s="59"/>
      <c r="I8" s="59"/>
    </row>
    <row r="9" spans="1:13" ht="15" customHeight="1" x14ac:dyDescent="0.15">
      <c r="A9" s="369" t="s">
        <v>665</v>
      </c>
      <c r="B9" s="435">
        <v>30</v>
      </c>
      <c r="C9" s="59" t="s">
        <v>666</v>
      </c>
      <c r="D9" s="397">
        <v>19</v>
      </c>
      <c r="E9" s="398">
        <v>138677</v>
      </c>
      <c r="F9" s="398">
        <v>221578</v>
      </c>
      <c r="G9" s="398">
        <v>21021624400</v>
      </c>
      <c r="H9" s="398">
        <v>19622491705</v>
      </c>
      <c r="I9" s="436">
        <v>93.34</v>
      </c>
    </row>
    <row r="10" spans="1:13" ht="15" customHeight="1" x14ac:dyDescent="0.15">
      <c r="A10" s="369" t="s">
        <v>591</v>
      </c>
      <c r="B10" s="87" t="s">
        <v>636</v>
      </c>
      <c r="C10" s="59"/>
      <c r="D10" s="397">
        <v>19</v>
      </c>
      <c r="E10" s="398">
        <v>135623</v>
      </c>
      <c r="F10" s="398">
        <v>214043</v>
      </c>
      <c r="G10" s="398">
        <v>20563831400</v>
      </c>
      <c r="H10" s="398">
        <v>19218197614</v>
      </c>
      <c r="I10" s="436">
        <v>93.46</v>
      </c>
    </row>
    <row r="11" spans="1:13" ht="15" customHeight="1" x14ac:dyDescent="0.15">
      <c r="A11" s="369"/>
      <c r="B11" s="437" t="s">
        <v>523</v>
      </c>
      <c r="C11" s="59"/>
      <c r="D11" s="397">
        <v>19</v>
      </c>
      <c r="E11" s="398">
        <v>133804</v>
      </c>
      <c r="F11" s="398">
        <v>208654</v>
      </c>
      <c r="G11" s="398">
        <v>21041392325</v>
      </c>
      <c r="H11" s="398">
        <v>19740702603</v>
      </c>
      <c r="I11" s="436">
        <v>93.82</v>
      </c>
    </row>
    <row r="12" spans="1:13" s="124" customFormat="1" ht="15" customHeight="1" x14ac:dyDescent="0.15">
      <c r="A12" s="438"/>
      <c r="B12" s="439" t="s">
        <v>524</v>
      </c>
      <c r="C12" s="390"/>
      <c r="D12" s="397">
        <v>19</v>
      </c>
      <c r="E12" s="398">
        <v>133007</v>
      </c>
      <c r="F12" s="398">
        <v>205053</v>
      </c>
      <c r="G12" s="440">
        <v>21051308950</v>
      </c>
      <c r="H12" s="440">
        <v>19798048917</v>
      </c>
      <c r="I12" s="441">
        <v>94.05</v>
      </c>
    </row>
    <row r="13" spans="1:13" ht="15" customHeight="1" x14ac:dyDescent="0.15">
      <c r="A13" s="308"/>
      <c r="B13" s="442" t="s">
        <v>281</v>
      </c>
      <c r="C13" s="308"/>
      <c r="D13" s="443">
        <v>19</v>
      </c>
      <c r="E13" s="309">
        <v>129365</v>
      </c>
      <c r="F13" s="309">
        <v>196202</v>
      </c>
      <c r="G13" s="309">
        <v>20037807450</v>
      </c>
      <c r="H13" s="309">
        <v>18817803123</v>
      </c>
      <c r="I13" s="308">
        <v>93.91</v>
      </c>
    </row>
    <row r="14" spans="1:13" ht="6" customHeight="1" thickBot="1" x14ac:dyDescent="0.2">
      <c r="A14" s="405"/>
      <c r="B14" s="444"/>
      <c r="C14" s="405"/>
      <c r="D14" s="445"/>
      <c r="E14" s="446"/>
      <c r="F14" s="446"/>
      <c r="G14" s="446"/>
      <c r="H14" s="446"/>
      <c r="I14" s="447"/>
    </row>
    <row r="15" spans="1:13" ht="13.5" customHeight="1" x14ac:dyDescent="0.15">
      <c r="A15" s="390" t="s">
        <v>654</v>
      </c>
      <c r="B15" s="448"/>
      <c r="C15" s="390"/>
      <c r="D15" s="78"/>
      <c r="E15" s="449"/>
      <c r="F15" s="449"/>
      <c r="G15" s="449"/>
      <c r="H15" s="449"/>
      <c r="I15" s="450"/>
    </row>
    <row r="16" spans="1:13" ht="13.5" customHeight="1" x14ac:dyDescent="0.15">
      <c r="A16" s="451" t="s">
        <v>321</v>
      </c>
      <c r="B16" s="451"/>
      <c r="C16" s="451"/>
      <c r="D16" s="451"/>
      <c r="E16" s="451"/>
      <c r="F16" s="451"/>
      <c r="G16" s="57"/>
      <c r="H16" s="57"/>
      <c r="I16" s="57"/>
      <c r="M16" s="149"/>
    </row>
    <row r="17" spans="1:9" ht="13.5" customHeight="1" x14ac:dyDescent="0.15">
      <c r="A17" s="57" t="s">
        <v>653</v>
      </c>
      <c r="B17" s="451"/>
      <c r="C17" s="451"/>
      <c r="D17" s="451"/>
      <c r="E17" s="451"/>
      <c r="F17" s="451"/>
      <c r="G17" s="57"/>
      <c r="H17" s="57"/>
      <c r="I17" s="57"/>
    </row>
    <row r="20" spans="1:9" ht="18.75" x14ac:dyDescent="0.15">
      <c r="A20" s="127"/>
    </row>
  </sheetData>
  <mergeCells count="1">
    <mergeCell ref="A6:C7"/>
  </mergeCells>
  <phoneticPr fontId="9"/>
  <hyperlinks>
    <hyperlink ref="K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1"/>
  <sheetViews>
    <sheetView showGridLines="0" defaultGridColor="0" colorId="22" zoomScaleNormal="100" zoomScaleSheetLayoutView="100" workbookViewId="0"/>
  </sheetViews>
  <sheetFormatPr defaultColWidth="10.7109375" defaultRowHeight="12" x14ac:dyDescent="0.15"/>
  <cols>
    <col min="1" max="1" width="4.5703125" style="113" customWidth="1"/>
    <col min="2" max="2" width="4.140625" style="113" customWidth="1"/>
    <col min="3" max="3" width="5.140625" style="113" customWidth="1"/>
    <col min="4" max="4" width="4.85546875" style="113" customWidth="1"/>
    <col min="5" max="5" width="10.7109375" style="113" customWidth="1"/>
    <col min="6" max="6" width="11.7109375" style="113" customWidth="1"/>
    <col min="7" max="7" width="10.7109375" style="113" customWidth="1"/>
    <col min="8" max="8" width="11.7109375" style="113" customWidth="1"/>
    <col min="9" max="9" width="8.28515625" style="113" customWidth="1"/>
    <col min="10" max="10" width="11.7109375" style="113" customWidth="1"/>
    <col min="11" max="11" width="7.85546875" style="113" customWidth="1"/>
    <col min="12" max="12" width="10" style="113" customWidth="1"/>
    <col min="13" max="13" width="8.140625" style="113" customWidth="1"/>
    <col min="14" max="14" width="9.140625" style="113" customWidth="1"/>
    <col min="15" max="15" width="2.7109375" style="113" customWidth="1"/>
    <col min="16" max="16" width="24.7109375" style="113" customWidth="1"/>
    <col min="17" max="17" width="11.42578125" style="113" bestFit="1" customWidth="1"/>
    <col min="18" max="16384" width="10.7109375" style="113"/>
  </cols>
  <sheetData>
    <row r="1" spans="1:17" ht="18" customHeight="1" x14ac:dyDescent="0.15">
      <c r="P1" s="64" t="s">
        <v>635</v>
      </c>
    </row>
    <row r="3" spans="1:17" ht="21" customHeight="1" x14ac:dyDescent="0.15"/>
    <row r="4" spans="1:17" ht="18" customHeight="1" x14ac:dyDescent="0.15"/>
    <row r="5" spans="1:17" ht="18" customHeight="1" thickBot="1" x14ac:dyDescent="0.2">
      <c r="A5" s="311" t="s">
        <v>342</v>
      </c>
      <c r="B5" s="452"/>
      <c r="C5" s="452"/>
      <c r="D5" s="452"/>
      <c r="E5" s="452"/>
      <c r="F5" s="452"/>
      <c r="G5" s="452"/>
      <c r="H5" s="452"/>
      <c r="I5" s="452"/>
      <c r="J5" s="452"/>
      <c r="K5" s="452"/>
      <c r="L5" s="281"/>
      <c r="M5" s="705" t="s">
        <v>223</v>
      </c>
      <c r="N5" s="705"/>
      <c r="O5" s="149"/>
    </row>
    <row r="6" spans="1:17" ht="24" customHeight="1" x14ac:dyDescent="0.15">
      <c r="A6" s="648" t="s">
        <v>341</v>
      </c>
      <c r="B6" s="648"/>
      <c r="C6" s="649"/>
      <c r="D6" s="706" t="s">
        <v>340</v>
      </c>
      <c r="E6" s="708" t="s">
        <v>339</v>
      </c>
      <c r="F6" s="709"/>
      <c r="G6" s="710" t="s">
        <v>704</v>
      </c>
      <c r="H6" s="711"/>
      <c r="I6" s="708" t="s">
        <v>338</v>
      </c>
      <c r="J6" s="709"/>
      <c r="K6" s="708" t="s">
        <v>337</v>
      </c>
      <c r="L6" s="709"/>
      <c r="M6" s="708" t="s">
        <v>336</v>
      </c>
      <c r="N6" s="712"/>
      <c r="O6" s="149"/>
    </row>
    <row r="7" spans="1:17" ht="15" customHeight="1" x14ac:dyDescent="0.15">
      <c r="A7" s="650"/>
      <c r="B7" s="650"/>
      <c r="C7" s="651"/>
      <c r="D7" s="707"/>
      <c r="E7" s="453" t="s">
        <v>334</v>
      </c>
      <c r="F7" s="453" t="s">
        <v>333</v>
      </c>
      <c r="G7" s="453" t="s">
        <v>334</v>
      </c>
      <c r="H7" s="454" t="s">
        <v>333</v>
      </c>
      <c r="I7" s="455" t="s">
        <v>334</v>
      </c>
      <c r="J7" s="453" t="s">
        <v>333</v>
      </c>
      <c r="K7" s="453" t="s">
        <v>335</v>
      </c>
      <c r="L7" s="453" t="s">
        <v>333</v>
      </c>
      <c r="M7" s="453" t="s">
        <v>334</v>
      </c>
      <c r="N7" s="453" t="s">
        <v>333</v>
      </c>
      <c r="O7" s="149"/>
    </row>
    <row r="8" spans="1:17" ht="6" customHeight="1" x14ac:dyDescent="0.15">
      <c r="A8" s="452"/>
      <c r="B8" s="452"/>
      <c r="C8" s="452"/>
      <c r="D8" s="265"/>
      <c r="E8" s="11"/>
      <c r="F8" s="11"/>
      <c r="G8" s="11"/>
      <c r="H8" s="11"/>
      <c r="I8" s="11"/>
      <c r="J8" s="11"/>
      <c r="K8" s="11"/>
      <c r="L8" s="11"/>
      <c r="M8" s="11"/>
      <c r="N8" s="11"/>
      <c r="O8" s="149"/>
    </row>
    <row r="9" spans="1:17" ht="15" customHeight="1" x14ac:dyDescent="0.15">
      <c r="A9" s="456" t="s">
        <v>663</v>
      </c>
      <c r="B9" s="457">
        <v>30</v>
      </c>
      <c r="C9" s="452" t="s">
        <v>664</v>
      </c>
      <c r="D9" s="458">
        <v>19</v>
      </c>
      <c r="E9" s="459">
        <v>4048675</v>
      </c>
      <c r="F9" s="459">
        <v>80638703</v>
      </c>
      <c r="G9" s="459">
        <v>3876902</v>
      </c>
      <c r="H9" s="459">
        <v>69896850</v>
      </c>
      <c r="I9" s="459">
        <v>169085</v>
      </c>
      <c r="J9" s="459">
        <v>10362033</v>
      </c>
      <c r="K9" s="336">
        <v>223</v>
      </c>
      <c r="L9" s="336">
        <v>4020</v>
      </c>
      <c r="M9" s="459">
        <v>2465</v>
      </c>
      <c r="N9" s="459">
        <v>375800</v>
      </c>
      <c r="O9" s="149"/>
    </row>
    <row r="10" spans="1:17" ht="15" customHeight="1" x14ac:dyDescent="0.15">
      <c r="A10" s="456" t="s">
        <v>631</v>
      </c>
      <c r="B10" s="457" t="s">
        <v>632</v>
      </c>
      <c r="C10" s="452"/>
      <c r="D10" s="458">
        <v>19</v>
      </c>
      <c r="E10" s="459">
        <v>3970342</v>
      </c>
      <c r="F10" s="459">
        <v>80357004</v>
      </c>
      <c r="G10" s="459">
        <v>3793507</v>
      </c>
      <c r="H10" s="459">
        <v>69591385</v>
      </c>
      <c r="I10" s="459">
        <v>174134</v>
      </c>
      <c r="J10" s="459">
        <v>10413006</v>
      </c>
      <c r="K10" s="336">
        <v>318</v>
      </c>
      <c r="L10" s="336">
        <v>7163</v>
      </c>
      <c r="M10" s="459">
        <v>2383</v>
      </c>
      <c r="N10" s="459">
        <v>345450</v>
      </c>
      <c r="O10" s="149"/>
    </row>
    <row r="11" spans="1:17" ht="15" customHeight="1" x14ac:dyDescent="0.15">
      <c r="A11" s="456"/>
      <c r="B11" s="460" t="s">
        <v>523</v>
      </c>
      <c r="C11" s="452"/>
      <c r="D11" s="458">
        <v>19</v>
      </c>
      <c r="E11" s="459">
        <v>3656408</v>
      </c>
      <c r="F11" s="459">
        <v>77126226</v>
      </c>
      <c r="G11" s="459">
        <v>3483595</v>
      </c>
      <c r="H11" s="459">
        <v>66656994</v>
      </c>
      <c r="I11" s="459">
        <v>170126</v>
      </c>
      <c r="J11" s="459">
        <v>10139918</v>
      </c>
      <c r="K11" s="336">
        <v>360</v>
      </c>
      <c r="L11" s="336">
        <v>7355</v>
      </c>
      <c r="M11" s="459">
        <v>2327</v>
      </c>
      <c r="N11" s="459">
        <v>321959</v>
      </c>
      <c r="O11" s="149"/>
    </row>
    <row r="12" spans="1:17" ht="15" customHeight="1" x14ac:dyDescent="0.15">
      <c r="A12" s="456"/>
      <c r="B12" s="461" t="s">
        <v>524</v>
      </c>
      <c r="C12" s="452"/>
      <c r="D12" s="458">
        <v>19</v>
      </c>
      <c r="E12" s="459">
        <v>3785238</v>
      </c>
      <c r="F12" s="459">
        <v>79872441</v>
      </c>
      <c r="G12" s="459">
        <v>3604444</v>
      </c>
      <c r="H12" s="459">
        <v>69092208</v>
      </c>
      <c r="I12" s="459">
        <v>178106</v>
      </c>
      <c r="J12" s="459">
        <v>10468190</v>
      </c>
      <c r="K12" s="459">
        <v>386</v>
      </c>
      <c r="L12" s="459">
        <v>8248</v>
      </c>
      <c r="M12" s="459">
        <v>2302</v>
      </c>
      <c r="N12" s="459">
        <v>303795</v>
      </c>
      <c r="O12" s="149"/>
    </row>
    <row r="13" spans="1:17" s="124" customFormat="1" ht="15" customHeight="1" x14ac:dyDescent="0.15">
      <c r="A13" s="4"/>
      <c r="B13" s="462" t="s">
        <v>281</v>
      </c>
      <c r="C13" s="4"/>
      <c r="D13" s="463">
        <v>19</v>
      </c>
      <c r="E13" s="328">
        <v>3698456</v>
      </c>
      <c r="F13" s="328">
        <v>77926336</v>
      </c>
      <c r="G13" s="328">
        <v>3519676</v>
      </c>
      <c r="H13" s="328">
        <v>67529208</v>
      </c>
      <c r="I13" s="328">
        <v>175862</v>
      </c>
      <c r="J13" s="328">
        <v>10101543</v>
      </c>
      <c r="K13" s="328">
        <v>394</v>
      </c>
      <c r="L13" s="328">
        <v>8104</v>
      </c>
      <c r="M13" s="328">
        <v>2524</v>
      </c>
      <c r="N13" s="328">
        <v>287481</v>
      </c>
      <c r="O13" s="196"/>
      <c r="P13" s="113"/>
      <c r="Q13" s="113"/>
    </row>
    <row r="14" spans="1:17" ht="9" customHeight="1" x14ac:dyDescent="0.15">
      <c r="A14" s="456"/>
      <c r="B14" s="464"/>
      <c r="C14" s="452"/>
      <c r="D14" s="458"/>
      <c r="E14" s="459"/>
      <c r="F14" s="459"/>
      <c r="G14" s="459"/>
      <c r="H14" s="459"/>
      <c r="I14" s="459"/>
      <c r="J14" s="459"/>
      <c r="K14" s="459"/>
      <c r="L14" s="459"/>
      <c r="M14" s="459"/>
      <c r="N14" s="459"/>
      <c r="O14" s="149"/>
    </row>
    <row r="15" spans="1:17" ht="15" customHeight="1" x14ac:dyDescent="0.15">
      <c r="A15" s="456" t="s">
        <v>591</v>
      </c>
      <c r="B15" s="464" t="s">
        <v>705</v>
      </c>
      <c r="C15" s="465" t="s">
        <v>332</v>
      </c>
      <c r="D15" s="293">
        <v>19</v>
      </c>
      <c r="E15" s="466">
        <v>316945</v>
      </c>
      <c r="F15" s="466">
        <v>6660135</v>
      </c>
      <c r="G15" s="467">
        <v>301990</v>
      </c>
      <c r="H15" s="467">
        <v>5866365</v>
      </c>
      <c r="I15" s="467">
        <v>14854</v>
      </c>
      <c r="J15" s="467">
        <v>773811</v>
      </c>
      <c r="K15" s="336">
        <v>0</v>
      </c>
      <c r="L15" s="336">
        <v>0</v>
      </c>
      <c r="M15" s="467">
        <v>101</v>
      </c>
      <c r="N15" s="467">
        <v>19959</v>
      </c>
      <c r="O15" s="149"/>
    </row>
    <row r="16" spans="1:17" ht="15" customHeight="1" x14ac:dyDescent="0.15">
      <c r="A16" s="456"/>
      <c r="B16" s="464"/>
      <c r="C16" s="468" t="s">
        <v>517</v>
      </c>
      <c r="D16" s="293">
        <v>19</v>
      </c>
      <c r="E16" s="466">
        <v>315537</v>
      </c>
      <c r="F16" s="466">
        <v>6456670</v>
      </c>
      <c r="G16" s="467">
        <v>300861</v>
      </c>
      <c r="H16" s="467">
        <v>5580672</v>
      </c>
      <c r="I16" s="467">
        <v>14279</v>
      </c>
      <c r="J16" s="467">
        <v>854778</v>
      </c>
      <c r="K16" s="469">
        <v>237</v>
      </c>
      <c r="L16" s="469">
        <v>4655</v>
      </c>
      <c r="M16" s="467">
        <v>160</v>
      </c>
      <c r="N16" s="467">
        <v>16565</v>
      </c>
      <c r="O16" s="149"/>
    </row>
    <row r="17" spans="1:15" ht="15" customHeight="1" x14ac:dyDescent="0.15">
      <c r="A17" s="456"/>
      <c r="B17" s="464"/>
      <c r="C17" s="468" t="s">
        <v>518</v>
      </c>
      <c r="D17" s="293">
        <v>19</v>
      </c>
      <c r="E17" s="466">
        <v>306889</v>
      </c>
      <c r="F17" s="466">
        <v>6499409</v>
      </c>
      <c r="G17" s="467">
        <v>292328</v>
      </c>
      <c r="H17" s="467">
        <v>5663372</v>
      </c>
      <c r="I17" s="467">
        <v>14387</v>
      </c>
      <c r="J17" s="467">
        <v>819032</v>
      </c>
      <c r="K17" s="469">
        <v>14</v>
      </c>
      <c r="L17" s="469">
        <v>366</v>
      </c>
      <c r="M17" s="467">
        <v>160</v>
      </c>
      <c r="N17" s="467">
        <v>16639</v>
      </c>
      <c r="O17" s="149"/>
    </row>
    <row r="18" spans="1:15" ht="15" customHeight="1" x14ac:dyDescent="0.15">
      <c r="A18" s="456"/>
      <c r="B18" s="464"/>
      <c r="C18" s="468" t="s">
        <v>519</v>
      </c>
      <c r="D18" s="293">
        <v>19</v>
      </c>
      <c r="E18" s="466">
        <v>314632</v>
      </c>
      <c r="F18" s="466">
        <v>6710855</v>
      </c>
      <c r="G18" s="467">
        <v>299338</v>
      </c>
      <c r="H18" s="467">
        <v>5818038</v>
      </c>
      <c r="I18" s="467">
        <v>15059</v>
      </c>
      <c r="J18" s="467">
        <v>870132</v>
      </c>
      <c r="K18" s="469">
        <v>35</v>
      </c>
      <c r="L18" s="469">
        <v>528</v>
      </c>
      <c r="M18" s="467">
        <v>200</v>
      </c>
      <c r="N18" s="467">
        <v>22157</v>
      </c>
      <c r="O18" s="149"/>
    </row>
    <row r="19" spans="1:15" ht="15" customHeight="1" x14ac:dyDescent="0.15">
      <c r="A19" s="456"/>
      <c r="B19" s="464"/>
      <c r="C19" s="468" t="s">
        <v>520</v>
      </c>
      <c r="D19" s="293">
        <v>19</v>
      </c>
      <c r="E19" s="466">
        <v>312419</v>
      </c>
      <c r="F19" s="466">
        <v>6573876</v>
      </c>
      <c r="G19" s="467">
        <v>297578</v>
      </c>
      <c r="H19" s="467">
        <v>5679183</v>
      </c>
      <c r="I19" s="467">
        <v>14640</v>
      </c>
      <c r="J19" s="467">
        <v>872184</v>
      </c>
      <c r="K19" s="336">
        <v>0</v>
      </c>
      <c r="L19" s="470">
        <v>-2</v>
      </c>
      <c r="M19" s="467">
        <v>201</v>
      </c>
      <c r="N19" s="467">
        <v>22511</v>
      </c>
      <c r="O19" s="149"/>
    </row>
    <row r="20" spans="1:15" ht="15" customHeight="1" x14ac:dyDescent="0.15">
      <c r="A20" s="456"/>
      <c r="B20" s="464"/>
      <c r="C20" s="468" t="s">
        <v>521</v>
      </c>
      <c r="D20" s="293">
        <v>19</v>
      </c>
      <c r="E20" s="466">
        <v>312323</v>
      </c>
      <c r="F20" s="466">
        <v>6413437</v>
      </c>
      <c r="G20" s="467">
        <v>297177</v>
      </c>
      <c r="H20" s="467">
        <v>5535349</v>
      </c>
      <c r="I20" s="467">
        <v>14840</v>
      </c>
      <c r="J20" s="467">
        <v>852174</v>
      </c>
      <c r="K20" s="469">
        <v>68</v>
      </c>
      <c r="L20" s="469">
        <v>1636</v>
      </c>
      <c r="M20" s="467">
        <v>238</v>
      </c>
      <c r="N20" s="467">
        <v>24278</v>
      </c>
      <c r="O20" s="149"/>
    </row>
    <row r="21" spans="1:15" ht="15" customHeight="1" x14ac:dyDescent="0.15">
      <c r="A21" s="456"/>
      <c r="B21" s="464"/>
      <c r="C21" s="465">
        <v>10</v>
      </c>
      <c r="D21" s="293">
        <v>19</v>
      </c>
      <c r="E21" s="466">
        <v>305561</v>
      </c>
      <c r="F21" s="466">
        <v>6349971</v>
      </c>
      <c r="G21" s="467">
        <v>291257</v>
      </c>
      <c r="H21" s="467">
        <v>5510475</v>
      </c>
      <c r="I21" s="467">
        <v>14043</v>
      </c>
      <c r="J21" s="467">
        <v>810539</v>
      </c>
      <c r="K21" s="469">
        <v>2</v>
      </c>
      <c r="L21" s="469">
        <v>8</v>
      </c>
      <c r="M21" s="467">
        <v>259</v>
      </c>
      <c r="N21" s="467">
        <v>28949</v>
      </c>
      <c r="O21" s="149"/>
    </row>
    <row r="22" spans="1:15" ht="15" customHeight="1" x14ac:dyDescent="0.15">
      <c r="A22" s="456"/>
      <c r="B22" s="464"/>
      <c r="C22" s="465">
        <v>11</v>
      </c>
      <c r="D22" s="293">
        <v>19</v>
      </c>
      <c r="E22" s="466">
        <v>309494</v>
      </c>
      <c r="F22" s="466">
        <v>6593611</v>
      </c>
      <c r="G22" s="467">
        <v>295147</v>
      </c>
      <c r="H22" s="467">
        <v>5747783</v>
      </c>
      <c r="I22" s="467">
        <v>14122</v>
      </c>
      <c r="J22" s="467">
        <v>821602</v>
      </c>
      <c r="K22" s="469">
        <v>11</v>
      </c>
      <c r="L22" s="469">
        <v>395</v>
      </c>
      <c r="M22" s="467">
        <v>214</v>
      </c>
      <c r="N22" s="467">
        <v>23831</v>
      </c>
      <c r="O22" s="149"/>
    </row>
    <row r="23" spans="1:15" ht="15" customHeight="1" x14ac:dyDescent="0.15">
      <c r="A23" s="456"/>
      <c r="B23" s="464"/>
      <c r="C23" s="465">
        <v>12</v>
      </c>
      <c r="D23" s="293">
        <v>19</v>
      </c>
      <c r="E23" s="466">
        <v>306730</v>
      </c>
      <c r="F23" s="466">
        <v>6524129</v>
      </c>
      <c r="G23" s="467">
        <v>292247</v>
      </c>
      <c r="H23" s="467">
        <v>5614743</v>
      </c>
      <c r="I23" s="467">
        <v>14258</v>
      </c>
      <c r="J23" s="467">
        <v>881876</v>
      </c>
      <c r="K23" s="336">
        <v>0</v>
      </c>
      <c r="L23" s="336">
        <v>0</v>
      </c>
      <c r="M23" s="467">
        <v>225</v>
      </c>
      <c r="N23" s="467">
        <v>27510</v>
      </c>
      <c r="O23" s="149"/>
    </row>
    <row r="24" spans="1:15" ht="15" customHeight="1" x14ac:dyDescent="0.15">
      <c r="A24" s="456"/>
      <c r="B24" s="460" t="s">
        <v>706</v>
      </c>
      <c r="C24" s="452" t="s">
        <v>522</v>
      </c>
      <c r="D24" s="293">
        <v>19</v>
      </c>
      <c r="E24" s="466">
        <v>311121</v>
      </c>
      <c r="F24" s="466">
        <v>6449410</v>
      </c>
      <c r="G24" s="467">
        <v>296909</v>
      </c>
      <c r="H24" s="467">
        <v>5579536</v>
      </c>
      <c r="I24" s="467">
        <v>13983</v>
      </c>
      <c r="J24" s="467">
        <v>843734</v>
      </c>
      <c r="K24" s="469">
        <v>9</v>
      </c>
      <c r="L24" s="469">
        <v>156</v>
      </c>
      <c r="M24" s="467">
        <v>220</v>
      </c>
      <c r="N24" s="467">
        <v>25984</v>
      </c>
      <c r="O24" s="149"/>
    </row>
    <row r="25" spans="1:15" ht="15" customHeight="1" x14ac:dyDescent="0.15">
      <c r="A25" s="452"/>
      <c r="B25" s="464"/>
      <c r="C25" s="468" t="s">
        <v>523</v>
      </c>
      <c r="D25" s="293">
        <v>19</v>
      </c>
      <c r="E25" s="466">
        <v>295880</v>
      </c>
      <c r="F25" s="466">
        <v>6458564</v>
      </c>
      <c r="G25" s="467">
        <v>280132</v>
      </c>
      <c r="H25" s="467">
        <v>5609690</v>
      </c>
      <c r="I25" s="467">
        <v>15501</v>
      </c>
      <c r="J25" s="467">
        <v>822438</v>
      </c>
      <c r="K25" s="336">
        <v>0</v>
      </c>
      <c r="L25" s="336">
        <v>0</v>
      </c>
      <c r="M25" s="467">
        <v>247</v>
      </c>
      <c r="N25" s="467">
        <v>26436</v>
      </c>
      <c r="O25" s="149"/>
    </row>
    <row r="26" spans="1:15" ht="15" customHeight="1" x14ac:dyDescent="0.15">
      <c r="A26" s="452"/>
      <c r="B26" s="464"/>
      <c r="C26" s="468" t="s">
        <v>524</v>
      </c>
      <c r="D26" s="293">
        <v>19</v>
      </c>
      <c r="E26" s="466">
        <v>290925</v>
      </c>
      <c r="F26" s="466">
        <v>6236269</v>
      </c>
      <c r="G26" s="467">
        <v>274712</v>
      </c>
      <c r="H26" s="467">
        <v>5324002</v>
      </c>
      <c r="I26" s="467">
        <v>15896</v>
      </c>
      <c r="J26" s="467">
        <v>879243</v>
      </c>
      <c r="K26" s="467">
        <v>18</v>
      </c>
      <c r="L26" s="467">
        <v>362</v>
      </c>
      <c r="M26" s="467">
        <v>299</v>
      </c>
      <c r="N26" s="467">
        <v>32662</v>
      </c>
      <c r="O26" s="149"/>
    </row>
    <row r="27" spans="1:15" ht="6" customHeight="1" thickBot="1" x14ac:dyDescent="0.2">
      <c r="A27" s="281"/>
      <c r="B27" s="281"/>
      <c r="C27" s="281"/>
      <c r="D27" s="282"/>
      <c r="E27" s="281"/>
      <c r="F27" s="281"/>
      <c r="G27" s="281"/>
      <c r="H27" s="281"/>
      <c r="I27" s="281"/>
      <c r="J27" s="281"/>
      <c r="K27" s="281"/>
      <c r="L27" s="281"/>
      <c r="M27" s="281"/>
      <c r="N27" s="281"/>
      <c r="O27" s="149"/>
    </row>
    <row r="28" spans="1:15" ht="13.5" customHeight="1" x14ac:dyDescent="0.15">
      <c r="A28" s="11" t="s">
        <v>707</v>
      </c>
      <c r="B28" s="11"/>
      <c r="C28" s="11"/>
      <c r="D28" s="11"/>
      <c r="E28" s="11"/>
      <c r="F28" s="11"/>
      <c r="G28" s="11"/>
      <c r="H28" s="11"/>
      <c r="I28" s="11"/>
      <c r="J28" s="11"/>
      <c r="K28" s="11"/>
      <c r="L28" s="11"/>
      <c r="M28" s="11"/>
      <c r="N28" s="11"/>
      <c r="O28" s="149"/>
    </row>
    <row r="29" spans="1:15" ht="13.5" customHeight="1" x14ac:dyDescent="0.15">
      <c r="A29" s="11" t="s">
        <v>708</v>
      </c>
      <c r="B29" s="11"/>
      <c r="C29" s="11"/>
      <c r="D29" s="11"/>
      <c r="E29" s="11"/>
      <c r="F29" s="11"/>
      <c r="G29" s="11"/>
      <c r="H29" s="11"/>
      <c r="I29" s="11"/>
      <c r="J29" s="11"/>
      <c r="K29" s="11"/>
      <c r="L29" s="11"/>
      <c r="M29" s="11"/>
      <c r="N29" s="11"/>
      <c r="O29" s="149"/>
    </row>
    <row r="30" spans="1:15" ht="13.5" customHeight="1" x14ac:dyDescent="0.15">
      <c r="A30" s="471" t="s">
        <v>655</v>
      </c>
      <c r="B30" s="11"/>
      <c r="C30" s="11"/>
      <c r="D30" s="11"/>
      <c r="E30" s="11"/>
      <c r="F30" s="11"/>
      <c r="G30" s="11"/>
      <c r="H30" s="11"/>
      <c r="I30" s="11"/>
      <c r="J30" s="11"/>
      <c r="K30" s="11"/>
      <c r="L30" s="11"/>
      <c r="M30" s="11"/>
      <c r="N30" s="11"/>
      <c r="O30" s="149"/>
    </row>
    <row r="31" spans="1:15" x14ac:dyDescent="0.15">
      <c r="A31" s="149"/>
      <c r="B31" s="149"/>
      <c r="C31" s="149"/>
      <c r="D31" s="149"/>
      <c r="E31" s="149"/>
      <c r="F31" s="149"/>
      <c r="G31" s="149"/>
      <c r="H31" s="149"/>
      <c r="I31" s="149"/>
      <c r="J31" s="149"/>
      <c r="K31" s="149"/>
      <c r="L31" s="149"/>
      <c r="M31" s="149"/>
      <c r="N31" s="149"/>
      <c r="O31" s="149"/>
    </row>
  </sheetData>
  <mergeCells count="8">
    <mergeCell ref="M5:N5"/>
    <mergeCell ref="A6:C7"/>
    <mergeCell ref="D6:D7"/>
    <mergeCell ref="E6:F6"/>
    <mergeCell ref="G6:H6"/>
    <mergeCell ref="I6:J6"/>
    <mergeCell ref="K6:L6"/>
    <mergeCell ref="M6:N6"/>
  </mergeCells>
  <phoneticPr fontId="9"/>
  <hyperlinks>
    <hyperlink ref="P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8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18"/>
  <sheetViews>
    <sheetView showGridLines="0" zoomScaleNormal="100" zoomScaleSheetLayoutView="100" workbookViewId="0"/>
  </sheetViews>
  <sheetFormatPr defaultColWidth="9.42578125" defaultRowHeight="12" x14ac:dyDescent="0.15"/>
  <cols>
    <col min="1" max="1" width="5.7109375" style="113" customWidth="1"/>
    <col min="2" max="2" width="3.7109375" style="113" customWidth="1"/>
    <col min="3" max="3" width="5.7109375" style="113" customWidth="1"/>
    <col min="4" max="7" width="26.5703125" style="113" customWidth="1"/>
    <col min="8" max="8" width="2.7109375" style="113" customWidth="1"/>
    <col min="9" max="9" width="24.7109375" style="113" customWidth="1"/>
    <col min="10" max="16384" width="9.42578125" style="113"/>
  </cols>
  <sheetData>
    <row r="1" spans="1:9" ht="18" customHeight="1" x14ac:dyDescent="0.15">
      <c r="I1" s="64" t="s">
        <v>635</v>
      </c>
    </row>
    <row r="3" spans="1:9" ht="21" customHeight="1" x14ac:dyDescent="0.15"/>
    <row r="4" spans="1:9" ht="18" customHeight="1" x14ac:dyDescent="0.15"/>
    <row r="5" spans="1:9" ht="18" customHeight="1" x14ac:dyDescent="0.15">
      <c r="A5" s="6" t="s">
        <v>348</v>
      </c>
      <c r="B5" s="10"/>
      <c r="C5" s="10"/>
      <c r="D5" s="10"/>
      <c r="E5" s="10"/>
      <c r="F5" s="10"/>
      <c r="G5" s="10"/>
    </row>
    <row r="6" spans="1:9" ht="1.5" customHeight="1" thickBot="1" x14ac:dyDescent="0.2">
      <c r="A6" s="472"/>
      <c r="B6" s="472"/>
      <c r="C6" s="472"/>
      <c r="D6" s="472"/>
      <c r="E6" s="472"/>
      <c r="F6" s="472"/>
      <c r="G6" s="472"/>
    </row>
    <row r="7" spans="1:9" ht="15" customHeight="1" x14ac:dyDescent="0.15">
      <c r="A7" s="713" t="s">
        <v>347</v>
      </c>
      <c r="B7" s="713"/>
      <c r="C7" s="714"/>
      <c r="D7" s="473" t="s">
        <v>306</v>
      </c>
      <c r="E7" s="473" t="s">
        <v>327</v>
      </c>
      <c r="F7" s="473" t="s">
        <v>326</v>
      </c>
      <c r="G7" s="474" t="s">
        <v>325</v>
      </c>
    </row>
    <row r="8" spans="1:9" ht="15" customHeight="1" x14ac:dyDescent="0.15">
      <c r="A8" s="715"/>
      <c r="B8" s="715"/>
      <c r="C8" s="716"/>
      <c r="D8" s="475" t="s">
        <v>346</v>
      </c>
      <c r="E8" s="475" t="s">
        <v>345</v>
      </c>
      <c r="F8" s="475" t="s">
        <v>345</v>
      </c>
      <c r="G8" s="476" t="s">
        <v>322</v>
      </c>
    </row>
    <row r="9" spans="1:9" ht="6" customHeight="1" x14ac:dyDescent="0.15">
      <c r="A9" s="10"/>
      <c r="B9" s="10"/>
      <c r="C9" s="477"/>
      <c r="D9" s="10"/>
      <c r="E9" s="10"/>
      <c r="F9" s="10"/>
      <c r="G9" s="10"/>
    </row>
    <row r="10" spans="1:9" s="197" customFormat="1" ht="15" customHeight="1" x14ac:dyDescent="0.15">
      <c r="A10" s="42" t="s">
        <v>709</v>
      </c>
      <c r="B10" s="266">
        <v>30</v>
      </c>
      <c r="C10" s="478" t="s">
        <v>344</v>
      </c>
      <c r="D10" s="479">
        <v>151291</v>
      </c>
      <c r="E10" s="479">
        <v>10080668</v>
      </c>
      <c r="F10" s="479">
        <v>10033371</v>
      </c>
      <c r="G10" s="480">
        <v>99.530814822985931</v>
      </c>
    </row>
    <row r="11" spans="1:9" s="197" customFormat="1" ht="15" customHeight="1" x14ac:dyDescent="0.15">
      <c r="A11" s="42" t="s">
        <v>601</v>
      </c>
      <c r="B11" s="266" t="s">
        <v>656</v>
      </c>
      <c r="C11" s="478"/>
      <c r="D11" s="479">
        <v>153729</v>
      </c>
      <c r="E11" s="479">
        <v>10452360</v>
      </c>
      <c r="F11" s="479">
        <v>10397234</v>
      </c>
      <c r="G11" s="480">
        <v>99.472597576049822</v>
      </c>
    </row>
    <row r="12" spans="1:9" s="197" customFormat="1" ht="15" customHeight="1" x14ac:dyDescent="0.15">
      <c r="A12" s="456"/>
      <c r="B12" s="460" t="s">
        <v>623</v>
      </c>
      <c r="C12" s="478"/>
      <c r="D12" s="479">
        <v>154227</v>
      </c>
      <c r="E12" s="479">
        <v>11275314</v>
      </c>
      <c r="F12" s="479">
        <v>11228169</v>
      </c>
      <c r="G12" s="480">
        <v>99.581874172196009</v>
      </c>
    </row>
    <row r="13" spans="1:9" s="198" customFormat="1" ht="15" customHeight="1" x14ac:dyDescent="0.15">
      <c r="A13" s="456"/>
      <c r="B13" s="461" t="s">
        <v>657</v>
      </c>
      <c r="C13" s="478"/>
      <c r="D13" s="479">
        <v>154103</v>
      </c>
      <c r="E13" s="479">
        <v>11427424</v>
      </c>
      <c r="F13" s="479">
        <v>11376835</v>
      </c>
      <c r="G13" s="480">
        <v>99.56</v>
      </c>
    </row>
    <row r="14" spans="1:9" s="198" customFormat="1" ht="15" customHeight="1" x14ac:dyDescent="0.15">
      <c r="A14" s="481"/>
      <c r="B14" s="462" t="s">
        <v>281</v>
      </c>
      <c r="C14" s="481"/>
      <c r="D14" s="482">
        <v>159751</v>
      </c>
      <c r="E14" s="481">
        <v>12078047</v>
      </c>
      <c r="F14" s="481">
        <v>12016441</v>
      </c>
      <c r="G14" s="483">
        <v>99.5</v>
      </c>
    </row>
    <row r="15" spans="1:9" s="198" customFormat="1" ht="6" customHeight="1" thickBot="1" x14ac:dyDescent="0.2">
      <c r="A15" s="484"/>
      <c r="B15" s="485"/>
      <c r="C15" s="486"/>
      <c r="D15" s="487"/>
      <c r="E15" s="488"/>
      <c r="F15" s="488"/>
      <c r="G15" s="489"/>
    </row>
    <row r="16" spans="1:9" s="171" customFormat="1" ht="13.5" customHeight="1" x14ac:dyDescent="0.15">
      <c r="A16" s="59" t="s">
        <v>658</v>
      </c>
      <c r="B16" s="59"/>
      <c r="C16" s="59"/>
      <c r="D16" s="57"/>
      <c r="E16" s="57"/>
      <c r="F16" s="57"/>
      <c r="G16" s="57"/>
      <c r="H16" s="199"/>
    </row>
    <row r="17" spans="1:7" s="171" customFormat="1" ht="13.5" customHeight="1" x14ac:dyDescent="0.15">
      <c r="A17" s="58" t="s">
        <v>659</v>
      </c>
      <c r="B17" s="57"/>
      <c r="C17" s="57"/>
      <c r="D17" s="57"/>
      <c r="E17" s="57"/>
      <c r="F17" s="57"/>
      <c r="G17" s="57"/>
    </row>
    <row r="18" spans="1:7" x14ac:dyDescent="0.15">
      <c r="A18" s="10" t="s">
        <v>624</v>
      </c>
      <c r="B18" s="10"/>
      <c r="C18" s="10"/>
      <c r="D18" s="10"/>
      <c r="E18" s="10"/>
      <c r="F18" s="10"/>
      <c r="G18" s="10"/>
    </row>
  </sheetData>
  <mergeCells count="1">
    <mergeCell ref="A7:C8"/>
  </mergeCells>
  <phoneticPr fontId="9"/>
  <hyperlinks>
    <hyperlink ref="I1" location="社会保障!A1" display="目次（項目一覧表）へ戻る"/>
  </hyperlinks>
  <pageMargins left="0.51181102362204722" right="0.51181102362204722" top="0.51181102362204722" bottom="0.51181102362204722" header="0.51181102362204722" footer="0.51181102362204722"/>
  <pageSetup paperSize="9" scale="85" orientation="portrait" verticalDpi="4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26"/>
  <sheetViews>
    <sheetView showGridLines="0" zoomScaleNormal="100" zoomScaleSheetLayoutView="100" workbookViewId="0"/>
  </sheetViews>
  <sheetFormatPr defaultColWidth="9.42578125" defaultRowHeight="12" x14ac:dyDescent="0.15"/>
  <cols>
    <col min="1" max="1" width="5.7109375" style="201" customWidth="1"/>
    <col min="2" max="2" width="2.7109375" style="201" customWidth="1"/>
    <col min="3" max="3" width="5.7109375" style="201" customWidth="1"/>
    <col min="4" max="4" width="11.7109375" style="201" customWidth="1"/>
    <col min="5" max="5" width="12.7109375" style="201" customWidth="1"/>
    <col min="6" max="6" width="11.7109375" style="201" customWidth="1"/>
    <col min="7" max="7" width="12.7109375" style="201" customWidth="1"/>
    <col min="8" max="8" width="8.7109375" style="201" customWidth="1"/>
    <col min="9" max="9" width="10.7109375" style="201" customWidth="1"/>
    <col min="10" max="10" width="8.42578125" style="201" customWidth="1"/>
    <col min="11" max="11" width="9.7109375" style="201" customWidth="1"/>
    <col min="12" max="12" width="8.42578125" style="201" customWidth="1"/>
    <col min="13" max="13" width="9.7109375" style="201" customWidth="1"/>
    <col min="14" max="14" width="2.7109375" style="201" customWidth="1"/>
    <col min="15" max="15" width="24.7109375" style="201" customWidth="1"/>
    <col min="16" max="16" width="13" style="201" bestFit="1" customWidth="1"/>
    <col min="17" max="16384" width="9.42578125" style="201"/>
  </cols>
  <sheetData>
    <row r="1" spans="1:15" ht="18" customHeight="1" x14ac:dyDescent="0.15">
      <c r="O1" s="252" t="s">
        <v>635</v>
      </c>
    </row>
    <row r="3" spans="1:15" ht="21" customHeight="1" x14ac:dyDescent="0.15">
      <c r="A3" s="200"/>
    </row>
    <row r="4" spans="1:15" ht="18" customHeight="1" x14ac:dyDescent="0.15">
      <c r="A4" s="200"/>
    </row>
    <row r="5" spans="1:15" ht="18" customHeight="1" thickBot="1" x14ac:dyDescent="0.2">
      <c r="A5" s="490" t="s">
        <v>355</v>
      </c>
      <c r="B5" s="491"/>
      <c r="C5" s="491"/>
      <c r="D5" s="491"/>
      <c r="E5" s="491"/>
      <c r="F5" s="491"/>
      <c r="G5" s="491"/>
      <c r="H5" s="491"/>
      <c r="I5" s="491"/>
      <c r="J5" s="491"/>
      <c r="K5" s="491"/>
      <c r="L5" s="717" t="s">
        <v>223</v>
      </c>
      <c r="M5" s="717"/>
    </row>
    <row r="6" spans="1:15" x14ac:dyDescent="0.15">
      <c r="A6" s="718" t="s">
        <v>354</v>
      </c>
      <c r="B6" s="718"/>
      <c r="C6" s="719"/>
      <c r="D6" s="724" t="s">
        <v>353</v>
      </c>
      <c r="E6" s="718"/>
      <c r="F6" s="492"/>
      <c r="G6" s="492"/>
      <c r="H6" s="493"/>
      <c r="I6" s="493"/>
      <c r="J6" s="493"/>
      <c r="K6" s="493"/>
      <c r="L6" s="493"/>
      <c r="M6" s="492"/>
    </row>
    <row r="7" spans="1:15" ht="24" customHeight="1" x14ac:dyDescent="0.15">
      <c r="A7" s="720"/>
      <c r="B7" s="720"/>
      <c r="C7" s="721"/>
      <c r="D7" s="725"/>
      <c r="E7" s="722"/>
      <c r="F7" s="726" t="s">
        <v>625</v>
      </c>
      <c r="G7" s="727"/>
      <c r="H7" s="728" t="s">
        <v>352</v>
      </c>
      <c r="I7" s="729"/>
      <c r="J7" s="728" t="s">
        <v>351</v>
      </c>
      <c r="K7" s="729"/>
      <c r="L7" s="728" t="s">
        <v>350</v>
      </c>
      <c r="M7" s="730"/>
    </row>
    <row r="8" spans="1:15" ht="15" customHeight="1" x14ac:dyDescent="0.15">
      <c r="A8" s="722"/>
      <c r="B8" s="722"/>
      <c r="C8" s="723"/>
      <c r="D8" s="494" t="s">
        <v>334</v>
      </c>
      <c r="E8" s="495" t="s">
        <v>349</v>
      </c>
      <c r="F8" s="496" t="s">
        <v>334</v>
      </c>
      <c r="G8" s="496" t="s">
        <v>349</v>
      </c>
      <c r="H8" s="496" t="s">
        <v>334</v>
      </c>
      <c r="I8" s="496" t="s">
        <v>349</v>
      </c>
      <c r="J8" s="496" t="s">
        <v>334</v>
      </c>
      <c r="K8" s="496" t="s">
        <v>349</v>
      </c>
      <c r="L8" s="496" t="s">
        <v>334</v>
      </c>
      <c r="M8" s="496" t="s">
        <v>349</v>
      </c>
    </row>
    <row r="9" spans="1:15" ht="6" customHeight="1" x14ac:dyDescent="0.15">
      <c r="A9" s="497"/>
      <c r="B9" s="497"/>
      <c r="C9" s="498"/>
      <c r="D9" s="497"/>
      <c r="E9" s="497"/>
      <c r="F9" s="497"/>
      <c r="G9" s="497"/>
      <c r="H9" s="497"/>
      <c r="I9" s="497"/>
      <c r="J9" s="497"/>
      <c r="K9" s="497"/>
      <c r="L9" s="497"/>
      <c r="M9" s="497"/>
    </row>
    <row r="10" spans="1:15" ht="15" customHeight="1" x14ac:dyDescent="0.15">
      <c r="A10" s="499"/>
      <c r="B10" s="500">
        <v>30</v>
      </c>
      <c r="C10" s="501"/>
      <c r="D10" s="499">
        <v>4896766</v>
      </c>
      <c r="E10" s="499">
        <v>135942094.87900001</v>
      </c>
      <c r="F10" s="499">
        <v>4587584</v>
      </c>
      <c r="G10" s="499">
        <v>130092502</v>
      </c>
      <c r="H10" s="499">
        <v>296147</v>
      </c>
      <c r="I10" s="499">
        <v>5501053.8789999997</v>
      </c>
      <c r="J10" s="499">
        <v>4103</v>
      </c>
      <c r="K10" s="499">
        <v>57079</v>
      </c>
      <c r="L10" s="499">
        <v>8932</v>
      </c>
      <c r="M10" s="499">
        <v>291460</v>
      </c>
    </row>
    <row r="11" spans="1:15" ht="15" customHeight="1" x14ac:dyDescent="0.15">
      <c r="A11" s="499" t="s">
        <v>631</v>
      </c>
      <c r="B11" s="500" t="s">
        <v>632</v>
      </c>
      <c r="C11" s="501"/>
      <c r="D11" s="499">
        <v>5001248</v>
      </c>
      <c r="E11" s="499">
        <v>140457388.04300001</v>
      </c>
      <c r="F11" s="499">
        <v>4684851</v>
      </c>
      <c r="G11" s="499">
        <v>134321289</v>
      </c>
      <c r="H11" s="499">
        <v>295566</v>
      </c>
      <c r="I11" s="499">
        <v>5687772.0429999996</v>
      </c>
      <c r="J11" s="499">
        <v>11851</v>
      </c>
      <c r="K11" s="499">
        <v>178507</v>
      </c>
      <c r="L11" s="499">
        <v>8980</v>
      </c>
      <c r="M11" s="499">
        <v>269820</v>
      </c>
    </row>
    <row r="12" spans="1:15" ht="15" customHeight="1" x14ac:dyDescent="0.15">
      <c r="A12" s="499"/>
      <c r="B12" s="502" t="s">
        <v>623</v>
      </c>
      <c r="C12" s="501"/>
      <c r="D12" s="499">
        <v>4778543</v>
      </c>
      <c r="E12" s="499">
        <v>136109951.067</v>
      </c>
      <c r="F12" s="499">
        <v>4470628</v>
      </c>
      <c r="G12" s="499">
        <v>129961752</v>
      </c>
      <c r="H12" s="499">
        <v>286702</v>
      </c>
      <c r="I12" s="499">
        <v>5702916.0669999998</v>
      </c>
      <c r="J12" s="499">
        <v>12133</v>
      </c>
      <c r="K12" s="499">
        <v>172843</v>
      </c>
      <c r="L12" s="499">
        <v>9080</v>
      </c>
      <c r="M12" s="499">
        <v>272440</v>
      </c>
    </row>
    <row r="13" spans="1:15" ht="15" customHeight="1" x14ac:dyDescent="0.15">
      <c r="A13" s="499"/>
      <c r="B13" s="503" t="s">
        <v>657</v>
      </c>
      <c r="C13" s="501"/>
      <c r="D13" s="499">
        <v>4861846</v>
      </c>
      <c r="E13" s="499">
        <v>140138871</v>
      </c>
      <c r="F13" s="499">
        <v>4548258</v>
      </c>
      <c r="G13" s="499">
        <v>133682882</v>
      </c>
      <c r="H13" s="499">
        <v>291812</v>
      </c>
      <c r="I13" s="499">
        <v>5997607</v>
      </c>
      <c r="J13" s="499">
        <v>12368</v>
      </c>
      <c r="K13" s="499">
        <v>176142</v>
      </c>
      <c r="L13" s="499">
        <v>9408</v>
      </c>
      <c r="M13" s="499">
        <v>282240</v>
      </c>
    </row>
    <row r="14" spans="1:15" s="202" customFormat="1" ht="15" customHeight="1" x14ac:dyDescent="0.15">
      <c r="A14" s="504"/>
      <c r="B14" s="505" t="s">
        <v>281</v>
      </c>
      <c r="C14" s="504"/>
      <c r="D14" s="506">
        <v>5125832</v>
      </c>
      <c r="E14" s="504">
        <v>145286807.25599998</v>
      </c>
      <c r="F14" s="504">
        <v>4734830</v>
      </c>
      <c r="G14" s="504">
        <v>137867568</v>
      </c>
      <c r="H14" s="504">
        <v>368222</v>
      </c>
      <c r="I14" s="504">
        <v>6939813.2439999999</v>
      </c>
      <c r="J14" s="504">
        <v>12161</v>
      </c>
      <c r="K14" s="504">
        <v>160856.01199999999</v>
      </c>
      <c r="L14" s="504">
        <v>10619</v>
      </c>
      <c r="M14" s="504">
        <v>318570</v>
      </c>
    </row>
    <row r="15" spans="1:15" ht="6" customHeight="1" thickBot="1" x14ac:dyDescent="0.2">
      <c r="A15" s="491"/>
      <c r="B15" s="491"/>
      <c r="C15" s="507"/>
      <c r="D15" s="491"/>
      <c r="E15" s="491"/>
      <c r="F15" s="491"/>
      <c r="G15" s="491"/>
      <c r="H15" s="491"/>
      <c r="I15" s="491"/>
      <c r="J15" s="491"/>
      <c r="K15" s="491"/>
      <c r="L15" s="491"/>
      <c r="M15" s="491"/>
    </row>
    <row r="16" spans="1:15" ht="13.5" customHeight="1" x14ac:dyDescent="0.15">
      <c r="A16" s="497" t="s">
        <v>710</v>
      </c>
      <c r="B16" s="497"/>
      <c r="C16" s="497"/>
      <c r="D16" s="497"/>
      <c r="E16" s="497"/>
      <c r="F16" s="497"/>
      <c r="G16" s="497"/>
      <c r="H16" s="497"/>
      <c r="I16" s="497"/>
      <c r="J16" s="497"/>
      <c r="K16" s="497"/>
      <c r="L16" s="497"/>
      <c r="M16" s="497"/>
    </row>
    <row r="17" spans="1:13" ht="13.5" customHeight="1" x14ac:dyDescent="0.15">
      <c r="A17" s="497" t="s">
        <v>711</v>
      </c>
      <c r="B17" s="497"/>
      <c r="C17" s="497"/>
      <c r="D17" s="497"/>
      <c r="E17" s="497"/>
      <c r="F17" s="497"/>
      <c r="G17" s="497"/>
      <c r="H17" s="497"/>
      <c r="I17" s="497"/>
      <c r="J17" s="497"/>
      <c r="K17" s="497"/>
      <c r="L17" s="497"/>
      <c r="M17" s="497"/>
    </row>
    <row r="18" spans="1:13" ht="13.5" customHeight="1" x14ac:dyDescent="0.15">
      <c r="A18" s="497" t="s">
        <v>343</v>
      </c>
      <c r="B18" s="497"/>
      <c r="C18" s="497"/>
      <c r="D18" s="508"/>
      <c r="E18" s="509"/>
      <c r="F18" s="497"/>
      <c r="G18" s="497"/>
      <c r="H18" s="497"/>
      <c r="I18" s="497"/>
      <c r="J18" s="497"/>
      <c r="K18" s="497"/>
      <c r="L18" s="497"/>
      <c r="M18" s="497"/>
    </row>
    <row r="19" spans="1:13" x14ac:dyDescent="0.15">
      <c r="D19" s="203"/>
      <c r="E19" s="203"/>
    </row>
    <row r="20" spans="1:13" x14ac:dyDescent="0.15">
      <c r="D20" s="203"/>
      <c r="E20" s="203"/>
    </row>
    <row r="21" spans="1:13" x14ac:dyDescent="0.15">
      <c r="D21" s="203"/>
      <c r="E21" s="203"/>
    </row>
    <row r="22" spans="1:13" x14ac:dyDescent="0.15">
      <c r="D22" s="203"/>
      <c r="E22" s="203"/>
    </row>
    <row r="23" spans="1:13" x14ac:dyDescent="0.15">
      <c r="D23" s="203"/>
      <c r="E23" s="203"/>
    </row>
    <row r="24" spans="1:13" x14ac:dyDescent="0.15">
      <c r="D24" s="203"/>
      <c r="E24" s="203"/>
    </row>
    <row r="25" spans="1:13" x14ac:dyDescent="0.15">
      <c r="D25" s="203"/>
      <c r="E25" s="203"/>
    </row>
    <row r="26" spans="1:13" x14ac:dyDescent="0.15">
      <c r="D26" s="203"/>
      <c r="E26" s="203"/>
    </row>
  </sheetData>
  <mergeCells count="7">
    <mergeCell ref="L5:M5"/>
    <mergeCell ref="A6:C8"/>
    <mergeCell ref="D6:E7"/>
    <mergeCell ref="F7:G7"/>
    <mergeCell ref="H7:I7"/>
    <mergeCell ref="J7:K7"/>
    <mergeCell ref="L7:M7"/>
  </mergeCells>
  <phoneticPr fontId="9"/>
  <hyperlinks>
    <hyperlink ref="O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69" fitToHeight="0" orientation="portrait"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16"/>
  <sheetViews>
    <sheetView showGridLines="0" defaultGridColor="0" colorId="22" zoomScaleNormal="100" zoomScaleSheetLayoutView="100" workbookViewId="0"/>
  </sheetViews>
  <sheetFormatPr defaultColWidth="10.7109375" defaultRowHeight="12" x14ac:dyDescent="0.15"/>
  <cols>
    <col min="1" max="1" width="5.7109375" style="2" customWidth="1"/>
    <col min="2" max="2" width="2.7109375" style="2" customWidth="1"/>
    <col min="3" max="3" width="5.7109375" style="2" customWidth="1"/>
    <col min="4" max="10" width="14" style="2" customWidth="1"/>
    <col min="11" max="11" width="2.7109375" style="2" customWidth="1"/>
    <col min="12" max="12" width="24.7109375" style="2" customWidth="1"/>
    <col min="13" max="16384" width="10.7109375" style="2"/>
  </cols>
  <sheetData>
    <row r="1" spans="1:12" ht="18" customHeight="1" x14ac:dyDescent="0.15">
      <c r="L1" s="64" t="s">
        <v>635</v>
      </c>
    </row>
    <row r="3" spans="1:12" ht="21" customHeight="1" x14ac:dyDescent="0.15"/>
    <row r="4" spans="1:12" ht="18" customHeight="1" x14ac:dyDescent="0.15">
      <c r="A4" s="7" t="s">
        <v>362</v>
      </c>
      <c r="B4" s="10"/>
      <c r="C4" s="10"/>
      <c r="D4" s="10"/>
      <c r="E4" s="10"/>
      <c r="F4" s="10"/>
      <c r="G4" s="10"/>
      <c r="H4" s="10"/>
      <c r="I4" s="10"/>
      <c r="J4" s="10"/>
    </row>
    <row r="5" spans="1:12" ht="18" customHeight="1" thickBot="1" x14ac:dyDescent="0.2">
      <c r="A5" s="7" t="s">
        <v>361</v>
      </c>
      <c r="B5" s="10"/>
      <c r="C5" s="10"/>
      <c r="D5" s="10"/>
      <c r="E5" s="10"/>
      <c r="F5" s="10"/>
      <c r="G5" s="10"/>
      <c r="H5" s="10"/>
      <c r="I5" s="10"/>
      <c r="J5" s="510" t="s">
        <v>118</v>
      </c>
    </row>
    <row r="6" spans="1:12" ht="18" customHeight="1" x14ac:dyDescent="0.15">
      <c r="A6" s="731" t="s">
        <v>319</v>
      </c>
      <c r="B6" s="731"/>
      <c r="C6" s="732"/>
      <c r="D6" s="679" t="s">
        <v>1</v>
      </c>
      <c r="E6" s="696"/>
      <c r="F6" s="65" t="s">
        <v>360</v>
      </c>
      <c r="G6" s="511"/>
      <c r="H6" s="65" t="s">
        <v>359</v>
      </c>
      <c r="I6" s="511"/>
      <c r="J6" s="681" t="s">
        <v>358</v>
      </c>
    </row>
    <row r="7" spans="1:12" ht="18" customHeight="1" x14ac:dyDescent="0.15">
      <c r="A7" s="733"/>
      <c r="B7" s="733"/>
      <c r="C7" s="734"/>
      <c r="D7" s="512" t="s">
        <v>26</v>
      </c>
      <c r="E7" s="512" t="s">
        <v>306</v>
      </c>
      <c r="F7" s="512" t="s">
        <v>26</v>
      </c>
      <c r="G7" s="512" t="s">
        <v>306</v>
      </c>
      <c r="H7" s="512" t="s">
        <v>26</v>
      </c>
      <c r="I7" s="512" t="s">
        <v>306</v>
      </c>
      <c r="J7" s="682"/>
    </row>
    <row r="8" spans="1:12" ht="6" customHeight="1" x14ac:dyDescent="0.15">
      <c r="A8" s="10"/>
      <c r="B8" s="10"/>
      <c r="C8" s="10"/>
      <c r="D8" s="267"/>
      <c r="E8" s="268"/>
      <c r="F8" s="268"/>
      <c r="G8" s="268"/>
      <c r="H8" s="10"/>
      <c r="I8" s="268"/>
      <c r="J8" s="268"/>
    </row>
    <row r="9" spans="1:12" ht="24" customHeight="1" x14ac:dyDescent="0.15">
      <c r="A9" s="49" t="s">
        <v>602</v>
      </c>
      <c r="B9" s="258" t="s">
        <v>603</v>
      </c>
      <c r="C9" s="10" t="s">
        <v>664</v>
      </c>
      <c r="D9" s="41">
        <v>20384</v>
      </c>
      <c r="E9" s="40">
        <v>276841</v>
      </c>
      <c r="F9" s="40">
        <v>19593</v>
      </c>
      <c r="G9" s="40">
        <v>274883</v>
      </c>
      <c r="H9" s="8">
        <v>791</v>
      </c>
      <c r="I9" s="40">
        <v>1958</v>
      </c>
      <c r="J9" s="40">
        <v>284234</v>
      </c>
    </row>
    <row r="10" spans="1:12" ht="24" customHeight="1" x14ac:dyDescent="0.15">
      <c r="A10" s="49"/>
      <c r="B10" s="106" t="s">
        <v>523</v>
      </c>
      <c r="C10" s="10"/>
      <c r="D10" s="41">
        <v>20660</v>
      </c>
      <c r="E10" s="40">
        <v>269409</v>
      </c>
      <c r="F10" s="40">
        <v>19841</v>
      </c>
      <c r="G10" s="56">
        <v>267424</v>
      </c>
      <c r="H10" s="8">
        <v>819</v>
      </c>
      <c r="I10" s="56">
        <v>1985</v>
      </c>
      <c r="J10" s="40">
        <v>285670</v>
      </c>
    </row>
    <row r="11" spans="1:12" s="4" customFormat="1" ht="24" customHeight="1" x14ac:dyDescent="0.15">
      <c r="A11" s="49"/>
      <c r="B11" s="106" t="s">
        <v>282</v>
      </c>
      <c r="C11" s="10"/>
      <c r="D11" s="41">
        <v>21040</v>
      </c>
      <c r="E11" s="40">
        <v>265795</v>
      </c>
      <c r="F11" s="40">
        <v>20193</v>
      </c>
      <c r="G11" s="40">
        <v>263812</v>
      </c>
      <c r="H11" s="8">
        <v>847</v>
      </c>
      <c r="I11" s="40">
        <v>1983</v>
      </c>
      <c r="J11" s="40">
        <v>288845</v>
      </c>
    </row>
    <row r="12" spans="1:12" ht="24" customHeight="1" x14ac:dyDescent="0.15">
      <c r="A12" s="10"/>
      <c r="B12" s="106" t="s">
        <v>281</v>
      </c>
      <c r="C12" s="10"/>
      <c r="D12" s="41">
        <v>21456</v>
      </c>
      <c r="E12" s="40">
        <v>270371</v>
      </c>
      <c r="F12" s="40">
        <v>20597</v>
      </c>
      <c r="G12" s="40">
        <v>268383</v>
      </c>
      <c r="H12" s="8">
        <v>859</v>
      </c>
      <c r="I12" s="40">
        <v>1988</v>
      </c>
      <c r="J12" s="40">
        <v>290775</v>
      </c>
    </row>
    <row r="13" spans="1:12" s="4" customFormat="1" ht="24" customHeight="1" x14ac:dyDescent="0.15">
      <c r="B13" s="100" t="s">
        <v>280</v>
      </c>
      <c r="D13" s="513">
        <v>21854</v>
      </c>
      <c r="E13" s="514">
        <v>271368</v>
      </c>
      <c r="F13" s="514">
        <v>20964</v>
      </c>
      <c r="G13" s="514">
        <v>269368</v>
      </c>
      <c r="H13" s="4">
        <v>890</v>
      </c>
      <c r="I13" s="514">
        <v>2000</v>
      </c>
      <c r="J13" s="514">
        <v>294962</v>
      </c>
    </row>
    <row r="14" spans="1:12" ht="6" customHeight="1" thickBot="1" x14ac:dyDescent="0.2">
      <c r="A14" s="365"/>
      <c r="B14" s="365"/>
      <c r="C14" s="365"/>
      <c r="D14" s="364"/>
      <c r="E14" s="365"/>
      <c r="F14" s="365"/>
      <c r="G14" s="365"/>
      <c r="H14" s="365"/>
      <c r="I14" s="365"/>
      <c r="J14" s="365"/>
    </row>
    <row r="15" spans="1:12" ht="13.5" customHeight="1" x14ac:dyDescent="0.15">
      <c r="A15" s="10" t="s">
        <v>357</v>
      </c>
      <c r="B15" s="10"/>
      <c r="C15" s="10"/>
      <c r="D15" s="10"/>
      <c r="E15" s="10"/>
      <c r="F15" s="10"/>
      <c r="G15" s="10"/>
      <c r="H15" s="10"/>
      <c r="I15" s="10"/>
      <c r="J15" s="10"/>
    </row>
    <row r="16" spans="1:12" ht="13.5" customHeight="1" x14ac:dyDescent="0.15">
      <c r="A16" s="10" t="s">
        <v>356</v>
      </c>
      <c r="B16" s="10"/>
      <c r="C16" s="10"/>
      <c r="D16" s="10"/>
      <c r="E16" s="10"/>
      <c r="F16" s="10"/>
      <c r="G16" s="10"/>
      <c r="H16" s="10"/>
      <c r="I16" s="10"/>
      <c r="J16" s="10"/>
    </row>
  </sheetData>
  <mergeCells count="3">
    <mergeCell ref="A6:C7"/>
    <mergeCell ref="D6:E6"/>
    <mergeCell ref="J6:J7"/>
  </mergeCells>
  <phoneticPr fontId="9"/>
  <hyperlinks>
    <hyperlink ref="L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27"/>
  <sheetViews>
    <sheetView showGridLines="0" defaultGridColor="0" colorId="22" zoomScaleNormal="100" zoomScaleSheetLayoutView="100" workbookViewId="0"/>
  </sheetViews>
  <sheetFormatPr defaultColWidth="10.7109375" defaultRowHeight="12" x14ac:dyDescent="0.15"/>
  <cols>
    <col min="1" max="3" width="2.7109375" style="2" customWidth="1"/>
    <col min="4" max="4" width="17.7109375" style="2" customWidth="1"/>
    <col min="5" max="5" width="2.7109375" style="2" customWidth="1"/>
    <col min="6" max="8" width="27.85546875" style="2" customWidth="1"/>
    <col min="9" max="9" width="2.7109375" style="2" customWidth="1"/>
    <col min="10" max="10" width="24.7109375" style="2" customWidth="1"/>
    <col min="11" max="16384" width="10.7109375" style="2"/>
  </cols>
  <sheetData>
    <row r="1" spans="1:10" ht="18" customHeight="1" x14ac:dyDescent="0.15">
      <c r="J1" s="64" t="s">
        <v>635</v>
      </c>
    </row>
    <row r="3" spans="1:10" ht="21" customHeight="1" x14ac:dyDescent="0.15">
      <c r="A3" s="204"/>
      <c r="B3" s="204"/>
      <c r="C3" s="204"/>
      <c r="D3" s="204"/>
      <c r="E3" s="204"/>
      <c r="F3" s="204"/>
      <c r="G3" s="204"/>
      <c r="H3" s="204"/>
    </row>
    <row r="4" spans="1:10" ht="18" customHeight="1" x14ac:dyDescent="0.15"/>
    <row r="5" spans="1:10" ht="18" customHeight="1" thickBot="1" x14ac:dyDescent="0.2">
      <c r="A5" s="6" t="s">
        <v>712</v>
      </c>
      <c r="B5" s="6"/>
      <c r="C5" s="6"/>
      <c r="D5" s="6"/>
      <c r="E5" s="6"/>
      <c r="F5" s="43"/>
      <c r="G5" s="43"/>
      <c r="H5" s="312" t="s">
        <v>380</v>
      </c>
    </row>
    <row r="6" spans="1:10" ht="30" customHeight="1" x14ac:dyDescent="0.15">
      <c r="A6" s="515"/>
      <c r="B6" s="735" t="s">
        <v>379</v>
      </c>
      <c r="C6" s="735"/>
      <c r="D6" s="735"/>
      <c r="E6" s="515"/>
      <c r="F6" s="516" t="s">
        <v>378</v>
      </c>
      <c r="G6" s="516" t="s">
        <v>377</v>
      </c>
      <c r="H6" s="516" t="s">
        <v>315</v>
      </c>
    </row>
    <row r="7" spans="1:10" ht="6" customHeight="1" x14ac:dyDescent="0.15">
      <c r="A7" s="43"/>
      <c r="B7" s="43"/>
      <c r="C7" s="43"/>
      <c r="D7" s="43"/>
      <c r="E7" s="43"/>
      <c r="F7" s="265"/>
      <c r="G7" s="43"/>
      <c r="H7" s="43"/>
    </row>
    <row r="8" spans="1:10" s="4" customFormat="1" ht="24" customHeight="1" x14ac:dyDescent="0.15">
      <c r="A8" s="5"/>
      <c r="B8" s="647" t="s">
        <v>1</v>
      </c>
      <c r="C8" s="647"/>
      <c r="D8" s="647"/>
      <c r="E8" s="5"/>
      <c r="F8" s="52">
        <f>SUM(F10,F23)</f>
        <v>327467</v>
      </c>
      <c r="G8" s="51">
        <f t="shared" ref="G8:H8" si="0">SUM(G10,G23)</f>
        <v>211876308079</v>
      </c>
      <c r="H8" s="51">
        <f t="shared" si="0"/>
        <v>647015.80000000005</v>
      </c>
    </row>
    <row r="9" spans="1:10" ht="9" customHeight="1" x14ac:dyDescent="0.15">
      <c r="A9" s="43"/>
      <c r="B9" s="43"/>
      <c r="C9" s="43"/>
      <c r="D9" s="43"/>
      <c r="E9" s="43"/>
      <c r="F9" s="104"/>
      <c r="G9" s="56"/>
      <c r="H9" s="56"/>
    </row>
    <row r="10" spans="1:10" ht="24" customHeight="1" x14ac:dyDescent="0.15">
      <c r="A10" s="43"/>
      <c r="B10" s="645" t="s">
        <v>376</v>
      </c>
      <c r="C10" s="645"/>
      <c r="D10" s="645"/>
      <c r="E10" s="43"/>
      <c r="F10" s="104">
        <f>SUM(F11,F18,F23)</f>
        <v>327467</v>
      </c>
      <c r="G10" s="56">
        <f t="shared" ref="G10" si="1">SUM(G11,G18,G23)</f>
        <v>211876308079</v>
      </c>
      <c r="H10" s="56">
        <v>647015.80000000005</v>
      </c>
    </row>
    <row r="11" spans="1:10" ht="24" customHeight="1" x14ac:dyDescent="0.15">
      <c r="A11" s="43"/>
      <c r="B11" s="43"/>
      <c r="C11" s="645" t="s">
        <v>375</v>
      </c>
      <c r="D11" s="645"/>
      <c r="E11" s="43"/>
      <c r="F11" s="104">
        <f>SUM(F12:F16)</f>
        <v>7176</v>
      </c>
      <c r="G11" s="56">
        <f t="shared" ref="G11" si="2">SUM(G12:G16)</f>
        <v>6655746367</v>
      </c>
      <c r="H11" s="56">
        <v>927500.9</v>
      </c>
    </row>
    <row r="12" spans="1:10" ht="24" customHeight="1" x14ac:dyDescent="0.15">
      <c r="A12" s="43"/>
      <c r="B12" s="43"/>
      <c r="C12" s="43"/>
      <c r="D12" s="319" t="s">
        <v>374</v>
      </c>
      <c r="E12" s="43"/>
      <c r="F12" s="104">
        <v>2474</v>
      </c>
      <c r="G12" s="56">
        <v>3280511454</v>
      </c>
      <c r="H12" s="56">
        <v>1325994.8999999999</v>
      </c>
    </row>
    <row r="13" spans="1:10" ht="24" customHeight="1" x14ac:dyDescent="0.15">
      <c r="A13" s="43"/>
      <c r="B13" s="43"/>
      <c r="C13" s="43"/>
      <c r="D13" s="319" t="s">
        <v>373</v>
      </c>
      <c r="E13" s="43"/>
      <c r="F13" s="104">
        <v>1797</v>
      </c>
      <c r="G13" s="56">
        <v>618718277</v>
      </c>
      <c r="H13" s="56">
        <v>344306.2</v>
      </c>
    </row>
    <row r="14" spans="1:10" ht="24" customHeight="1" x14ac:dyDescent="0.15">
      <c r="A14" s="43"/>
      <c r="B14" s="43"/>
      <c r="C14" s="43"/>
      <c r="D14" s="319" t="s">
        <v>372</v>
      </c>
      <c r="E14" s="43"/>
      <c r="F14" s="104">
        <v>2285</v>
      </c>
      <c r="G14" s="56">
        <v>2223421704</v>
      </c>
      <c r="H14" s="56">
        <v>973051.1</v>
      </c>
    </row>
    <row r="15" spans="1:10" ht="24" customHeight="1" x14ac:dyDescent="0.15">
      <c r="A15" s="43"/>
      <c r="B15" s="43"/>
      <c r="C15" s="43"/>
      <c r="D15" s="319" t="s">
        <v>371</v>
      </c>
      <c r="E15" s="43"/>
      <c r="F15" s="104">
        <v>166</v>
      </c>
      <c r="G15" s="56">
        <v>38933673</v>
      </c>
      <c r="H15" s="56">
        <v>234540.2</v>
      </c>
    </row>
    <row r="16" spans="1:10" ht="24" customHeight="1" x14ac:dyDescent="0.15">
      <c r="A16" s="43"/>
      <c r="B16" s="43"/>
      <c r="C16" s="43"/>
      <c r="D16" s="319" t="s">
        <v>370</v>
      </c>
      <c r="E16" s="43"/>
      <c r="F16" s="104">
        <v>454</v>
      </c>
      <c r="G16" s="56">
        <v>494161259</v>
      </c>
      <c r="H16" s="56">
        <v>1088460.8999999999</v>
      </c>
    </row>
    <row r="17" spans="1:8" ht="9" customHeight="1" x14ac:dyDescent="0.15">
      <c r="A17" s="43"/>
      <c r="B17" s="43"/>
      <c r="C17" s="43"/>
      <c r="D17" s="43"/>
      <c r="E17" s="43"/>
      <c r="F17" s="104"/>
      <c r="G17" s="56"/>
      <c r="H17" s="56"/>
    </row>
    <row r="18" spans="1:8" ht="24" customHeight="1" x14ac:dyDescent="0.15">
      <c r="A18" s="43"/>
      <c r="B18" s="43"/>
      <c r="C18" s="645" t="s">
        <v>369</v>
      </c>
      <c r="D18" s="645"/>
      <c r="E18" s="43"/>
      <c r="F18" s="104">
        <f>SUM(F19:F21)</f>
        <v>320291</v>
      </c>
      <c r="G18" s="56">
        <f t="shared" ref="G18" si="3">SUM(G19:G21)</f>
        <v>205220561712</v>
      </c>
      <c r="H18" s="56">
        <v>640731.6</v>
      </c>
    </row>
    <row r="19" spans="1:8" ht="24" customHeight="1" x14ac:dyDescent="0.15">
      <c r="A19" s="43"/>
      <c r="B19" s="43"/>
      <c r="C19" s="43"/>
      <c r="D19" s="319" t="s">
        <v>368</v>
      </c>
      <c r="E19" s="43"/>
      <c r="F19" s="104">
        <v>264957</v>
      </c>
      <c r="G19" s="56">
        <v>158288193370</v>
      </c>
      <c r="H19" s="56">
        <v>597410.9</v>
      </c>
    </row>
    <row r="20" spans="1:8" ht="24" customHeight="1" x14ac:dyDescent="0.15">
      <c r="A20" s="43"/>
      <c r="B20" s="43"/>
      <c r="C20" s="43"/>
      <c r="D20" s="319" t="s">
        <v>367</v>
      </c>
      <c r="E20" s="43"/>
      <c r="F20" s="104">
        <v>49996</v>
      </c>
      <c r="G20" s="56">
        <v>43454251441</v>
      </c>
      <c r="H20" s="56">
        <v>869154.6</v>
      </c>
    </row>
    <row r="21" spans="1:8" ht="24" customHeight="1" x14ac:dyDescent="0.15">
      <c r="A21" s="43"/>
      <c r="B21" s="43"/>
      <c r="C21" s="43"/>
      <c r="D21" s="319" t="s">
        <v>366</v>
      </c>
      <c r="E21" s="43"/>
      <c r="F21" s="104">
        <v>5338</v>
      </c>
      <c r="G21" s="56">
        <v>3478116901</v>
      </c>
      <c r="H21" s="56">
        <v>651576.80000000005</v>
      </c>
    </row>
    <row r="22" spans="1:8" ht="9" customHeight="1" x14ac:dyDescent="0.15">
      <c r="A22" s="43"/>
      <c r="B22" s="43"/>
      <c r="C22" s="43"/>
      <c r="D22" s="43"/>
      <c r="E22" s="43"/>
      <c r="F22" s="104"/>
      <c r="G22" s="56"/>
      <c r="H22" s="56"/>
    </row>
    <row r="23" spans="1:8" ht="24" customHeight="1" x14ac:dyDescent="0.15">
      <c r="A23" s="43"/>
      <c r="B23" s="645" t="s">
        <v>365</v>
      </c>
      <c r="C23" s="645"/>
      <c r="D23" s="645"/>
      <c r="E23" s="43"/>
      <c r="F23" s="517">
        <v>0</v>
      </c>
      <c r="G23" s="518">
        <v>0</v>
      </c>
      <c r="H23" s="518">
        <v>0</v>
      </c>
    </row>
    <row r="24" spans="1:8" ht="24" customHeight="1" x14ac:dyDescent="0.15">
      <c r="A24" s="43"/>
      <c r="B24" s="43"/>
      <c r="C24" s="645" t="s">
        <v>364</v>
      </c>
      <c r="D24" s="645"/>
      <c r="E24" s="43"/>
      <c r="F24" s="517">
        <v>0</v>
      </c>
      <c r="G24" s="518">
        <v>0</v>
      </c>
      <c r="H24" s="518">
        <v>0</v>
      </c>
    </row>
    <row r="25" spans="1:8" ht="24" customHeight="1" x14ac:dyDescent="0.15">
      <c r="A25" s="43"/>
      <c r="B25" s="43"/>
      <c r="C25" s="645" t="s">
        <v>363</v>
      </c>
      <c r="D25" s="645"/>
      <c r="E25" s="43"/>
      <c r="F25" s="517">
        <v>0</v>
      </c>
      <c r="G25" s="518">
        <v>0</v>
      </c>
      <c r="H25" s="518">
        <v>0</v>
      </c>
    </row>
    <row r="26" spans="1:8" ht="6" customHeight="1" thickBot="1" x14ac:dyDescent="0.2">
      <c r="A26" s="281"/>
      <c r="B26" s="281"/>
      <c r="C26" s="281"/>
      <c r="D26" s="281"/>
      <c r="E26" s="281"/>
      <c r="F26" s="282"/>
      <c r="G26" s="281"/>
      <c r="H26" s="281"/>
    </row>
    <row r="27" spans="1:8" ht="14.25" customHeight="1" x14ac:dyDescent="0.15">
      <c r="A27" s="10" t="s">
        <v>626</v>
      </c>
      <c r="B27" s="10"/>
      <c r="C27" s="10"/>
      <c r="D27" s="10"/>
      <c r="E27" s="10"/>
      <c r="F27" s="10"/>
      <c r="G27" s="10"/>
      <c r="H27" s="10"/>
    </row>
  </sheetData>
  <mergeCells count="8">
    <mergeCell ref="C24:D24"/>
    <mergeCell ref="C25:D25"/>
    <mergeCell ref="B6:D6"/>
    <mergeCell ref="B8:D8"/>
    <mergeCell ref="B10:D10"/>
    <mergeCell ref="C11:D11"/>
    <mergeCell ref="C18:D18"/>
    <mergeCell ref="B23:D23"/>
  </mergeCells>
  <phoneticPr fontId="9"/>
  <hyperlinks>
    <hyperlink ref="J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35"/>
  <sheetViews>
    <sheetView showGridLines="0" defaultGridColor="0" colorId="22" zoomScaleNormal="100" zoomScaleSheetLayoutView="100" workbookViewId="0"/>
  </sheetViews>
  <sheetFormatPr defaultColWidth="10.7109375" defaultRowHeight="12" x14ac:dyDescent="0.15"/>
  <cols>
    <col min="1" max="1" width="1.7109375" style="206" customWidth="1"/>
    <col min="2" max="2" width="15.7109375" style="206" customWidth="1"/>
    <col min="3" max="3" width="1.7109375" style="206" customWidth="1"/>
    <col min="4" max="7" width="10" style="206" customWidth="1"/>
    <col min="8" max="8" width="9.7109375" style="206" customWidth="1"/>
    <col min="9" max="13" width="10" style="206" customWidth="1"/>
    <col min="14" max="14" width="2.7109375" style="206" customWidth="1"/>
    <col min="15" max="15" width="24.7109375" style="206" customWidth="1"/>
    <col min="16" max="16384" width="10.7109375" style="206"/>
  </cols>
  <sheetData>
    <row r="1" spans="1:15" ht="18" customHeight="1" x14ac:dyDescent="0.15">
      <c r="O1" s="253" t="s">
        <v>635</v>
      </c>
    </row>
    <row r="4" spans="1:15" ht="18" customHeight="1" x14ac:dyDescent="0.15">
      <c r="A4" s="519" t="s">
        <v>404</v>
      </c>
      <c r="B4" s="519"/>
      <c r="C4" s="519"/>
      <c r="D4" s="520"/>
      <c r="E4" s="520"/>
      <c r="F4" s="520"/>
      <c r="G4" s="520"/>
      <c r="H4" s="520"/>
      <c r="I4" s="520"/>
      <c r="J4" s="520"/>
      <c r="K4" s="520"/>
      <c r="L4" s="520"/>
      <c r="M4" s="520"/>
    </row>
    <row r="5" spans="1:15" ht="18" customHeight="1" thickBot="1" x14ac:dyDescent="0.2">
      <c r="A5" s="521" t="s">
        <v>713</v>
      </c>
      <c r="B5" s="521"/>
      <c r="C5" s="521"/>
      <c r="D5" s="522"/>
      <c r="E5" s="522"/>
      <c r="F5" s="522"/>
      <c r="G5" s="522"/>
      <c r="H5" s="522"/>
      <c r="I5" s="522"/>
      <c r="J5" s="522"/>
      <c r="K5" s="523"/>
      <c r="L5" s="523"/>
      <c r="M5" s="524" t="s">
        <v>195</v>
      </c>
    </row>
    <row r="6" spans="1:15" ht="18" customHeight="1" x14ac:dyDescent="0.15">
      <c r="A6" s="740" t="s">
        <v>403</v>
      </c>
      <c r="B6" s="740"/>
      <c r="C6" s="741"/>
      <c r="D6" s="525" t="s">
        <v>402</v>
      </c>
      <c r="E6" s="526"/>
      <c r="F6" s="526"/>
      <c r="G6" s="526"/>
      <c r="H6" s="746" t="s">
        <v>526</v>
      </c>
      <c r="I6" s="525" t="s">
        <v>401</v>
      </c>
      <c r="J6" s="526"/>
      <c r="K6" s="526"/>
      <c r="L6" s="526"/>
      <c r="M6" s="526"/>
    </row>
    <row r="7" spans="1:15" ht="18" customHeight="1" x14ac:dyDescent="0.15">
      <c r="A7" s="742"/>
      <c r="B7" s="742"/>
      <c r="C7" s="743"/>
      <c r="D7" s="525" t="s">
        <v>400</v>
      </c>
      <c r="E7" s="526"/>
      <c r="F7" s="526"/>
      <c r="G7" s="749" t="s">
        <v>399</v>
      </c>
      <c r="H7" s="747"/>
      <c r="I7" s="736" t="s">
        <v>1</v>
      </c>
      <c r="J7" s="736" t="s">
        <v>398</v>
      </c>
      <c r="K7" s="736" t="s">
        <v>397</v>
      </c>
      <c r="L7" s="736" t="s">
        <v>396</v>
      </c>
      <c r="M7" s="738" t="s">
        <v>395</v>
      </c>
    </row>
    <row r="8" spans="1:15" ht="18" customHeight="1" x14ac:dyDescent="0.15">
      <c r="A8" s="744"/>
      <c r="B8" s="744"/>
      <c r="C8" s="745"/>
      <c r="D8" s="527" t="s">
        <v>217</v>
      </c>
      <c r="E8" s="528" t="s">
        <v>394</v>
      </c>
      <c r="F8" s="529" t="s">
        <v>393</v>
      </c>
      <c r="G8" s="748"/>
      <c r="H8" s="748"/>
      <c r="I8" s="737"/>
      <c r="J8" s="737"/>
      <c r="K8" s="737"/>
      <c r="L8" s="737"/>
      <c r="M8" s="739"/>
    </row>
    <row r="9" spans="1:15" ht="6" customHeight="1" x14ac:dyDescent="0.15">
      <c r="A9" s="520"/>
      <c r="B9" s="530"/>
      <c r="C9" s="530"/>
      <c r="D9" s="531"/>
      <c r="E9" s="530"/>
      <c r="F9" s="530"/>
      <c r="G9" s="530"/>
      <c r="H9" s="530"/>
      <c r="I9" s="530"/>
      <c r="J9" s="530"/>
      <c r="K9" s="530"/>
      <c r="L9" s="530"/>
      <c r="M9" s="530"/>
    </row>
    <row r="10" spans="1:15" s="207" customFormat="1" ht="13.5" customHeight="1" x14ac:dyDescent="0.15">
      <c r="A10" s="532"/>
      <c r="B10" s="533" t="s">
        <v>1</v>
      </c>
      <c r="C10" s="533"/>
      <c r="D10" s="534">
        <v>91115</v>
      </c>
      <c r="E10" s="246">
        <v>90113</v>
      </c>
      <c r="F10" s="246">
        <v>1002</v>
      </c>
      <c r="G10" s="246">
        <v>48540</v>
      </c>
      <c r="H10" s="246">
        <v>848</v>
      </c>
      <c r="I10" s="246">
        <v>39216</v>
      </c>
      <c r="J10" s="246">
        <v>9617</v>
      </c>
      <c r="K10" s="246">
        <v>16590</v>
      </c>
      <c r="L10" s="246">
        <v>9630</v>
      </c>
      <c r="M10" s="246">
        <v>3379</v>
      </c>
    </row>
    <row r="11" spans="1:15" ht="9" customHeight="1" x14ac:dyDescent="0.15">
      <c r="A11" s="520"/>
      <c r="B11" s="530"/>
      <c r="C11" s="530"/>
      <c r="D11" s="535"/>
      <c r="E11" s="245"/>
      <c r="F11" s="245"/>
      <c r="G11" s="245"/>
      <c r="H11" s="245"/>
      <c r="I11" s="245"/>
      <c r="J11" s="245"/>
      <c r="K11" s="245"/>
      <c r="L11" s="245"/>
      <c r="M11" s="245"/>
    </row>
    <row r="12" spans="1:15" s="207" customFormat="1" ht="24" customHeight="1" x14ac:dyDescent="0.15">
      <c r="A12" s="532"/>
      <c r="B12" s="536" t="s">
        <v>525</v>
      </c>
      <c r="C12" s="537"/>
      <c r="D12" s="534">
        <v>12075</v>
      </c>
      <c r="E12" s="246">
        <v>11930</v>
      </c>
      <c r="F12" s="246">
        <v>145</v>
      </c>
      <c r="G12" s="246">
        <v>4846</v>
      </c>
      <c r="H12" s="246">
        <v>116</v>
      </c>
      <c r="I12" s="246">
        <v>5505</v>
      </c>
      <c r="J12" s="246">
        <v>1281</v>
      </c>
      <c r="K12" s="246">
        <v>2122</v>
      </c>
      <c r="L12" s="246">
        <v>1633</v>
      </c>
      <c r="M12" s="246">
        <v>469</v>
      </c>
    </row>
    <row r="13" spans="1:15" s="205" customFormat="1" ht="13.5" customHeight="1" x14ac:dyDescent="0.15">
      <c r="A13" s="520"/>
      <c r="B13" s="538" t="s">
        <v>7</v>
      </c>
      <c r="C13" s="538"/>
      <c r="D13" s="535">
        <v>4395</v>
      </c>
      <c r="E13" s="245">
        <v>4344</v>
      </c>
      <c r="F13" s="245">
        <v>51</v>
      </c>
      <c r="G13" s="245">
        <v>1807</v>
      </c>
      <c r="H13" s="245">
        <v>45</v>
      </c>
      <c r="I13" s="245">
        <v>2004</v>
      </c>
      <c r="J13" s="245">
        <v>467</v>
      </c>
      <c r="K13" s="245">
        <v>745</v>
      </c>
      <c r="L13" s="245">
        <v>611</v>
      </c>
      <c r="M13" s="245">
        <v>181</v>
      </c>
    </row>
    <row r="14" spans="1:15" s="205" customFormat="1" ht="13.5" customHeight="1" x14ac:dyDescent="0.15">
      <c r="A14" s="520"/>
      <c r="B14" s="538" t="s">
        <v>6</v>
      </c>
      <c r="C14" s="538"/>
      <c r="D14" s="535">
        <v>2643</v>
      </c>
      <c r="E14" s="245">
        <v>2611</v>
      </c>
      <c r="F14" s="245">
        <v>32</v>
      </c>
      <c r="G14" s="245">
        <v>940</v>
      </c>
      <c r="H14" s="245">
        <v>26</v>
      </c>
      <c r="I14" s="245">
        <v>1205</v>
      </c>
      <c r="J14" s="245">
        <v>285</v>
      </c>
      <c r="K14" s="245">
        <v>473</v>
      </c>
      <c r="L14" s="245">
        <v>336</v>
      </c>
      <c r="M14" s="245">
        <v>111</v>
      </c>
    </row>
    <row r="15" spans="1:15" s="205" customFormat="1" ht="13.5" customHeight="1" x14ac:dyDescent="0.15">
      <c r="A15" s="520"/>
      <c r="B15" s="538" t="s">
        <v>392</v>
      </c>
      <c r="C15" s="538"/>
      <c r="D15" s="535">
        <v>1153</v>
      </c>
      <c r="E15" s="245">
        <v>1137</v>
      </c>
      <c r="F15" s="245">
        <v>16</v>
      </c>
      <c r="G15" s="245">
        <v>425</v>
      </c>
      <c r="H15" s="245">
        <v>10</v>
      </c>
      <c r="I15" s="245">
        <v>461</v>
      </c>
      <c r="J15" s="245">
        <v>128</v>
      </c>
      <c r="K15" s="245">
        <v>186</v>
      </c>
      <c r="L15" s="245">
        <v>128</v>
      </c>
      <c r="M15" s="245">
        <v>19</v>
      </c>
    </row>
    <row r="16" spans="1:15" s="205" customFormat="1" ht="13.5" customHeight="1" x14ac:dyDescent="0.15">
      <c r="A16" s="520"/>
      <c r="B16" s="538" t="s">
        <v>5</v>
      </c>
      <c r="C16" s="538"/>
      <c r="D16" s="535">
        <v>1248</v>
      </c>
      <c r="E16" s="245">
        <v>1231</v>
      </c>
      <c r="F16" s="245">
        <v>17</v>
      </c>
      <c r="G16" s="245">
        <v>374</v>
      </c>
      <c r="H16" s="245">
        <v>13</v>
      </c>
      <c r="I16" s="245">
        <v>579</v>
      </c>
      <c r="J16" s="245">
        <v>158</v>
      </c>
      <c r="K16" s="245">
        <v>252</v>
      </c>
      <c r="L16" s="245">
        <v>127</v>
      </c>
      <c r="M16" s="245">
        <v>42</v>
      </c>
      <c r="N16" s="208"/>
    </row>
    <row r="17" spans="1:13" s="205" customFormat="1" ht="13.5" customHeight="1" x14ac:dyDescent="0.15">
      <c r="A17" s="520"/>
      <c r="B17" s="538" t="s">
        <v>391</v>
      </c>
      <c r="C17" s="538"/>
      <c r="D17" s="535">
        <v>2636</v>
      </c>
      <c r="E17" s="245">
        <v>2607</v>
      </c>
      <c r="F17" s="245">
        <v>29</v>
      </c>
      <c r="G17" s="245">
        <v>1300</v>
      </c>
      <c r="H17" s="245">
        <v>22</v>
      </c>
      <c r="I17" s="245">
        <v>1256</v>
      </c>
      <c r="J17" s="245">
        <v>243</v>
      </c>
      <c r="K17" s="245">
        <v>466</v>
      </c>
      <c r="L17" s="245">
        <v>431</v>
      </c>
      <c r="M17" s="245">
        <v>116</v>
      </c>
    </row>
    <row r="18" spans="1:13" ht="9" customHeight="1" x14ac:dyDescent="0.15">
      <c r="A18" s="520"/>
      <c r="B18" s="533"/>
      <c r="C18" s="533"/>
      <c r="D18" s="534"/>
      <c r="E18" s="246"/>
      <c r="F18" s="246"/>
      <c r="G18" s="246"/>
      <c r="H18" s="246"/>
      <c r="I18" s="246"/>
      <c r="J18" s="246"/>
      <c r="K18" s="246"/>
      <c r="L18" s="246"/>
      <c r="M18" s="246"/>
    </row>
    <row r="19" spans="1:13" ht="24" customHeight="1" x14ac:dyDescent="0.15">
      <c r="A19" s="520"/>
      <c r="B19" s="536" t="s">
        <v>527</v>
      </c>
      <c r="C19" s="537"/>
      <c r="D19" s="534">
        <v>51230</v>
      </c>
      <c r="E19" s="246">
        <v>50649</v>
      </c>
      <c r="F19" s="246">
        <v>581</v>
      </c>
      <c r="G19" s="246">
        <v>29616</v>
      </c>
      <c r="H19" s="246">
        <v>498</v>
      </c>
      <c r="I19" s="246">
        <v>23105</v>
      </c>
      <c r="J19" s="246">
        <v>5341</v>
      </c>
      <c r="K19" s="246">
        <v>8853</v>
      </c>
      <c r="L19" s="246">
        <v>7109</v>
      </c>
      <c r="M19" s="246">
        <v>1802</v>
      </c>
    </row>
    <row r="20" spans="1:13" s="205" customFormat="1" ht="13.5" customHeight="1" x14ac:dyDescent="0.15">
      <c r="A20" s="520"/>
      <c r="B20" s="538" t="s">
        <v>108</v>
      </c>
      <c r="C20" s="538"/>
      <c r="D20" s="535">
        <v>42588</v>
      </c>
      <c r="E20" s="245">
        <v>42087</v>
      </c>
      <c r="F20" s="245">
        <v>501</v>
      </c>
      <c r="G20" s="245">
        <v>24933</v>
      </c>
      <c r="H20" s="245">
        <v>433</v>
      </c>
      <c r="I20" s="245">
        <v>19359</v>
      </c>
      <c r="J20" s="245">
        <v>4435</v>
      </c>
      <c r="K20" s="245">
        <v>7380</v>
      </c>
      <c r="L20" s="245">
        <v>6067</v>
      </c>
      <c r="M20" s="245">
        <v>1477</v>
      </c>
    </row>
    <row r="21" spans="1:13" s="205" customFormat="1" ht="13.5" customHeight="1" x14ac:dyDescent="0.15">
      <c r="A21" s="520"/>
      <c r="B21" s="538" t="s">
        <v>106</v>
      </c>
      <c r="C21" s="538"/>
      <c r="D21" s="535">
        <v>4615</v>
      </c>
      <c r="E21" s="245">
        <v>4576</v>
      </c>
      <c r="F21" s="245">
        <v>39</v>
      </c>
      <c r="G21" s="245">
        <v>2178</v>
      </c>
      <c r="H21" s="245">
        <v>28</v>
      </c>
      <c r="I21" s="245">
        <v>2097</v>
      </c>
      <c r="J21" s="245">
        <v>532</v>
      </c>
      <c r="K21" s="245">
        <v>868</v>
      </c>
      <c r="L21" s="245">
        <v>523</v>
      </c>
      <c r="M21" s="245">
        <v>174</v>
      </c>
    </row>
    <row r="22" spans="1:13" s="205" customFormat="1" ht="13.5" customHeight="1" x14ac:dyDescent="0.15">
      <c r="A22" s="520"/>
      <c r="B22" s="538" t="s">
        <v>390</v>
      </c>
      <c r="C22" s="538"/>
      <c r="D22" s="535">
        <v>206</v>
      </c>
      <c r="E22" s="245">
        <v>204</v>
      </c>
      <c r="F22" s="245">
        <v>2</v>
      </c>
      <c r="G22" s="245">
        <v>186</v>
      </c>
      <c r="H22" s="245">
        <v>1</v>
      </c>
      <c r="I22" s="245">
        <v>68</v>
      </c>
      <c r="J22" s="245">
        <v>22</v>
      </c>
      <c r="K22" s="245">
        <v>32</v>
      </c>
      <c r="L22" s="245">
        <v>11</v>
      </c>
      <c r="M22" s="245">
        <v>3</v>
      </c>
    </row>
    <row r="23" spans="1:13" s="205" customFormat="1" ht="13.5" customHeight="1" x14ac:dyDescent="0.15">
      <c r="A23" s="520"/>
      <c r="B23" s="538" t="s">
        <v>4</v>
      </c>
      <c r="C23" s="538"/>
      <c r="D23" s="535">
        <v>1803</v>
      </c>
      <c r="E23" s="245">
        <v>1781</v>
      </c>
      <c r="F23" s="245">
        <v>22</v>
      </c>
      <c r="G23" s="245">
        <v>1248</v>
      </c>
      <c r="H23" s="245">
        <v>20</v>
      </c>
      <c r="I23" s="245">
        <v>817</v>
      </c>
      <c r="J23" s="245">
        <v>163</v>
      </c>
      <c r="K23" s="245">
        <v>320</v>
      </c>
      <c r="L23" s="245">
        <v>260</v>
      </c>
      <c r="M23" s="245">
        <v>74</v>
      </c>
    </row>
    <row r="24" spans="1:13" s="205" customFormat="1" ht="13.5" customHeight="1" x14ac:dyDescent="0.15">
      <c r="A24" s="520"/>
      <c r="B24" s="538" t="s">
        <v>389</v>
      </c>
      <c r="C24" s="538"/>
      <c r="D24" s="535">
        <v>2018</v>
      </c>
      <c r="E24" s="245">
        <v>2001</v>
      </c>
      <c r="F24" s="245">
        <v>17</v>
      </c>
      <c r="G24" s="245">
        <v>1071</v>
      </c>
      <c r="H24" s="245">
        <v>16</v>
      </c>
      <c r="I24" s="245">
        <v>764</v>
      </c>
      <c r="J24" s="245">
        <v>189</v>
      </c>
      <c r="K24" s="245">
        <v>253</v>
      </c>
      <c r="L24" s="245">
        <v>248</v>
      </c>
      <c r="M24" s="245">
        <v>74</v>
      </c>
    </row>
    <row r="25" spans="1:13" ht="9" customHeight="1" x14ac:dyDescent="0.15">
      <c r="A25" s="520"/>
      <c r="B25" s="533"/>
      <c r="C25" s="533"/>
      <c r="D25" s="534"/>
      <c r="E25" s="246"/>
      <c r="F25" s="246"/>
      <c r="G25" s="246"/>
      <c r="H25" s="246"/>
      <c r="I25" s="246"/>
      <c r="J25" s="246"/>
      <c r="K25" s="246"/>
      <c r="L25" s="246"/>
      <c r="M25" s="246"/>
    </row>
    <row r="26" spans="1:13" ht="24" customHeight="1" x14ac:dyDescent="0.15">
      <c r="A26" s="520"/>
      <c r="B26" s="536" t="s">
        <v>388</v>
      </c>
      <c r="C26" s="537"/>
      <c r="D26" s="534">
        <v>27810</v>
      </c>
      <c r="E26" s="246">
        <v>27534</v>
      </c>
      <c r="F26" s="246">
        <v>276</v>
      </c>
      <c r="G26" s="246">
        <v>14078</v>
      </c>
      <c r="H26" s="246">
        <v>234</v>
      </c>
      <c r="I26" s="246">
        <v>10606</v>
      </c>
      <c r="J26" s="246">
        <v>2995</v>
      </c>
      <c r="K26" s="246">
        <v>5615</v>
      </c>
      <c r="L26" s="246">
        <v>888</v>
      </c>
      <c r="M26" s="246">
        <v>1108</v>
      </c>
    </row>
    <row r="27" spans="1:13" s="205" customFormat="1" ht="13.5" customHeight="1" x14ac:dyDescent="0.15">
      <c r="A27" s="520"/>
      <c r="B27" s="538" t="s">
        <v>387</v>
      </c>
      <c r="C27" s="538"/>
      <c r="D27" s="535">
        <v>10585</v>
      </c>
      <c r="E27" s="245">
        <v>10494</v>
      </c>
      <c r="F27" s="245">
        <v>91</v>
      </c>
      <c r="G27" s="245">
        <v>5962</v>
      </c>
      <c r="H27" s="245">
        <v>78</v>
      </c>
      <c r="I27" s="245">
        <v>4247</v>
      </c>
      <c r="J27" s="245">
        <v>1133</v>
      </c>
      <c r="K27" s="245">
        <v>2319</v>
      </c>
      <c r="L27" s="245">
        <v>338</v>
      </c>
      <c r="M27" s="245">
        <v>457</v>
      </c>
    </row>
    <row r="28" spans="1:13" s="205" customFormat="1" ht="13.5" customHeight="1" x14ac:dyDescent="0.15">
      <c r="A28" s="520"/>
      <c r="B28" s="538" t="s">
        <v>386</v>
      </c>
      <c r="C28" s="538"/>
      <c r="D28" s="535">
        <v>2836</v>
      </c>
      <c r="E28" s="245">
        <v>2811</v>
      </c>
      <c r="F28" s="245">
        <v>25</v>
      </c>
      <c r="G28" s="245">
        <v>1394</v>
      </c>
      <c r="H28" s="245">
        <v>20</v>
      </c>
      <c r="I28" s="245">
        <v>1163</v>
      </c>
      <c r="J28" s="245">
        <v>368</v>
      </c>
      <c r="K28" s="245">
        <v>588</v>
      </c>
      <c r="L28" s="245">
        <v>90</v>
      </c>
      <c r="M28" s="245">
        <v>117</v>
      </c>
    </row>
    <row r="29" spans="1:13" s="205" customFormat="1" ht="13.5" customHeight="1" x14ac:dyDescent="0.15">
      <c r="A29" s="520"/>
      <c r="B29" s="538" t="s">
        <v>385</v>
      </c>
      <c r="C29" s="538"/>
      <c r="D29" s="535">
        <v>5004</v>
      </c>
      <c r="E29" s="245">
        <v>4947</v>
      </c>
      <c r="F29" s="245">
        <v>57</v>
      </c>
      <c r="G29" s="245">
        <v>2342</v>
      </c>
      <c r="H29" s="245">
        <v>51</v>
      </c>
      <c r="I29" s="245">
        <v>1775</v>
      </c>
      <c r="J29" s="245">
        <v>498</v>
      </c>
      <c r="K29" s="245">
        <v>950</v>
      </c>
      <c r="L29" s="245">
        <v>147</v>
      </c>
      <c r="M29" s="245">
        <v>180</v>
      </c>
    </row>
    <row r="30" spans="1:13" s="205" customFormat="1" ht="13.5" customHeight="1" x14ac:dyDescent="0.15">
      <c r="A30" s="520"/>
      <c r="B30" s="538" t="s">
        <v>384</v>
      </c>
      <c r="C30" s="538"/>
      <c r="D30" s="535">
        <v>5201</v>
      </c>
      <c r="E30" s="245">
        <v>5146</v>
      </c>
      <c r="F30" s="245">
        <v>55</v>
      </c>
      <c r="G30" s="245">
        <v>2383</v>
      </c>
      <c r="H30" s="245">
        <v>45</v>
      </c>
      <c r="I30" s="245">
        <v>1821</v>
      </c>
      <c r="J30" s="245">
        <v>572</v>
      </c>
      <c r="K30" s="245">
        <v>905</v>
      </c>
      <c r="L30" s="245">
        <v>167</v>
      </c>
      <c r="M30" s="245">
        <v>177</v>
      </c>
    </row>
    <row r="31" spans="1:13" s="205" customFormat="1" ht="13.5" customHeight="1" x14ac:dyDescent="0.15">
      <c r="A31" s="520"/>
      <c r="B31" s="538" t="s">
        <v>383</v>
      </c>
      <c r="C31" s="538"/>
      <c r="D31" s="535">
        <v>802</v>
      </c>
      <c r="E31" s="245">
        <v>788</v>
      </c>
      <c r="F31" s="245">
        <v>14</v>
      </c>
      <c r="G31" s="245">
        <v>347</v>
      </c>
      <c r="H31" s="245">
        <v>10</v>
      </c>
      <c r="I31" s="245">
        <v>333</v>
      </c>
      <c r="J31" s="245">
        <v>100</v>
      </c>
      <c r="K31" s="245">
        <v>185</v>
      </c>
      <c r="L31" s="245">
        <v>25</v>
      </c>
      <c r="M31" s="245">
        <v>23</v>
      </c>
    </row>
    <row r="32" spans="1:13" s="205" customFormat="1" ht="13.5" customHeight="1" x14ac:dyDescent="0.15">
      <c r="A32" s="520"/>
      <c r="B32" s="538" t="s">
        <v>382</v>
      </c>
      <c r="C32" s="538"/>
      <c r="D32" s="535">
        <v>1974</v>
      </c>
      <c r="E32" s="245">
        <v>1954</v>
      </c>
      <c r="F32" s="245">
        <v>20</v>
      </c>
      <c r="G32" s="245">
        <v>975</v>
      </c>
      <c r="H32" s="245">
        <v>17</v>
      </c>
      <c r="I32" s="245">
        <v>760</v>
      </c>
      <c r="J32" s="245">
        <v>185</v>
      </c>
      <c r="K32" s="245">
        <v>416</v>
      </c>
      <c r="L32" s="245">
        <v>64</v>
      </c>
      <c r="M32" s="245">
        <v>95</v>
      </c>
    </row>
    <row r="33" spans="1:13" s="205" customFormat="1" ht="13.5" customHeight="1" x14ac:dyDescent="0.15">
      <c r="A33" s="520"/>
      <c r="B33" s="538" t="s">
        <v>381</v>
      </c>
      <c r="C33" s="538"/>
      <c r="D33" s="535">
        <v>1408</v>
      </c>
      <c r="E33" s="245">
        <v>1394</v>
      </c>
      <c r="F33" s="245">
        <v>14</v>
      </c>
      <c r="G33" s="245">
        <v>675</v>
      </c>
      <c r="H33" s="245">
        <v>13</v>
      </c>
      <c r="I33" s="245">
        <v>507</v>
      </c>
      <c r="J33" s="245">
        <v>139</v>
      </c>
      <c r="K33" s="245">
        <v>252</v>
      </c>
      <c r="L33" s="245">
        <v>57</v>
      </c>
      <c r="M33" s="245">
        <v>59</v>
      </c>
    </row>
    <row r="34" spans="1:13" ht="6" customHeight="1" thickBot="1" x14ac:dyDescent="0.2">
      <c r="A34" s="522"/>
      <c r="B34" s="539"/>
      <c r="C34" s="540"/>
      <c r="D34" s="541"/>
      <c r="E34" s="542"/>
      <c r="F34" s="542"/>
      <c r="G34" s="542"/>
      <c r="H34" s="542"/>
      <c r="I34" s="542"/>
      <c r="J34" s="542"/>
      <c r="K34" s="542"/>
      <c r="L34" s="542"/>
      <c r="M34" s="542"/>
    </row>
    <row r="35" spans="1:13" ht="14.25" customHeight="1" x14ac:dyDescent="0.15">
      <c r="A35" s="520" t="s">
        <v>356</v>
      </c>
      <c r="B35" s="520"/>
      <c r="C35" s="520"/>
      <c r="D35" s="520"/>
      <c r="E35" s="520"/>
      <c r="F35" s="520"/>
      <c r="G35" s="520"/>
      <c r="H35" s="520"/>
      <c r="I35" s="520"/>
      <c r="J35" s="520"/>
      <c r="K35" s="520"/>
      <c r="L35" s="520"/>
      <c r="M35" s="520"/>
    </row>
  </sheetData>
  <mergeCells count="8">
    <mergeCell ref="L7:L8"/>
    <mergeCell ref="M7:M8"/>
    <mergeCell ref="A6:C8"/>
    <mergeCell ref="H6:H8"/>
    <mergeCell ref="G7:G8"/>
    <mergeCell ref="I7:I8"/>
    <mergeCell ref="J7:J8"/>
    <mergeCell ref="K7:K8"/>
  </mergeCells>
  <phoneticPr fontId="9"/>
  <hyperlinks>
    <hyperlink ref="O1" location="社会保障!A1" display="目次（項目一覧表）へ戻る"/>
  </hyperlinks>
  <pageMargins left="0.59055118110236227" right="0.59055118110236227" top="0.51181102362204722" bottom="0.59055118110236227" header="0.51181102362204722" footer="0.590551181102362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8"/>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3.140625" style="113" customWidth="1"/>
    <col min="3" max="3" width="5.7109375" style="113" customWidth="1"/>
    <col min="4" max="11" width="12.140625" style="113" customWidth="1"/>
    <col min="12" max="12" width="2.7109375" style="113" customWidth="1"/>
    <col min="13" max="13" width="24.7109375" style="113" customWidth="1"/>
    <col min="14" max="16384" width="10.7109375" style="113"/>
  </cols>
  <sheetData>
    <row r="1" spans="1:13" ht="18" customHeight="1" x14ac:dyDescent="0.15">
      <c r="M1" s="64" t="s">
        <v>635</v>
      </c>
    </row>
    <row r="3" spans="1:13" ht="21" customHeight="1" x14ac:dyDescent="0.15"/>
    <row r="4" spans="1:13" ht="30" customHeight="1" thickBot="1" x14ac:dyDescent="0.2">
      <c r="A4" s="114" t="s">
        <v>133</v>
      </c>
      <c r="B4" s="115"/>
      <c r="C4" s="115"/>
      <c r="D4" s="115"/>
      <c r="E4" s="115"/>
      <c r="F4" s="115"/>
      <c r="G4" s="115"/>
      <c r="H4" s="115"/>
      <c r="I4" s="115"/>
      <c r="J4" s="112"/>
      <c r="K4" s="116" t="s">
        <v>132</v>
      </c>
    </row>
    <row r="5" spans="1:13" ht="18" customHeight="1" x14ac:dyDescent="0.15">
      <c r="A5" s="648" t="s">
        <v>131</v>
      </c>
      <c r="B5" s="648"/>
      <c r="C5" s="649"/>
      <c r="D5" s="287" t="s">
        <v>130</v>
      </c>
      <c r="E5" s="261"/>
      <c r="F5" s="287" t="s">
        <v>129</v>
      </c>
      <c r="G5" s="261"/>
      <c r="H5" s="287" t="s">
        <v>128</v>
      </c>
      <c r="I5" s="261"/>
      <c r="J5" s="287" t="s">
        <v>127</v>
      </c>
      <c r="K5" s="261"/>
    </row>
    <row r="6" spans="1:13" ht="18" customHeight="1" x14ac:dyDescent="0.15">
      <c r="A6" s="650"/>
      <c r="B6" s="650"/>
      <c r="C6" s="651"/>
      <c r="D6" s="288"/>
      <c r="E6" s="263" t="s">
        <v>126</v>
      </c>
      <c r="F6" s="288"/>
      <c r="G6" s="263" t="s">
        <v>126</v>
      </c>
      <c r="H6" s="288"/>
      <c r="I6" s="263" t="s">
        <v>126</v>
      </c>
      <c r="J6" s="288"/>
      <c r="K6" s="263" t="s">
        <v>126</v>
      </c>
    </row>
    <row r="7" spans="1:13" ht="6" customHeight="1" x14ac:dyDescent="0.15">
      <c r="A7" s="43"/>
      <c r="B7" s="43"/>
      <c r="C7" s="43"/>
      <c r="D7" s="265"/>
      <c r="E7" s="10"/>
      <c r="F7" s="10"/>
      <c r="G7" s="10"/>
      <c r="H7" s="10"/>
      <c r="I7" s="10"/>
      <c r="J7" s="10"/>
      <c r="K7" s="10"/>
    </row>
    <row r="8" spans="1:13" ht="12" customHeight="1" x14ac:dyDescent="0.15">
      <c r="A8" s="42" t="s">
        <v>665</v>
      </c>
      <c r="B8" s="266">
        <v>30</v>
      </c>
      <c r="C8" s="43" t="s">
        <v>666</v>
      </c>
      <c r="D8" s="41">
        <v>4252</v>
      </c>
      <c r="E8" s="289">
        <v>51.9</v>
      </c>
      <c r="F8" s="40">
        <v>402</v>
      </c>
      <c r="G8" s="289">
        <v>4.9000000000000004</v>
      </c>
      <c r="H8" s="40">
        <v>2110</v>
      </c>
      <c r="I8" s="289">
        <v>25.700000000000003</v>
      </c>
      <c r="J8" s="40">
        <v>1428</v>
      </c>
      <c r="K8" s="289">
        <v>17.399999999999999</v>
      </c>
    </row>
    <row r="9" spans="1:13" ht="12" customHeight="1" x14ac:dyDescent="0.15">
      <c r="A9" s="42" t="s">
        <v>591</v>
      </c>
      <c r="B9" s="266" t="s">
        <v>636</v>
      </c>
      <c r="C9" s="43"/>
      <c r="D9" s="41">
        <v>4259</v>
      </c>
      <c r="E9" s="289">
        <v>52.4</v>
      </c>
      <c r="F9" s="40">
        <v>393</v>
      </c>
      <c r="G9" s="289">
        <v>4.8</v>
      </c>
      <c r="H9" s="40">
        <v>2049</v>
      </c>
      <c r="I9" s="289">
        <v>25.2</v>
      </c>
      <c r="J9" s="40">
        <v>1430</v>
      </c>
      <c r="K9" s="289">
        <v>17.600000000000001</v>
      </c>
    </row>
    <row r="10" spans="1:13" ht="12" customHeight="1" x14ac:dyDescent="0.15">
      <c r="A10" s="42"/>
      <c r="B10" s="270" t="s">
        <v>523</v>
      </c>
      <c r="C10" s="43"/>
      <c r="D10" s="41">
        <v>4323</v>
      </c>
      <c r="E10" s="289">
        <v>53.2</v>
      </c>
      <c r="F10" s="40">
        <v>378</v>
      </c>
      <c r="G10" s="289">
        <v>4.7</v>
      </c>
      <c r="H10" s="40">
        <v>1966</v>
      </c>
      <c r="I10" s="289">
        <v>24.2</v>
      </c>
      <c r="J10" s="40">
        <v>1456</v>
      </c>
      <c r="K10" s="289">
        <v>17.899999999999999</v>
      </c>
    </row>
    <row r="11" spans="1:13" ht="12" customHeight="1" x14ac:dyDescent="0.15">
      <c r="A11" s="42"/>
      <c r="B11" s="271" t="s">
        <v>524</v>
      </c>
      <c r="C11" s="43"/>
      <c r="D11" s="41">
        <v>4389</v>
      </c>
      <c r="E11" s="289">
        <v>53.6</v>
      </c>
      <c r="F11" s="40">
        <v>365</v>
      </c>
      <c r="G11" s="289">
        <v>4.4000000000000004</v>
      </c>
      <c r="H11" s="40">
        <v>1925</v>
      </c>
      <c r="I11" s="289">
        <v>23.5</v>
      </c>
      <c r="J11" s="40">
        <v>1513</v>
      </c>
      <c r="K11" s="289">
        <v>18.5</v>
      </c>
    </row>
    <row r="12" spans="1:13" s="124" customFormat="1" ht="12" customHeight="1" x14ac:dyDescent="0.15">
      <c r="A12" s="63"/>
      <c r="B12" s="273" t="s">
        <v>281</v>
      </c>
      <c r="C12" s="284"/>
      <c r="D12" s="9">
        <v>4420</v>
      </c>
      <c r="E12" s="290">
        <v>60.3</v>
      </c>
      <c r="F12" s="9">
        <v>358</v>
      </c>
      <c r="G12" s="291">
        <v>4.9000000000000004</v>
      </c>
      <c r="H12" s="9">
        <v>1029</v>
      </c>
      <c r="I12" s="291">
        <v>14</v>
      </c>
      <c r="J12" s="9">
        <v>1529</v>
      </c>
      <c r="K12" s="291">
        <v>20.8</v>
      </c>
    </row>
    <row r="13" spans="1:13" ht="6" customHeight="1" thickBot="1" x14ac:dyDescent="0.2">
      <c r="A13" s="281"/>
      <c r="B13" s="281"/>
      <c r="C13" s="281"/>
      <c r="D13" s="282"/>
      <c r="E13" s="281"/>
      <c r="F13" s="281"/>
      <c r="G13" s="281"/>
      <c r="H13" s="281"/>
      <c r="I13" s="281"/>
      <c r="J13" s="281"/>
      <c r="K13" s="281"/>
    </row>
    <row r="14" spans="1:13" ht="13.5" customHeight="1" x14ac:dyDescent="0.15">
      <c r="A14" s="10" t="s">
        <v>614</v>
      </c>
      <c r="B14" s="10"/>
      <c r="C14" s="10"/>
      <c r="D14" s="10"/>
      <c r="E14" s="10"/>
      <c r="F14" s="10"/>
      <c r="G14" s="10"/>
      <c r="H14" s="10"/>
      <c r="I14" s="10"/>
      <c r="J14" s="10"/>
      <c r="K14" s="10"/>
    </row>
    <row r="15" spans="1:13" ht="13.5" customHeight="1" x14ac:dyDescent="0.15">
      <c r="A15" s="10" t="s">
        <v>125</v>
      </c>
      <c r="B15" s="10"/>
      <c r="C15" s="10"/>
      <c r="D15" s="10"/>
      <c r="E15" s="10"/>
      <c r="F15" s="10"/>
      <c r="G15" s="10"/>
      <c r="H15" s="10"/>
      <c r="I15" s="10"/>
      <c r="J15" s="10"/>
      <c r="K15" s="10"/>
    </row>
    <row r="18" spans="1:1" ht="18.75" x14ac:dyDescent="0.15">
      <c r="A18" s="127"/>
    </row>
  </sheetData>
  <mergeCells count="1">
    <mergeCell ref="A5:C6"/>
  </mergeCells>
  <phoneticPr fontId="9"/>
  <hyperlinks>
    <hyperlink ref="M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38"/>
  <sheetViews>
    <sheetView showGridLines="0" defaultGridColor="0" colorId="22" zoomScaleNormal="100" zoomScaleSheetLayoutView="100" workbookViewId="0"/>
  </sheetViews>
  <sheetFormatPr defaultColWidth="10.7109375" defaultRowHeight="12" x14ac:dyDescent="0.15"/>
  <cols>
    <col min="1" max="1" width="1.7109375" style="209" customWidth="1"/>
    <col min="2" max="2" width="14.7109375" style="209" customWidth="1"/>
    <col min="3" max="3" width="1.7109375" style="209" customWidth="1"/>
    <col min="4" max="4" width="13.7109375" style="209" customWidth="1"/>
    <col min="5" max="10" width="13.28515625" style="209" customWidth="1"/>
    <col min="11" max="11" width="2.7109375" style="209" customWidth="1"/>
    <col min="12" max="12" width="24.7109375" style="209" customWidth="1"/>
    <col min="13" max="16384" width="10.7109375" style="209"/>
  </cols>
  <sheetData>
    <row r="1" spans="1:14" ht="18" customHeight="1" x14ac:dyDescent="0.15">
      <c r="L1" s="253" t="s">
        <v>635</v>
      </c>
    </row>
    <row r="3" spans="1:14" ht="21" customHeight="1" x14ac:dyDescent="0.15">
      <c r="B3" s="210"/>
      <c r="C3" s="210"/>
    </row>
    <row r="4" spans="1:14" ht="18" customHeight="1" x14ac:dyDescent="0.15">
      <c r="B4" s="211"/>
      <c r="C4" s="211"/>
    </row>
    <row r="5" spans="1:14" ht="18" customHeight="1" thickBot="1" x14ac:dyDescent="0.2">
      <c r="A5" s="543" t="s">
        <v>714</v>
      </c>
      <c r="B5" s="543"/>
      <c r="C5" s="543"/>
      <c r="D5" s="544"/>
      <c r="E5" s="544"/>
      <c r="F5" s="544"/>
      <c r="G5" s="544"/>
      <c r="H5" s="544"/>
      <c r="I5" s="545"/>
      <c r="J5" s="546" t="s">
        <v>422</v>
      </c>
    </row>
    <row r="6" spans="1:14" ht="18" customHeight="1" x14ac:dyDescent="0.15">
      <c r="A6" s="750" t="s">
        <v>403</v>
      </c>
      <c r="B6" s="750"/>
      <c r="C6" s="751"/>
      <c r="D6" s="754" t="s">
        <v>421</v>
      </c>
      <c r="E6" s="547" t="s">
        <v>420</v>
      </c>
      <c r="F6" s="548"/>
      <c r="G6" s="548"/>
      <c r="H6" s="548"/>
      <c r="I6" s="548"/>
      <c r="J6" s="756" t="s">
        <v>419</v>
      </c>
    </row>
    <row r="7" spans="1:14" ht="18" customHeight="1" x14ac:dyDescent="0.15">
      <c r="A7" s="752"/>
      <c r="B7" s="752"/>
      <c r="C7" s="753"/>
      <c r="D7" s="755"/>
      <c r="E7" s="549" t="s">
        <v>418</v>
      </c>
      <c r="F7" s="549" t="s">
        <v>417</v>
      </c>
      <c r="G7" s="549" t="s">
        <v>416</v>
      </c>
      <c r="H7" s="549" t="s">
        <v>415</v>
      </c>
      <c r="I7" s="550" t="s">
        <v>217</v>
      </c>
      <c r="J7" s="757"/>
    </row>
    <row r="8" spans="1:14" ht="6" customHeight="1" x14ac:dyDescent="0.15">
      <c r="A8" s="551"/>
      <c r="B8" s="551"/>
      <c r="C8" s="551"/>
      <c r="D8" s="552"/>
      <c r="E8" s="544"/>
      <c r="F8" s="544"/>
      <c r="G8" s="544"/>
      <c r="H8" s="544"/>
      <c r="I8" s="544"/>
      <c r="J8" s="553"/>
    </row>
    <row r="9" spans="1:14" s="212" customFormat="1" ht="13.5" customHeight="1" x14ac:dyDescent="0.15">
      <c r="A9" s="554"/>
      <c r="B9" s="555" t="s">
        <v>1</v>
      </c>
      <c r="C9" s="555"/>
      <c r="D9" s="556">
        <v>607339</v>
      </c>
      <c r="E9" s="557">
        <v>471762</v>
      </c>
      <c r="F9" s="557">
        <v>3064</v>
      </c>
      <c r="G9" s="557">
        <v>4525</v>
      </c>
      <c r="H9" s="557">
        <v>7972</v>
      </c>
      <c r="I9" s="557">
        <v>487323</v>
      </c>
      <c r="J9" s="558">
        <v>0.80239042775122293</v>
      </c>
      <c r="K9" s="213"/>
      <c r="L9" s="214"/>
    </row>
    <row r="10" spans="1:14" ht="9" customHeight="1" x14ac:dyDescent="0.15">
      <c r="A10" s="551"/>
      <c r="B10" s="559"/>
      <c r="C10" s="559"/>
      <c r="D10" s="247"/>
      <c r="E10" s="248"/>
      <c r="F10" s="557"/>
      <c r="G10" s="248"/>
      <c r="H10" s="557"/>
      <c r="I10" s="248"/>
      <c r="J10" s="560"/>
      <c r="K10" s="215"/>
    </row>
    <row r="11" spans="1:14" s="212" customFormat="1" ht="24" customHeight="1" x14ac:dyDescent="0.15">
      <c r="A11" s="554"/>
      <c r="B11" s="561" t="s">
        <v>525</v>
      </c>
      <c r="C11" s="561"/>
      <c r="D11" s="534">
        <v>78509</v>
      </c>
      <c r="E11" s="246">
        <v>64873</v>
      </c>
      <c r="F11" s="246">
        <v>1386</v>
      </c>
      <c r="G11" s="246">
        <v>738</v>
      </c>
      <c r="H11" s="246">
        <v>434</v>
      </c>
      <c r="I11" s="246">
        <v>67431</v>
      </c>
      <c r="J11" s="562">
        <v>0.85889515851685794</v>
      </c>
      <c r="K11" s="216"/>
      <c r="L11" s="214"/>
    </row>
    <row r="12" spans="1:14" ht="13.5" customHeight="1" x14ac:dyDescent="0.15">
      <c r="A12" s="551"/>
      <c r="B12" s="559" t="s">
        <v>414</v>
      </c>
      <c r="C12" s="559"/>
      <c r="D12" s="247">
        <v>28608</v>
      </c>
      <c r="E12" s="248">
        <v>23657</v>
      </c>
      <c r="F12" s="248">
        <v>458</v>
      </c>
      <c r="G12" s="248">
        <v>294</v>
      </c>
      <c r="H12" s="248">
        <v>138</v>
      </c>
      <c r="I12" s="248">
        <v>24547</v>
      </c>
      <c r="J12" s="563">
        <v>0.85804670022371365</v>
      </c>
      <c r="K12" s="215"/>
      <c r="L12" s="217"/>
      <c r="N12" s="218"/>
    </row>
    <row r="13" spans="1:14" ht="13.5" customHeight="1" x14ac:dyDescent="0.15">
      <c r="A13" s="551"/>
      <c r="B13" s="559" t="s">
        <v>413</v>
      </c>
      <c r="C13" s="559"/>
      <c r="D13" s="247">
        <v>17044</v>
      </c>
      <c r="E13" s="248">
        <v>14254</v>
      </c>
      <c r="F13" s="248">
        <v>319</v>
      </c>
      <c r="G13" s="248">
        <v>207</v>
      </c>
      <c r="H13" s="248">
        <v>112</v>
      </c>
      <c r="I13" s="248">
        <v>14892</v>
      </c>
      <c r="J13" s="563">
        <v>0.87373855902370334</v>
      </c>
      <c r="K13" s="215"/>
      <c r="L13" s="214"/>
    </row>
    <row r="14" spans="1:14" ht="13.5" customHeight="1" x14ac:dyDescent="0.15">
      <c r="A14" s="551"/>
      <c r="B14" s="559" t="s">
        <v>412</v>
      </c>
      <c r="C14" s="559"/>
      <c r="D14" s="247">
        <v>8371</v>
      </c>
      <c r="E14" s="248">
        <v>7032</v>
      </c>
      <c r="F14" s="248">
        <v>166</v>
      </c>
      <c r="G14" s="248">
        <v>35</v>
      </c>
      <c r="H14" s="248">
        <v>42</v>
      </c>
      <c r="I14" s="248">
        <v>7275</v>
      </c>
      <c r="J14" s="563">
        <v>0.86907179548441049</v>
      </c>
      <c r="K14" s="215"/>
      <c r="L14" s="214"/>
    </row>
    <row r="15" spans="1:14" ht="13.5" customHeight="1" x14ac:dyDescent="0.15">
      <c r="A15" s="551"/>
      <c r="B15" s="559" t="s">
        <v>411</v>
      </c>
      <c r="C15" s="559"/>
      <c r="D15" s="247">
        <v>8109</v>
      </c>
      <c r="E15" s="248">
        <v>6575</v>
      </c>
      <c r="F15" s="248">
        <v>181</v>
      </c>
      <c r="G15" s="248">
        <v>53</v>
      </c>
      <c r="H15" s="248">
        <v>33</v>
      </c>
      <c r="I15" s="248">
        <v>6842</v>
      </c>
      <c r="J15" s="563">
        <v>0.84375385374275491</v>
      </c>
      <c r="K15" s="215"/>
      <c r="L15" s="214"/>
    </row>
    <row r="16" spans="1:14" ht="13.5" customHeight="1" x14ac:dyDescent="0.15">
      <c r="A16" s="551"/>
      <c r="B16" s="559" t="s">
        <v>410</v>
      </c>
      <c r="C16" s="559"/>
      <c r="D16" s="247">
        <v>16377</v>
      </c>
      <c r="E16" s="248">
        <v>13355</v>
      </c>
      <c r="F16" s="248">
        <v>262</v>
      </c>
      <c r="G16" s="248">
        <v>149</v>
      </c>
      <c r="H16" s="248">
        <v>109</v>
      </c>
      <c r="I16" s="248">
        <v>13875</v>
      </c>
      <c r="J16" s="563">
        <v>0.84722476644074007</v>
      </c>
      <c r="K16" s="215"/>
      <c r="L16" s="214"/>
    </row>
    <row r="17" spans="1:12" ht="9" customHeight="1" x14ac:dyDescent="0.15">
      <c r="A17" s="551"/>
      <c r="B17" s="555"/>
      <c r="C17" s="555"/>
      <c r="D17" s="556"/>
      <c r="E17" s="557"/>
      <c r="F17" s="248"/>
      <c r="G17" s="248"/>
      <c r="H17" s="248"/>
      <c r="I17" s="248"/>
      <c r="J17" s="560"/>
      <c r="K17" s="213"/>
      <c r="L17" s="214"/>
    </row>
    <row r="18" spans="1:12" ht="24" customHeight="1" x14ac:dyDescent="0.15">
      <c r="A18" s="551"/>
      <c r="B18" s="561" t="s">
        <v>527</v>
      </c>
      <c r="C18" s="561"/>
      <c r="D18" s="534">
        <v>330622</v>
      </c>
      <c r="E18" s="246">
        <v>251194</v>
      </c>
      <c r="F18" s="246">
        <v>1053</v>
      </c>
      <c r="G18" s="246">
        <v>2394</v>
      </c>
      <c r="H18" s="246">
        <v>4883</v>
      </c>
      <c r="I18" s="246">
        <v>259524</v>
      </c>
      <c r="J18" s="562">
        <v>0.78495683892783907</v>
      </c>
      <c r="K18" s="216"/>
      <c r="L18" s="214"/>
    </row>
    <row r="19" spans="1:12" ht="13.5" customHeight="1" x14ac:dyDescent="0.15">
      <c r="A19" s="551"/>
      <c r="B19" s="559" t="s">
        <v>409</v>
      </c>
      <c r="C19" s="559"/>
      <c r="D19" s="247">
        <v>273085</v>
      </c>
      <c r="E19" s="248">
        <v>207610</v>
      </c>
      <c r="F19" s="248">
        <v>899</v>
      </c>
      <c r="G19" s="248">
        <v>2036</v>
      </c>
      <c r="H19" s="248">
        <v>4144</v>
      </c>
      <c r="I19" s="248">
        <v>214689</v>
      </c>
      <c r="J19" s="563">
        <v>0.78616181774905247</v>
      </c>
      <c r="K19" s="215"/>
      <c r="L19" s="214"/>
    </row>
    <row r="20" spans="1:12" ht="13.5" customHeight="1" x14ac:dyDescent="0.15">
      <c r="A20" s="551"/>
      <c r="B20" s="559" t="s">
        <v>408</v>
      </c>
      <c r="C20" s="559"/>
      <c r="D20" s="247">
        <v>29940</v>
      </c>
      <c r="E20" s="248">
        <v>22451</v>
      </c>
      <c r="F20" s="248">
        <v>81</v>
      </c>
      <c r="G20" s="248">
        <v>211</v>
      </c>
      <c r="H20" s="248">
        <v>373</v>
      </c>
      <c r="I20" s="248">
        <v>23116</v>
      </c>
      <c r="J20" s="563">
        <v>0.77207748830995326</v>
      </c>
      <c r="K20" s="215"/>
      <c r="L20" s="214"/>
    </row>
    <row r="21" spans="1:12" ht="13.5" customHeight="1" x14ac:dyDescent="0.15">
      <c r="A21" s="551"/>
      <c r="B21" s="559" t="s">
        <v>407</v>
      </c>
      <c r="C21" s="559"/>
      <c r="D21" s="247">
        <v>1735</v>
      </c>
      <c r="E21" s="248">
        <v>1357</v>
      </c>
      <c r="F21" s="245">
        <v>0</v>
      </c>
      <c r="G21" s="245">
        <v>9</v>
      </c>
      <c r="H21" s="245">
        <v>22</v>
      </c>
      <c r="I21" s="248">
        <v>1388</v>
      </c>
      <c r="J21" s="563">
        <v>0.8</v>
      </c>
      <c r="K21" s="215"/>
      <c r="L21" s="214"/>
    </row>
    <row r="22" spans="1:12" ht="13.5" customHeight="1" x14ac:dyDescent="0.15">
      <c r="A22" s="551"/>
      <c r="B22" s="559" t="s">
        <v>406</v>
      </c>
      <c r="C22" s="559"/>
      <c r="D22" s="247">
        <v>11329</v>
      </c>
      <c r="E22" s="248">
        <v>8047</v>
      </c>
      <c r="F22" s="248">
        <v>25</v>
      </c>
      <c r="G22" s="248">
        <v>68</v>
      </c>
      <c r="H22" s="248">
        <v>155</v>
      </c>
      <c r="I22" s="248">
        <v>8295</v>
      </c>
      <c r="J22" s="563">
        <v>0.73219172036366842</v>
      </c>
      <c r="K22" s="215"/>
      <c r="L22" s="214"/>
    </row>
    <row r="23" spans="1:12" ht="13.5" customHeight="1" x14ac:dyDescent="0.15">
      <c r="A23" s="551"/>
      <c r="B23" s="559" t="s">
        <v>405</v>
      </c>
      <c r="C23" s="559"/>
      <c r="D23" s="247">
        <v>14533</v>
      </c>
      <c r="E23" s="248">
        <v>11729</v>
      </c>
      <c r="F23" s="248">
        <v>48</v>
      </c>
      <c r="G23" s="248">
        <v>70</v>
      </c>
      <c r="H23" s="248">
        <v>189</v>
      </c>
      <c r="I23" s="248">
        <v>12036</v>
      </c>
      <c r="J23" s="563">
        <v>0.82818413266359325</v>
      </c>
      <c r="K23" s="215"/>
      <c r="L23" s="214"/>
    </row>
    <row r="24" spans="1:12" ht="9" customHeight="1" x14ac:dyDescent="0.15">
      <c r="A24" s="551"/>
      <c r="B24" s="555"/>
      <c r="C24" s="555"/>
      <c r="D24" s="556"/>
      <c r="E24" s="557"/>
      <c r="F24" s="248"/>
      <c r="G24" s="248"/>
      <c r="H24" s="248"/>
      <c r="I24" s="557"/>
      <c r="J24" s="564"/>
      <c r="K24" s="213"/>
      <c r="L24" s="214"/>
    </row>
    <row r="25" spans="1:12" ht="24" customHeight="1" x14ac:dyDescent="0.15">
      <c r="A25" s="551"/>
      <c r="B25" s="561" t="s">
        <v>388</v>
      </c>
      <c r="C25" s="561"/>
      <c r="D25" s="534">
        <v>198208</v>
      </c>
      <c r="E25" s="246">
        <v>155695</v>
      </c>
      <c r="F25" s="246">
        <v>625</v>
      </c>
      <c r="G25" s="246">
        <v>1393</v>
      </c>
      <c r="H25" s="246">
        <v>2655</v>
      </c>
      <c r="I25" s="246">
        <v>160368</v>
      </c>
      <c r="J25" s="562">
        <v>0.80908944139489825</v>
      </c>
      <c r="K25" s="216"/>
      <c r="L25" s="214"/>
    </row>
    <row r="26" spans="1:12" ht="13.5" customHeight="1" x14ac:dyDescent="0.15">
      <c r="A26" s="551"/>
      <c r="B26" s="559" t="s">
        <v>387</v>
      </c>
      <c r="C26" s="559"/>
      <c r="D26" s="247">
        <v>71690</v>
      </c>
      <c r="E26" s="248">
        <v>54125</v>
      </c>
      <c r="F26" s="248">
        <v>215</v>
      </c>
      <c r="G26" s="248">
        <v>496</v>
      </c>
      <c r="H26" s="248">
        <v>928</v>
      </c>
      <c r="I26" s="248">
        <v>55764</v>
      </c>
      <c r="J26" s="563">
        <v>0.7778490723950342</v>
      </c>
      <c r="K26" s="215"/>
      <c r="L26" s="214"/>
    </row>
    <row r="27" spans="1:12" ht="13.5" customHeight="1" x14ac:dyDescent="0.15">
      <c r="A27" s="551"/>
      <c r="B27" s="559" t="s">
        <v>386</v>
      </c>
      <c r="C27" s="559"/>
      <c r="D27" s="247">
        <v>18636</v>
      </c>
      <c r="E27" s="248">
        <v>14585</v>
      </c>
      <c r="F27" s="248">
        <v>57</v>
      </c>
      <c r="G27" s="248">
        <v>87</v>
      </c>
      <c r="H27" s="248">
        <v>288</v>
      </c>
      <c r="I27" s="248">
        <v>15017</v>
      </c>
      <c r="J27" s="563">
        <v>0.80580596694569651</v>
      </c>
      <c r="K27" s="215"/>
      <c r="L27" s="214"/>
    </row>
    <row r="28" spans="1:12" ht="13.5" customHeight="1" x14ac:dyDescent="0.15">
      <c r="A28" s="551"/>
      <c r="B28" s="559" t="s">
        <v>385</v>
      </c>
      <c r="C28" s="559"/>
      <c r="D28" s="247">
        <v>38157</v>
      </c>
      <c r="E28" s="248">
        <v>30653</v>
      </c>
      <c r="F28" s="248">
        <v>94</v>
      </c>
      <c r="G28" s="248">
        <v>312</v>
      </c>
      <c r="H28" s="248">
        <v>521</v>
      </c>
      <c r="I28" s="248">
        <v>31580</v>
      </c>
      <c r="J28" s="563">
        <v>0.82763319967502691</v>
      </c>
      <c r="K28" s="215"/>
      <c r="L28" s="214"/>
    </row>
    <row r="29" spans="1:12" ht="13.5" customHeight="1" x14ac:dyDescent="0.15">
      <c r="A29" s="551"/>
      <c r="B29" s="559" t="s">
        <v>384</v>
      </c>
      <c r="C29" s="559"/>
      <c r="D29" s="247">
        <v>39361</v>
      </c>
      <c r="E29" s="248">
        <v>32839</v>
      </c>
      <c r="F29" s="248">
        <v>142</v>
      </c>
      <c r="G29" s="248">
        <v>259</v>
      </c>
      <c r="H29" s="248">
        <v>473</v>
      </c>
      <c r="I29" s="248">
        <v>33713</v>
      </c>
      <c r="J29" s="563">
        <v>0.8565077106780824</v>
      </c>
      <c r="K29" s="215"/>
      <c r="L29" s="214"/>
    </row>
    <row r="30" spans="1:12" ht="13.5" customHeight="1" x14ac:dyDescent="0.15">
      <c r="A30" s="551"/>
      <c r="B30" s="559" t="s">
        <v>383</v>
      </c>
      <c r="C30" s="559"/>
      <c r="D30" s="247">
        <v>5750</v>
      </c>
      <c r="E30" s="248">
        <v>4583</v>
      </c>
      <c r="F30" s="248">
        <v>15</v>
      </c>
      <c r="G30" s="248">
        <v>47</v>
      </c>
      <c r="H30" s="248">
        <v>110</v>
      </c>
      <c r="I30" s="248">
        <v>4755</v>
      </c>
      <c r="J30" s="563">
        <v>0.82695652173913048</v>
      </c>
      <c r="K30" s="215"/>
      <c r="L30" s="214"/>
    </row>
    <row r="31" spans="1:12" ht="13.5" customHeight="1" x14ac:dyDescent="0.15">
      <c r="A31" s="551"/>
      <c r="B31" s="559" t="s">
        <v>382</v>
      </c>
      <c r="C31" s="559"/>
      <c r="D31" s="247">
        <v>14241</v>
      </c>
      <c r="E31" s="248">
        <v>10328</v>
      </c>
      <c r="F31" s="248">
        <v>61</v>
      </c>
      <c r="G31" s="248">
        <v>131</v>
      </c>
      <c r="H31" s="248">
        <v>219</v>
      </c>
      <c r="I31" s="248">
        <v>10739</v>
      </c>
      <c r="J31" s="563">
        <v>0.75409030264728605</v>
      </c>
      <c r="K31" s="215"/>
      <c r="L31" s="214"/>
    </row>
    <row r="32" spans="1:12" ht="13.5" customHeight="1" x14ac:dyDescent="0.15">
      <c r="A32" s="551"/>
      <c r="B32" s="559" t="s">
        <v>381</v>
      </c>
      <c r="C32" s="559"/>
      <c r="D32" s="247">
        <v>10373</v>
      </c>
      <c r="E32" s="248">
        <v>8582</v>
      </c>
      <c r="F32" s="248">
        <v>41</v>
      </c>
      <c r="G32" s="248">
        <v>61</v>
      </c>
      <c r="H32" s="248">
        <v>116</v>
      </c>
      <c r="I32" s="248">
        <v>8800</v>
      </c>
      <c r="J32" s="563">
        <v>0.84835630965005304</v>
      </c>
      <c r="K32" s="215"/>
      <c r="L32" s="214"/>
    </row>
    <row r="33" spans="1:10" ht="6" customHeight="1" thickBot="1" x14ac:dyDescent="0.2">
      <c r="A33" s="551"/>
      <c r="B33" s="565"/>
      <c r="C33" s="565"/>
      <c r="D33" s="566"/>
      <c r="E33" s="567"/>
      <c r="F33" s="567"/>
      <c r="G33" s="567"/>
      <c r="H33" s="567"/>
      <c r="I33" s="567"/>
      <c r="J33" s="567"/>
    </row>
    <row r="34" spans="1:10" ht="14.25" customHeight="1" x14ac:dyDescent="0.15">
      <c r="A34" s="568" t="s">
        <v>356</v>
      </c>
      <c r="B34" s="551"/>
      <c r="C34" s="551"/>
      <c r="D34" s="551"/>
      <c r="E34" s="551"/>
      <c r="F34" s="551"/>
      <c r="G34" s="551"/>
      <c r="H34" s="551"/>
      <c r="I34" s="551"/>
      <c r="J34" s="551"/>
    </row>
    <row r="37" spans="1:10" ht="18.75" x14ac:dyDescent="0.15">
      <c r="A37" s="219"/>
    </row>
    <row r="38" spans="1:10" ht="18.75" x14ac:dyDescent="0.15">
      <c r="A38" s="219"/>
    </row>
  </sheetData>
  <mergeCells count="3">
    <mergeCell ref="A6:C7"/>
    <mergeCell ref="D6:D7"/>
    <mergeCell ref="J6:J7"/>
  </mergeCells>
  <phoneticPr fontId="9"/>
  <hyperlinks>
    <hyperlink ref="L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fitToWidth="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39"/>
  <sheetViews>
    <sheetView showGridLines="0" defaultGridColor="0" colorId="22" zoomScaleNormal="100" zoomScaleSheetLayoutView="100" workbookViewId="0"/>
  </sheetViews>
  <sheetFormatPr defaultColWidth="10.7109375" defaultRowHeight="12" x14ac:dyDescent="0.15"/>
  <cols>
    <col min="1" max="1" width="1.7109375" style="220" customWidth="1"/>
    <col min="2" max="2" width="15.28515625" style="220" customWidth="1"/>
    <col min="3" max="3" width="1.7109375" style="220" customWidth="1"/>
    <col min="4" max="4" width="10" style="220" customWidth="1"/>
    <col min="5" max="5" width="11.42578125" style="220" customWidth="1"/>
    <col min="6" max="9" width="10.28515625" style="220" customWidth="1"/>
    <col min="10" max="10" width="13.7109375" style="220" customWidth="1"/>
    <col min="11" max="12" width="11.7109375" style="220" customWidth="1"/>
    <col min="13" max="16" width="14" style="61" customWidth="1"/>
    <col min="17" max="17" width="15.7109375" style="61" customWidth="1"/>
    <col min="18" max="19" width="14" style="61" customWidth="1"/>
    <col min="20" max="20" width="2.7109375" style="220" customWidth="1"/>
    <col min="21" max="21" width="24.7109375" style="220" customWidth="1"/>
    <col min="22" max="16384" width="10.7109375" style="220"/>
  </cols>
  <sheetData>
    <row r="1" spans="1:27" ht="18" customHeight="1" x14ac:dyDescent="0.15">
      <c r="L1" s="758" t="s">
        <v>635</v>
      </c>
      <c r="M1" s="758"/>
      <c r="P1" s="220"/>
    </row>
    <row r="2" spans="1:27" x14ac:dyDescent="0.15">
      <c r="O2" s="220"/>
    </row>
    <row r="3" spans="1:27" ht="21" customHeight="1" x14ac:dyDescent="0.15">
      <c r="B3" s="231"/>
      <c r="C3" s="231"/>
      <c r="D3" s="223"/>
      <c r="E3" s="223"/>
      <c r="F3" s="223"/>
      <c r="G3" s="223"/>
      <c r="H3" s="223"/>
      <c r="I3" s="223"/>
      <c r="J3" s="223"/>
      <c r="K3" s="223"/>
      <c r="L3" s="223"/>
      <c r="M3" s="62"/>
      <c r="N3" s="62"/>
      <c r="O3" s="62"/>
      <c r="P3" s="62"/>
      <c r="Q3" s="62"/>
      <c r="R3" s="62"/>
      <c r="S3" s="62"/>
    </row>
    <row r="4" spans="1:27" ht="18" customHeight="1" x14ac:dyDescent="0.15">
      <c r="B4" s="229"/>
      <c r="C4" s="229"/>
      <c r="D4" s="229"/>
      <c r="E4" s="229"/>
      <c r="F4" s="229"/>
      <c r="G4" s="229"/>
      <c r="H4" s="229"/>
      <c r="J4" s="230"/>
      <c r="K4" s="223"/>
      <c r="L4" s="223"/>
      <c r="M4" s="62"/>
      <c r="N4" s="62"/>
      <c r="O4" s="62"/>
      <c r="P4" s="62"/>
      <c r="Q4" s="62"/>
      <c r="R4" s="62"/>
      <c r="S4" s="62"/>
    </row>
    <row r="5" spans="1:27" ht="18" customHeight="1" thickBot="1" x14ac:dyDescent="0.2">
      <c r="A5" s="569"/>
      <c r="B5" s="570" t="s">
        <v>715</v>
      </c>
      <c r="C5" s="570"/>
      <c r="D5" s="569"/>
      <c r="E5" s="569"/>
      <c r="F5" s="569"/>
      <c r="G5" s="569"/>
      <c r="H5" s="569"/>
      <c r="I5" s="571"/>
      <c r="J5" s="571"/>
      <c r="K5" s="570"/>
      <c r="L5" s="572" t="s">
        <v>431</v>
      </c>
      <c r="M5" s="573"/>
      <c r="N5" s="573"/>
      <c r="O5" s="573"/>
      <c r="P5" s="573"/>
      <c r="Q5" s="573"/>
      <c r="R5" s="574"/>
      <c r="S5" s="575"/>
    </row>
    <row r="6" spans="1:27" ht="15" customHeight="1" x14ac:dyDescent="0.15">
      <c r="A6" s="767" t="s">
        <v>403</v>
      </c>
      <c r="B6" s="767"/>
      <c r="C6" s="768"/>
      <c r="D6" s="576" t="s">
        <v>528</v>
      </c>
      <c r="E6" s="577"/>
      <c r="F6" s="577"/>
      <c r="G6" s="577"/>
      <c r="H6" s="577"/>
      <c r="I6" s="577"/>
      <c r="J6" s="576"/>
      <c r="K6" s="576" t="s">
        <v>529</v>
      </c>
      <c r="L6" s="577"/>
      <c r="M6" s="578" t="s">
        <v>660</v>
      </c>
      <c r="N6" s="578"/>
      <c r="O6" s="578"/>
      <c r="P6" s="578"/>
      <c r="Q6" s="579"/>
      <c r="R6" s="579" t="s">
        <v>438</v>
      </c>
      <c r="S6" s="578"/>
    </row>
    <row r="7" spans="1:27" ht="12" customHeight="1" x14ac:dyDescent="0.15">
      <c r="A7" s="769"/>
      <c r="B7" s="769"/>
      <c r="C7" s="770"/>
      <c r="D7" s="773" t="s">
        <v>334</v>
      </c>
      <c r="E7" s="580"/>
      <c r="F7" s="580"/>
      <c r="G7" s="580"/>
      <c r="H7" s="580"/>
      <c r="I7" s="580"/>
      <c r="J7" s="765" t="s">
        <v>430</v>
      </c>
      <c r="K7" s="773" t="s">
        <v>334</v>
      </c>
      <c r="L7" s="580"/>
      <c r="M7" s="581"/>
      <c r="N7" s="581"/>
      <c r="O7" s="581"/>
      <c r="P7" s="581"/>
      <c r="Q7" s="762" t="s">
        <v>430</v>
      </c>
      <c r="R7" s="762" t="s">
        <v>334</v>
      </c>
      <c r="S7" s="759" t="s">
        <v>430</v>
      </c>
    </row>
    <row r="8" spans="1:27" ht="15" customHeight="1" x14ac:dyDescent="0.15">
      <c r="A8" s="769"/>
      <c r="B8" s="769"/>
      <c r="C8" s="770"/>
      <c r="D8" s="774"/>
      <c r="E8" s="777" t="s">
        <v>429</v>
      </c>
      <c r="F8" s="765" t="s">
        <v>428</v>
      </c>
      <c r="G8" s="765" t="s">
        <v>427</v>
      </c>
      <c r="H8" s="765" t="s">
        <v>426</v>
      </c>
      <c r="I8" s="773" t="s">
        <v>425</v>
      </c>
      <c r="J8" s="776"/>
      <c r="K8" s="774"/>
      <c r="L8" s="765" t="s">
        <v>424</v>
      </c>
      <c r="M8" s="582" t="s">
        <v>437</v>
      </c>
      <c r="N8" s="583" t="s">
        <v>437</v>
      </c>
      <c r="O8" s="583" t="s">
        <v>436</v>
      </c>
      <c r="P8" s="583" t="s">
        <v>436</v>
      </c>
      <c r="Q8" s="763"/>
      <c r="R8" s="763"/>
      <c r="S8" s="760"/>
    </row>
    <row r="9" spans="1:27" ht="12" customHeight="1" x14ac:dyDescent="0.15">
      <c r="A9" s="771"/>
      <c r="B9" s="771"/>
      <c r="C9" s="772"/>
      <c r="D9" s="775"/>
      <c r="E9" s="778"/>
      <c r="F9" s="766"/>
      <c r="G9" s="766"/>
      <c r="H9" s="766"/>
      <c r="I9" s="775"/>
      <c r="J9" s="766"/>
      <c r="K9" s="775"/>
      <c r="L9" s="766"/>
      <c r="M9" s="584" t="s">
        <v>435</v>
      </c>
      <c r="N9" s="585" t="s">
        <v>434</v>
      </c>
      <c r="O9" s="585" t="s">
        <v>433</v>
      </c>
      <c r="P9" s="585" t="s">
        <v>432</v>
      </c>
      <c r="Q9" s="764"/>
      <c r="R9" s="764"/>
      <c r="S9" s="761"/>
    </row>
    <row r="10" spans="1:27" ht="6" customHeight="1" x14ac:dyDescent="0.15">
      <c r="A10" s="569"/>
      <c r="B10" s="569"/>
      <c r="C10" s="569"/>
      <c r="D10" s="586"/>
      <c r="E10" s="569"/>
      <c r="F10" s="569"/>
      <c r="G10" s="569"/>
      <c r="H10" s="569"/>
      <c r="I10" s="569"/>
      <c r="J10" s="569"/>
      <c r="K10" s="569"/>
      <c r="L10" s="569"/>
      <c r="M10" s="587"/>
      <c r="N10" s="587"/>
      <c r="O10" s="587"/>
      <c r="P10" s="587"/>
      <c r="Q10" s="587"/>
      <c r="R10" s="587"/>
      <c r="S10" s="587"/>
    </row>
    <row r="11" spans="1:27" s="226" customFormat="1" ht="13.5" customHeight="1" x14ac:dyDescent="0.15">
      <c r="A11" s="588"/>
      <c r="B11" s="589" t="s">
        <v>1</v>
      </c>
      <c r="C11" s="589"/>
      <c r="D11" s="52">
        <f>SUM(D13,D20,D27)</f>
        <v>6438</v>
      </c>
      <c r="E11" s="51">
        <f t="shared" ref="E11:I11" si="0">SUM(E13,E20,E27)</f>
        <v>5992</v>
      </c>
      <c r="F11" s="51">
        <f t="shared" si="0"/>
        <v>295</v>
      </c>
      <c r="G11" s="590">
        <f>SUM(G13,G20,G27)</f>
        <v>0</v>
      </c>
      <c r="H11" s="590">
        <f t="shared" si="0"/>
        <v>0</v>
      </c>
      <c r="I11" s="590">
        <f t="shared" si="0"/>
        <v>151</v>
      </c>
      <c r="J11" s="51">
        <f>SUM(J13,J20,J27)</f>
        <v>2731879</v>
      </c>
      <c r="K11" s="51">
        <f>SUM(K13,K20,K27)</f>
        <v>308222</v>
      </c>
      <c r="L11" s="51">
        <f>SUM(L13,L20,L27)</f>
        <v>289653</v>
      </c>
      <c r="M11" s="92">
        <f>SUM(M13,M20,M27)</f>
        <v>7790</v>
      </c>
      <c r="N11" s="92">
        <f t="shared" ref="N11:P11" si="1">SUM(N13,N20,N27)</f>
        <v>9155</v>
      </c>
      <c r="O11" s="92">
        <f t="shared" si="1"/>
        <v>1624</v>
      </c>
      <c r="P11" s="92">
        <f t="shared" si="1"/>
        <v>0</v>
      </c>
      <c r="Q11" s="92">
        <f>SUM(Q13,Q20,Q27)</f>
        <v>218584720</v>
      </c>
      <c r="R11" s="92">
        <f t="shared" ref="R11:S11" si="2">SUM(R13,R20,R27)</f>
        <v>1</v>
      </c>
      <c r="S11" s="92">
        <f t="shared" si="2"/>
        <v>398</v>
      </c>
      <c r="T11" s="228"/>
      <c r="U11" s="227"/>
      <c r="V11" s="227"/>
      <c r="W11" s="227"/>
      <c r="X11" s="227"/>
      <c r="Y11" s="227"/>
      <c r="Z11" s="227"/>
      <c r="AA11" s="227"/>
    </row>
    <row r="12" spans="1:27" ht="9" customHeight="1" x14ac:dyDescent="0.15">
      <c r="A12" s="569"/>
      <c r="B12" s="591"/>
      <c r="C12" s="591"/>
      <c r="D12" s="104"/>
      <c r="E12" s="56"/>
      <c r="F12" s="56"/>
      <c r="G12" s="56"/>
      <c r="H12" s="56"/>
      <c r="I12" s="56"/>
      <c r="J12" s="56"/>
      <c r="K12" s="56"/>
      <c r="L12" s="56"/>
      <c r="M12" s="92"/>
      <c r="N12" s="92"/>
      <c r="O12" s="92"/>
      <c r="P12" s="92"/>
      <c r="Q12" s="92"/>
      <c r="R12" s="92"/>
      <c r="S12" s="92"/>
    </row>
    <row r="13" spans="1:27" s="226" customFormat="1" ht="24" customHeight="1" x14ac:dyDescent="0.15">
      <c r="A13" s="588"/>
      <c r="B13" s="592" t="s">
        <v>525</v>
      </c>
      <c r="C13" s="589"/>
      <c r="D13" s="52">
        <f>SUM(D14:D18)</f>
        <v>1138</v>
      </c>
      <c r="E13" s="51">
        <f t="shared" ref="E13:I13" si="3">SUM(E14:E18)</f>
        <v>1058</v>
      </c>
      <c r="F13" s="51">
        <f t="shared" si="3"/>
        <v>48</v>
      </c>
      <c r="G13" s="590">
        <f t="shared" si="3"/>
        <v>0</v>
      </c>
      <c r="H13" s="590">
        <f t="shared" si="3"/>
        <v>0</v>
      </c>
      <c r="I13" s="590">
        <f t="shared" si="3"/>
        <v>32</v>
      </c>
      <c r="J13" s="51">
        <f>SUM(J14:J18)</f>
        <v>474940</v>
      </c>
      <c r="K13" s="51">
        <f>SUM(K14:K18)</f>
        <v>50929</v>
      </c>
      <c r="L13" s="51">
        <f>SUM(L14:L18)</f>
        <v>48146</v>
      </c>
      <c r="M13" s="94">
        <f>SUM(M14:M18)</f>
        <v>1185</v>
      </c>
      <c r="N13" s="94">
        <f t="shared" ref="N13:S13" si="4">SUM(N14:N18)</f>
        <v>1418</v>
      </c>
      <c r="O13" s="94">
        <f t="shared" si="4"/>
        <v>180</v>
      </c>
      <c r="P13" s="94">
        <f t="shared" si="4"/>
        <v>0</v>
      </c>
      <c r="Q13" s="94">
        <f t="shared" si="4"/>
        <v>36707782</v>
      </c>
      <c r="R13" s="94">
        <f t="shared" si="4"/>
        <v>0</v>
      </c>
      <c r="S13" s="94">
        <f t="shared" si="4"/>
        <v>0</v>
      </c>
      <c r="T13" s="228"/>
      <c r="U13" s="227"/>
      <c r="V13" s="227"/>
      <c r="W13" s="227"/>
      <c r="X13" s="227"/>
      <c r="Y13" s="227"/>
      <c r="Z13" s="227"/>
      <c r="AA13" s="227"/>
    </row>
    <row r="14" spans="1:27" ht="13.5" customHeight="1" x14ac:dyDescent="0.15">
      <c r="A14" s="569"/>
      <c r="B14" s="591" t="s">
        <v>414</v>
      </c>
      <c r="C14" s="591"/>
      <c r="D14" s="104">
        <f>SUM(E14:I14)</f>
        <v>441</v>
      </c>
      <c r="E14" s="56">
        <v>410</v>
      </c>
      <c r="F14" s="56">
        <v>23</v>
      </c>
      <c r="G14" s="593">
        <v>0</v>
      </c>
      <c r="H14" s="593">
        <v>0</v>
      </c>
      <c r="I14" s="593">
        <v>8</v>
      </c>
      <c r="J14" s="56">
        <v>196918</v>
      </c>
      <c r="K14" s="56">
        <v>17776</v>
      </c>
      <c r="L14" s="56">
        <v>16736</v>
      </c>
      <c r="M14" s="93">
        <v>442</v>
      </c>
      <c r="N14" s="93">
        <v>523</v>
      </c>
      <c r="O14" s="93">
        <v>75</v>
      </c>
      <c r="P14" s="594">
        <v>0</v>
      </c>
      <c r="Q14" s="93">
        <v>12970176</v>
      </c>
      <c r="R14" s="594">
        <v>0</v>
      </c>
      <c r="S14" s="594">
        <v>0</v>
      </c>
    </row>
    <row r="15" spans="1:27" ht="13.5" customHeight="1" x14ac:dyDescent="0.15">
      <c r="A15" s="569"/>
      <c r="B15" s="591" t="s">
        <v>413</v>
      </c>
      <c r="C15" s="591"/>
      <c r="D15" s="104">
        <f t="shared" ref="D15:D18" si="5">SUM(E15:I15)</f>
        <v>215</v>
      </c>
      <c r="E15" s="56">
        <v>195</v>
      </c>
      <c r="F15" s="56">
        <v>13</v>
      </c>
      <c r="G15" s="593">
        <v>0</v>
      </c>
      <c r="H15" s="593">
        <v>0</v>
      </c>
      <c r="I15" s="593">
        <v>7</v>
      </c>
      <c r="J15" s="56">
        <v>88348</v>
      </c>
      <c r="K15" s="56">
        <v>12489</v>
      </c>
      <c r="L15" s="56">
        <v>11865</v>
      </c>
      <c r="M15" s="93">
        <v>273</v>
      </c>
      <c r="N15" s="93">
        <v>326</v>
      </c>
      <c r="O15" s="93">
        <v>25</v>
      </c>
      <c r="P15" s="594">
        <v>0</v>
      </c>
      <c r="Q15" s="93">
        <v>8919893</v>
      </c>
      <c r="R15" s="594">
        <v>0</v>
      </c>
      <c r="S15" s="594">
        <v>0</v>
      </c>
    </row>
    <row r="16" spans="1:27" ht="13.5" customHeight="1" x14ac:dyDescent="0.15">
      <c r="A16" s="569"/>
      <c r="B16" s="591" t="s">
        <v>412</v>
      </c>
      <c r="C16" s="591"/>
      <c r="D16" s="104">
        <f t="shared" si="5"/>
        <v>148</v>
      </c>
      <c r="E16" s="56">
        <v>139</v>
      </c>
      <c r="F16" s="56">
        <v>3</v>
      </c>
      <c r="G16" s="593">
        <v>0</v>
      </c>
      <c r="H16" s="593">
        <v>0</v>
      </c>
      <c r="I16" s="593">
        <v>6</v>
      </c>
      <c r="J16" s="56">
        <v>57599</v>
      </c>
      <c r="K16" s="56">
        <v>5693</v>
      </c>
      <c r="L16" s="56">
        <v>5410</v>
      </c>
      <c r="M16" s="93">
        <v>101</v>
      </c>
      <c r="N16" s="93">
        <v>173</v>
      </c>
      <c r="O16" s="93">
        <v>9</v>
      </c>
      <c r="P16" s="594">
        <v>0</v>
      </c>
      <c r="Q16" s="93">
        <v>4072454</v>
      </c>
      <c r="R16" s="594">
        <v>0</v>
      </c>
      <c r="S16" s="594">
        <v>0</v>
      </c>
      <c r="T16" s="222"/>
      <c r="U16" s="221"/>
      <c r="V16" s="221"/>
      <c r="W16" s="221"/>
      <c r="X16" s="221"/>
      <c r="Y16" s="221"/>
      <c r="Z16" s="221"/>
      <c r="AA16" s="221"/>
    </row>
    <row r="17" spans="1:27" ht="13.5" customHeight="1" x14ac:dyDescent="0.15">
      <c r="A17" s="569"/>
      <c r="B17" s="591" t="s">
        <v>411</v>
      </c>
      <c r="C17" s="591"/>
      <c r="D17" s="104">
        <f t="shared" si="5"/>
        <v>163</v>
      </c>
      <c r="E17" s="56">
        <v>153</v>
      </c>
      <c r="F17" s="56">
        <v>3</v>
      </c>
      <c r="G17" s="593">
        <v>0</v>
      </c>
      <c r="H17" s="593">
        <v>0</v>
      </c>
      <c r="I17" s="593">
        <v>7</v>
      </c>
      <c r="J17" s="56">
        <v>60545</v>
      </c>
      <c r="K17" s="56">
        <v>5973</v>
      </c>
      <c r="L17" s="56">
        <v>5655</v>
      </c>
      <c r="M17" s="93">
        <v>135</v>
      </c>
      <c r="N17" s="93">
        <v>153</v>
      </c>
      <c r="O17" s="93">
        <v>30</v>
      </c>
      <c r="P17" s="594">
        <v>0</v>
      </c>
      <c r="Q17" s="93">
        <v>4232510</v>
      </c>
      <c r="R17" s="594">
        <v>0</v>
      </c>
      <c r="S17" s="594">
        <v>0</v>
      </c>
      <c r="T17" s="222"/>
      <c r="U17" s="221"/>
      <c r="V17" s="221"/>
      <c r="W17" s="221"/>
      <c r="X17" s="221"/>
      <c r="Y17" s="221"/>
      <c r="Z17" s="221"/>
      <c r="AA17" s="221"/>
    </row>
    <row r="18" spans="1:27" ht="13.5" customHeight="1" x14ac:dyDescent="0.15">
      <c r="A18" s="569"/>
      <c r="B18" s="591" t="s">
        <v>410</v>
      </c>
      <c r="C18" s="591"/>
      <c r="D18" s="104">
        <f t="shared" si="5"/>
        <v>171</v>
      </c>
      <c r="E18" s="56">
        <v>161</v>
      </c>
      <c r="F18" s="56">
        <v>6</v>
      </c>
      <c r="G18" s="593">
        <v>0</v>
      </c>
      <c r="H18" s="593">
        <v>0</v>
      </c>
      <c r="I18" s="593">
        <v>4</v>
      </c>
      <c r="J18" s="56">
        <v>71530</v>
      </c>
      <c r="K18" s="56">
        <v>8998</v>
      </c>
      <c r="L18" s="56">
        <v>8480</v>
      </c>
      <c r="M18" s="93">
        <v>234</v>
      </c>
      <c r="N18" s="93">
        <v>243</v>
      </c>
      <c r="O18" s="93">
        <v>41</v>
      </c>
      <c r="P18" s="594">
        <v>0</v>
      </c>
      <c r="Q18" s="93">
        <v>6512749</v>
      </c>
      <c r="R18" s="594">
        <v>0</v>
      </c>
      <c r="S18" s="594">
        <v>0</v>
      </c>
      <c r="T18" s="222"/>
      <c r="U18" s="221"/>
      <c r="V18" s="221"/>
      <c r="W18" s="221"/>
      <c r="X18" s="221"/>
      <c r="Y18" s="221"/>
      <c r="Z18" s="221"/>
      <c r="AA18" s="221"/>
    </row>
    <row r="19" spans="1:27" ht="9" customHeight="1" x14ac:dyDescent="0.15">
      <c r="A19" s="569"/>
      <c r="B19" s="591"/>
      <c r="C19" s="591"/>
      <c r="D19" s="104"/>
      <c r="E19" s="56"/>
      <c r="F19" s="56"/>
      <c r="G19" s="56"/>
      <c r="H19" s="56"/>
      <c r="I19" s="56"/>
      <c r="J19" s="56"/>
      <c r="K19" s="56"/>
      <c r="L19" s="56"/>
      <c r="M19" s="93"/>
      <c r="N19" s="93"/>
      <c r="O19" s="93"/>
      <c r="P19" s="93"/>
      <c r="Q19" s="93"/>
      <c r="R19" s="93"/>
      <c r="S19" s="93"/>
      <c r="T19" s="222"/>
      <c r="U19" s="221"/>
      <c r="V19" s="221"/>
      <c r="W19" s="221"/>
      <c r="X19" s="221"/>
      <c r="Y19" s="221"/>
      <c r="Z19" s="221"/>
      <c r="AA19" s="221"/>
    </row>
    <row r="20" spans="1:27" s="226" customFormat="1" ht="24" customHeight="1" x14ac:dyDescent="0.15">
      <c r="A20" s="588"/>
      <c r="B20" s="592" t="s">
        <v>527</v>
      </c>
      <c r="C20" s="589"/>
      <c r="D20" s="52">
        <f>SUM(D21:D25)</f>
        <v>2949</v>
      </c>
      <c r="E20" s="51">
        <f t="shared" ref="E20:I20" si="6">SUM(E21:E25)</f>
        <v>2750</v>
      </c>
      <c r="F20" s="51">
        <f t="shared" si="6"/>
        <v>130</v>
      </c>
      <c r="G20" s="590">
        <f t="shared" si="6"/>
        <v>0</v>
      </c>
      <c r="H20" s="590">
        <f t="shared" si="6"/>
        <v>0</v>
      </c>
      <c r="I20" s="590">
        <f t="shared" si="6"/>
        <v>69</v>
      </c>
      <c r="J20" s="51">
        <f>SUM(J21:J25)</f>
        <v>1237137</v>
      </c>
      <c r="K20" s="51">
        <f>SUM(K21:K25)</f>
        <v>153525</v>
      </c>
      <c r="L20" s="51">
        <f>SUM(L21:L25)</f>
        <v>143922</v>
      </c>
      <c r="M20" s="94">
        <f>SUM(M21:M25)</f>
        <v>4038</v>
      </c>
      <c r="N20" s="94">
        <f t="shared" ref="N20:S20" si="7">SUM(N21:N25)</f>
        <v>4707</v>
      </c>
      <c r="O20" s="94">
        <f t="shared" si="7"/>
        <v>858</v>
      </c>
      <c r="P20" s="94">
        <f t="shared" si="7"/>
        <v>0</v>
      </c>
      <c r="Q20" s="94">
        <f t="shared" si="7"/>
        <v>106992791</v>
      </c>
      <c r="R20" s="94">
        <f t="shared" si="7"/>
        <v>0</v>
      </c>
      <c r="S20" s="94">
        <f t="shared" si="7"/>
        <v>0</v>
      </c>
      <c r="T20" s="228"/>
      <c r="U20" s="227"/>
      <c r="V20" s="227"/>
      <c r="W20" s="227"/>
      <c r="X20" s="227"/>
      <c r="Y20" s="227"/>
      <c r="Z20" s="227"/>
      <c r="AA20" s="227"/>
    </row>
    <row r="21" spans="1:27" ht="13.5" customHeight="1" x14ac:dyDescent="0.15">
      <c r="A21" s="569"/>
      <c r="B21" s="591" t="s">
        <v>409</v>
      </c>
      <c r="C21" s="591"/>
      <c r="D21" s="104">
        <f>SUM(E21:I21)</f>
        <v>2184</v>
      </c>
      <c r="E21" s="56">
        <v>2032</v>
      </c>
      <c r="F21" s="56">
        <v>98</v>
      </c>
      <c r="G21" s="593">
        <v>0</v>
      </c>
      <c r="H21" s="593">
        <v>0</v>
      </c>
      <c r="I21" s="593">
        <v>54</v>
      </c>
      <c r="J21" s="56">
        <v>934669</v>
      </c>
      <c r="K21" s="56">
        <v>121751</v>
      </c>
      <c r="L21" s="56">
        <v>114097</v>
      </c>
      <c r="M21" s="93">
        <v>3216</v>
      </c>
      <c r="N21" s="93">
        <v>3787</v>
      </c>
      <c r="O21" s="93">
        <v>651</v>
      </c>
      <c r="P21" s="594">
        <v>0</v>
      </c>
      <c r="Q21" s="93">
        <v>84372981</v>
      </c>
      <c r="R21" s="93">
        <v>0</v>
      </c>
      <c r="S21" s="93">
        <v>0</v>
      </c>
      <c r="T21" s="222"/>
      <c r="U21" s="221"/>
      <c r="V21" s="221"/>
      <c r="W21" s="221"/>
      <c r="X21" s="221"/>
      <c r="Y21" s="221"/>
      <c r="Z21" s="221"/>
      <c r="AA21" s="221"/>
    </row>
    <row r="22" spans="1:27" ht="13.5" customHeight="1" x14ac:dyDescent="0.15">
      <c r="A22" s="569"/>
      <c r="B22" s="591" t="s">
        <v>408</v>
      </c>
      <c r="C22" s="591"/>
      <c r="D22" s="104">
        <f t="shared" ref="D22:D25" si="8">SUM(E22:I22)</f>
        <v>423</v>
      </c>
      <c r="E22" s="56">
        <v>399</v>
      </c>
      <c r="F22" s="56">
        <v>18</v>
      </c>
      <c r="G22" s="593">
        <v>0</v>
      </c>
      <c r="H22" s="593">
        <v>0</v>
      </c>
      <c r="I22" s="593">
        <v>6</v>
      </c>
      <c r="J22" s="56">
        <v>155885</v>
      </c>
      <c r="K22" s="56">
        <v>18083</v>
      </c>
      <c r="L22" s="56">
        <v>16977</v>
      </c>
      <c r="M22" s="93">
        <v>495</v>
      </c>
      <c r="N22" s="93">
        <v>510</v>
      </c>
      <c r="O22" s="93">
        <v>101</v>
      </c>
      <c r="P22" s="594">
        <v>0</v>
      </c>
      <c r="Q22" s="93">
        <v>12791171</v>
      </c>
      <c r="R22" s="594">
        <v>0</v>
      </c>
      <c r="S22" s="594">
        <v>0</v>
      </c>
    </row>
    <row r="23" spans="1:27" s="226" customFormat="1" ht="13.5" customHeight="1" x14ac:dyDescent="0.15">
      <c r="A23" s="588"/>
      <c r="B23" s="591" t="s">
        <v>407</v>
      </c>
      <c r="C23" s="591"/>
      <c r="D23" s="104">
        <f t="shared" si="8"/>
        <v>20</v>
      </c>
      <c r="E23" s="56">
        <v>17</v>
      </c>
      <c r="F23" s="56">
        <v>1</v>
      </c>
      <c r="G23" s="593">
        <v>0</v>
      </c>
      <c r="H23" s="593">
        <v>0</v>
      </c>
      <c r="I23" s="593">
        <v>2</v>
      </c>
      <c r="J23" s="56">
        <v>8928</v>
      </c>
      <c r="K23" s="56">
        <v>1032</v>
      </c>
      <c r="L23" s="56">
        <v>977</v>
      </c>
      <c r="M23" s="93">
        <v>21</v>
      </c>
      <c r="N23" s="93">
        <v>26</v>
      </c>
      <c r="O23" s="93">
        <v>8</v>
      </c>
      <c r="P23" s="594">
        <v>0</v>
      </c>
      <c r="Q23" s="93">
        <v>741169</v>
      </c>
      <c r="R23" s="594">
        <v>0</v>
      </c>
      <c r="S23" s="594">
        <v>0</v>
      </c>
      <c r="T23" s="228"/>
      <c r="U23" s="227"/>
      <c r="V23" s="227"/>
      <c r="W23" s="227"/>
      <c r="X23" s="227"/>
      <c r="Y23" s="227"/>
      <c r="Z23" s="227"/>
      <c r="AA23" s="227"/>
    </row>
    <row r="24" spans="1:27" s="226" customFormat="1" ht="13.5" customHeight="1" x14ac:dyDescent="0.15">
      <c r="A24" s="588"/>
      <c r="B24" s="591" t="s">
        <v>406</v>
      </c>
      <c r="C24" s="591"/>
      <c r="D24" s="104">
        <f t="shared" si="8"/>
        <v>80</v>
      </c>
      <c r="E24" s="56">
        <v>73</v>
      </c>
      <c r="F24" s="56">
        <v>5</v>
      </c>
      <c r="G24" s="593">
        <v>0</v>
      </c>
      <c r="H24" s="593">
        <v>0</v>
      </c>
      <c r="I24" s="593">
        <v>2</v>
      </c>
      <c r="J24" s="56">
        <v>30447</v>
      </c>
      <c r="K24" s="56">
        <v>4091</v>
      </c>
      <c r="L24" s="56">
        <v>3792</v>
      </c>
      <c r="M24" s="93">
        <v>120</v>
      </c>
      <c r="N24" s="93">
        <v>138</v>
      </c>
      <c r="O24" s="93">
        <v>41</v>
      </c>
      <c r="P24" s="594">
        <v>0</v>
      </c>
      <c r="Q24" s="93">
        <v>2842295</v>
      </c>
      <c r="R24" s="594">
        <v>0</v>
      </c>
      <c r="S24" s="594">
        <v>0</v>
      </c>
      <c r="T24" s="228"/>
      <c r="U24" s="227"/>
      <c r="V24" s="227"/>
      <c r="W24" s="227"/>
      <c r="X24" s="227"/>
      <c r="Y24" s="227"/>
      <c r="Z24" s="227"/>
      <c r="AA24" s="227"/>
    </row>
    <row r="25" spans="1:27" ht="13.5" customHeight="1" x14ac:dyDescent="0.15">
      <c r="A25" s="569"/>
      <c r="B25" s="591" t="s">
        <v>423</v>
      </c>
      <c r="C25" s="591"/>
      <c r="D25" s="104">
        <f t="shared" si="8"/>
        <v>242</v>
      </c>
      <c r="E25" s="56">
        <v>229</v>
      </c>
      <c r="F25" s="56">
        <v>8</v>
      </c>
      <c r="G25" s="593">
        <v>0</v>
      </c>
      <c r="H25" s="593">
        <v>0</v>
      </c>
      <c r="I25" s="593">
        <v>5</v>
      </c>
      <c r="J25" s="56">
        <v>107208</v>
      </c>
      <c r="K25" s="56">
        <v>8568</v>
      </c>
      <c r="L25" s="56">
        <v>8079</v>
      </c>
      <c r="M25" s="93">
        <v>186</v>
      </c>
      <c r="N25" s="93">
        <v>246</v>
      </c>
      <c r="O25" s="93">
        <v>57</v>
      </c>
      <c r="P25" s="594">
        <v>0</v>
      </c>
      <c r="Q25" s="93">
        <v>6245175</v>
      </c>
      <c r="R25" s="594">
        <v>0</v>
      </c>
      <c r="S25" s="594">
        <v>0</v>
      </c>
      <c r="T25" s="222"/>
      <c r="U25" s="221"/>
      <c r="V25" s="221"/>
      <c r="W25" s="221"/>
      <c r="X25" s="221"/>
      <c r="Y25" s="221"/>
      <c r="Z25" s="221"/>
      <c r="AA25" s="221"/>
    </row>
    <row r="26" spans="1:27" ht="9" customHeight="1" x14ac:dyDescent="0.15">
      <c r="A26" s="569"/>
      <c r="B26" s="591"/>
      <c r="C26" s="591"/>
      <c r="D26" s="104"/>
      <c r="E26" s="56"/>
      <c r="F26" s="56"/>
      <c r="G26" s="56"/>
      <c r="H26" s="56"/>
      <c r="I26" s="56"/>
      <c r="J26" s="56"/>
      <c r="K26" s="56"/>
      <c r="L26" s="56"/>
      <c r="M26" s="93"/>
      <c r="N26" s="93"/>
      <c r="O26" s="93"/>
      <c r="P26" s="93"/>
      <c r="Q26" s="93"/>
      <c r="R26" s="93"/>
      <c r="S26" s="93"/>
      <c r="T26" s="222"/>
      <c r="U26" s="221"/>
      <c r="V26" s="221"/>
      <c r="W26" s="221"/>
      <c r="X26" s="221"/>
      <c r="Y26" s="221"/>
      <c r="Z26" s="221"/>
      <c r="AA26" s="221"/>
    </row>
    <row r="27" spans="1:27" s="226" customFormat="1" ht="24" customHeight="1" x14ac:dyDescent="0.15">
      <c r="A27" s="588"/>
      <c r="B27" s="592" t="s">
        <v>388</v>
      </c>
      <c r="C27" s="589"/>
      <c r="D27" s="52">
        <f>SUM(D28:D34)</f>
        <v>2351</v>
      </c>
      <c r="E27" s="51">
        <f t="shared" ref="E27:I27" si="9">SUM(E28:E34)</f>
        <v>2184</v>
      </c>
      <c r="F27" s="51">
        <f t="shared" si="9"/>
        <v>117</v>
      </c>
      <c r="G27" s="590">
        <f t="shared" si="9"/>
        <v>0</v>
      </c>
      <c r="H27" s="590">
        <f t="shared" si="9"/>
        <v>0</v>
      </c>
      <c r="I27" s="590">
        <f t="shared" si="9"/>
        <v>50</v>
      </c>
      <c r="J27" s="51">
        <f>SUM(J28:J34)</f>
        <v>1019802</v>
      </c>
      <c r="K27" s="51">
        <f>SUM(K28:K34)</f>
        <v>103768</v>
      </c>
      <c r="L27" s="51">
        <f>SUM(L28:L34)</f>
        <v>97585</v>
      </c>
      <c r="M27" s="94">
        <f>SUM(M28:M34)</f>
        <v>2567</v>
      </c>
      <c r="N27" s="94">
        <f t="shared" ref="N27:S27" si="10">SUM(N28:N34)</f>
        <v>3030</v>
      </c>
      <c r="O27" s="94">
        <f t="shared" si="10"/>
        <v>586</v>
      </c>
      <c r="P27" s="94">
        <f t="shared" si="10"/>
        <v>0</v>
      </c>
      <c r="Q27" s="94">
        <f t="shared" si="10"/>
        <v>74884147</v>
      </c>
      <c r="R27" s="94">
        <f t="shared" si="10"/>
        <v>1</v>
      </c>
      <c r="S27" s="94">
        <f t="shared" si="10"/>
        <v>398</v>
      </c>
    </row>
    <row r="28" spans="1:27" s="223" customFormat="1" ht="13.5" customHeight="1" x14ac:dyDescent="0.15">
      <c r="A28" s="569"/>
      <c r="B28" s="591" t="s">
        <v>387</v>
      </c>
      <c r="C28" s="591"/>
      <c r="D28" s="104">
        <f>SUM(E28:I28)</f>
        <v>644</v>
      </c>
      <c r="E28" s="56">
        <v>603</v>
      </c>
      <c r="F28" s="56">
        <v>30</v>
      </c>
      <c r="G28" s="593">
        <v>0</v>
      </c>
      <c r="H28" s="593">
        <v>0</v>
      </c>
      <c r="I28" s="593">
        <v>11</v>
      </c>
      <c r="J28" s="56">
        <v>258878</v>
      </c>
      <c r="K28" s="56">
        <v>32985</v>
      </c>
      <c r="L28" s="56">
        <v>30767</v>
      </c>
      <c r="M28" s="93">
        <v>920</v>
      </c>
      <c r="N28" s="93">
        <v>1098</v>
      </c>
      <c r="O28" s="93">
        <v>200</v>
      </c>
      <c r="P28" s="594">
        <v>0</v>
      </c>
      <c r="Q28" s="93">
        <v>23326137</v>
      </c>
      <c r="R28" s="594">
        <v>0</v>
      </c>
      <c r="S28" s="594">
        <v>0</v>
      </c>
      <c r="T28" s="225"/>
      <c r="U28" s="224"/>
      <c r="V28" s="224"/>
      <c r="W28" s="224"/>
      <c r="X28" s="224"/>
      <c r="Y28" s="224"/>
      <c r="Z28" s="224"/>
      <c r="AA28" s="224"/>
    </row>
    <row r="29" spans="1:27" s="223" customFormat="1" ht="13.5" customHeight="1" x14ac:dyDescent="0.15">
      <c r="A29" s="569"/>
      <c r="B29" s="591" t="s">
        <v>386</v>
      </c>
      <c r="C29" s="591"/>
      <c r="D29" s="104">
        <f t="shared" ref="D29:D34" si="11">SUM(E29:I29)</f>
        <v>203</v>
      </c>
      <c r="E29" s="56">
        <v>188</v>
      </c>
      <c r="F29" s="56">
        <v>12</v>
      </c>
      <c r="G29" s="593">
        <v>0</v>
      </c>
      <c r="H29" s="593">
        <v>0</v>
      </c>
      <c r="I29" s="593">
        <v>3</v>
      </c>
      <c r="J29" s="56">
        <v>87580</v>
      </c>
      <c r="K29" s="56">
        <v>10082</v>
      </c>
      <c r="L29" s="56">
        <v>9465</v>
      </c>
      <c r="M29" s="93">
        <v>248</v>
      </c>
      <c r="N29" s="93">
        <v>304</v>
      </c>
      <c r="O29" s="93">
        <v>65</v>
      </c>
      <c r="P29" s="594">
        <v>0</v>
      </c>
      <c r="Q29" s="93">
        <v>7075970</v>
      </c>
      <c r="R29" s="594">
        <v>0</v>
      </c>
      <c r="S29" s="594">
        <v>0</v>
      </c>
      <c r="T29" s="225"/>
      <c r="U29" s="224"/>
      <c r="V29" s="224"/>
      <c r="W29" s="224"/>
      <c r="X29" s="224"/>
      <c r="Y29" s="224"/>
      <c r="Z29" s="224"/>
      <c r="AA29" s="224"/>
    </row>
    <row r="30" spans="1:27" s="223" customFormat="1" ht="13.5" customHeight="1" x14ac:dyDescent="0.15">
      <c r="A30" s="569"/>
      <c r="B30" s="591" t="s">
        <v>385</v>
      </c>
      <c r="C30" s="591"/>
      <c r="D30" s="104">
        <f t="shared" si="11"/>
        <v>504</v>
      </c>
      <c r="E30" s="56">
        <v>450</v>
      </c>
      <c r="F30" s="56">
        <v>37</v>
      </c>
      <c r="G30" s="593">
        <v>0</v>
      </c>
      <c r="H30" s="593">
        <v>0</v>
      </c>
      <c r="I30" s="593">
        <v>17</v>
      </c>
      <c r="J30" s="56">
        <v>234178</v>
      </c>
      <c r="K30" s="56">
        <v>19946</v>
      </c>
      <c r="L30" s="56">
        <v>18790</v>
      </c>
      <c r="M30" s="93">
        <v>503</v>
      </c>
      <c r="N30" s="93">
        <v>559</v>
      </c>
      <c r="O30" s="93">
        <v>94</v>
      </c>
      <c r="P30" s="594">
        <v>0</v>
      </c>
      <c r="Q30" s="93">
        <v>14579743</v>
      </c>
      <c r="R30" s="93">
        <v>1</v>
      </c>
      <c r="S30" s="93">
        <v>398</v>
      </c>
      <c r="T30" s="225"/>
      <c r="U30" s="224"/>
      <c r="V30" s="224"/>
      <c r="W30" s="224"/>
      <c r="X30" s="224"/>
      <c r="Y30" s="224"/>
      <c r="Z30" s="224"/>
      <c r="AA30" s="224"/>
    </row>
    <row r="31" spans="1:27" s="223" customFormat="1" ht="13.5" customHeight="1" x14ac:dyDescent="0.15">
      <c r="A31" s="569"/>
      <c r="B31" s="591" t="s">
        <v>384</v>
      </c>
      <c r="C31" s="591"/>
      <c r="D31" s="104">
        <f t="shared" si="11"/>
        <v>524</v>
      </c>
      <c r="E31" s="56">
        <v>487</v>
      </c>
      <c r="F31" s="56">
        <v>23</v>
      </c>
      <c r="G31" s="593">
        <v>0</v>
      </c>
      <c r="H31" s="593">
        <v>0</v>
      </c>
      <c r="I31" s="593">
        <v>14</v>
      </c>
      <c r="J31" s="56">
        <v>236519</v>
      </c>
      <c r="K31" s="56">
        <v>23157</v>
      </c>
      <c r="L31" s="56">
        <v>21879</v>
      </c>
      <c r="M31" s="93">
        <v>521</v>
      </c>
      <c r="N31" s="93">
        <v>617</v>
      </c>
      <c r="O31" s="93">
        <v>140</v>
      </c>
      <c r="P31" s="594">
        <v>0</v>
      </c>
      <c r="Q31" s="93">
        <v>17197750</v>
      </c>
      <c r="R31" s="594">
        <v>0</v>
      </c>
      <c r="S31" s="594">
        <v>0</v>
      </c>
    </row>
    <row r="32" spans="1:27" s="223" customFormat="1" ht="13.5" customHeight="1" x14ac:dyDescent="0.15">
      <c r="A32" s="569"/>
      <c r="B32" s="591" t="s">
        <v>383</v>
      </c>
      <c r="C32" s="591"/>
      <c r="D32" s="104">
        <f t="shared" si="11"/>
        <v>109</v>
      </c>
      <c r="E32" s="56">
        <v>105</v>
      </c>
      <c r="F32" s="56">
        <v>4</v>
      </c>
      <c r="G32" s="593">
        <v>0</v>
      </c>
      <c r="H32" s="593">
        <v>0</v>
      </c>
      <c r="I32" s="593">
        <v>0</v>
      </c>
      <c r="J32" s="56">
        <v>44308</v>
      </c>
      <c r="K32" s="56">
        <v>3481</v>
      </c>
      <c r="L32" s="56">
        <v>3301</v>
      </c>
      <c r="M32" s="93">
        <v>78</v>
      </c>
      <c r="N32" s="93">
        <v>90</v>
      </c>
      <c r="O32" s="93">
        <v>12</v>
      </c>
      <c r="P32" s="594">
        <v>0</v>
      </c>
      <c r="Q32" s="93">
        <v>2414720</v>
      </c>
      <c r="R32" s="594">
        <v>0</v>
      </c>
      <c r="S32" s="594">
        <v>0</v>
      </c>
      <c r="T32" s="225"/>
      <c r="U32" s="224"/>
      <c r="V32" s="224"/>
      <c r="W32" s="224"/>
      <c r="X32" s="224"/>
      <c r="Y32" s="224"/>
      <c r="Z32" s="224"/>
      <c r="AA32" s="224"/>
    </row>
    <row r="33" spans="1:27" s="223" customFormat="1" ht="13.5" customHeight="1" x14ac:dyDescent="0.15">
      <c r="A33" s="569"/>
      <c r="B33" s="591" t="s">
        <v>382</v>
      </c>
      <c r="C33" s="591"/>
      <c r="D33" s="104">
        <f t="shared" si="11"/>
        <v>174</v>
      </c>
      <c r="E33" s="56">
        <v>171</v>
      </c>
      <c r="F33" s="56">
        <v>2</v>
      </c>
      <c r="G33" s="593">
        <v>0</v>
      </c>
      <c r="H33" s="593">
        <v>0</v>
      </c>
      <c r="I33" s="593">
        <v>1</v>
      </c>
      <c r="J33" s="56">
        <v>67467</v>
      </c>
      <c r="K33" s="56">
        <v>7375</v>
      </c>
      <c r="L33" s="56">
        <v>6981</v>
      </c>
      <c r="M33" s="93">
        <v>158</v>
      </c>
      <c r="N33" s="93">
        <v>197</v>
      </c>
      <c r="O33" s="93">
        <v>39</v>
      </c>
      <c r="P33" s="594">
        <v>0</v>
      </c>
      <c r="Q33" s="93">
        <v>5275553</v>
      </c>
      <c r="R33" s="594">
        <v>0</v>
      </c>
      <c r="S33" s="594">
        <v>0</v>
      </c>
      <c r="T33" s="225"/>
      <c r="U33" s="224"/>
      <c r="V33" s="224"/>
      <c r="W33" s="224"/>
      <c r="X33" s="224"/>
      <c r="Y33" s="224"/>
      <c r="Z33" s="224"/>
      <c r="AA33" s="224"/>
    </row>
    <row r="34" spans="1:27" s="223" customFormat="1" ht="13.5" customHeight="1" x14ac:dyDescent="0.15">
      <c r="A34" s="569"/>
      <c r="B34" s="591" t="s">
        <v>381</v>
      </c>
      <c r="C34" s="591"/>
      <c r="D34" s="104">
        <f t="shared" si="11"/>
        <v>193</v>
      </c>
      <c r="E34" s="56">
        <v>180</v>
      </c>
      <c r="F34" s="56">
        <v>9</v>
      </c>
      <c r="G34" s="593">
        <v>0</v>
      </c>
      <c r="H34" s="593">
        <v>0</v>
      </c>
      <c r="I34" s="593">
        <v>4</v>
      </c>
      <c r="J34" s="56">
        <v>90872</v>
      </c>
      <c r="K34" s="56">
        <v>6742</v>
      </c>
      <c r="L34" s="56">
        <v>6402</v>
      </c>
      <c r="M34" s="93">
        <v>139</v>
      </c>
      <c r="N34" s="93">
        <v>165</v>
      </c>
      <c r="O34" s="93">
        <v>36</v>
      </c>
      <c r="P34" s="594">
        <v>0</v>
      </c>
      <c r="Q34" s="93">
        <v>5014274</v>
      </c>
      <c r="R34" s="594">
        <v>0</v>
      </c>
      <c r="S34" s="594">
        <v>0</v>
      </c>
    </row>
    <row r="35" spans="1:27" ht="6" customHeight="1" thickBot="1" x14ac:dyDescent="0.2">
      <c r="A35" s="595"/>
      <c r="B35" s="596"/>
      <c r="C35" s="596"/>
      <c r="D35" s="597"/>
      <c r="E35" s="598"/>
      <c r="F35" s="598"/>
      <c r="G35" s="598"/>
      <c r="H35" s="598"/>
      <c r="I35" s="598"/>
      <c r="J35" s="598"/>
      <c r="K35" s="598"/>
      <c r="L35" s="598"/>
      <c r="M35" s="599"/>
      <c r="N35" s="599"/>
      <c r="O35" s="599"/>
      <c r="P35" s="599"/>
      <c r="Q35" s="599"/>
      <c r="R35" s="599"/>
      <c r="S35" s="599"/>
      <c r="T35" s="222"/>
      <c r="U35" s="221"/>
      <c r="V35" s="221"/>
      <c r="W35" s="221"/>
      <c r="X35" s="221"/>
      <c r="Y35" s="221"/>
      <c r="Z35" s="221"/>
      <c r="AA35" s="221"/>
    </row>
    <row r="36" spans="1:27" x14ac:dyDescent="0.15">
      <c r="A36" s="600" t="s">
        <v>716</v>
      </c>
      <c r="B36" s="600"/>
      <c r="C36" s="600"/>
      <c r="D36" s="601"/>
      <c r="E36" s="601"/>
      <c r="F36" s="601"/>
      <c r="G36" s="569"/>
      <c r="H36" s="569"/>
      <c r="I36" s="569"/>
      <c r="J36" s="569"/>
      <c r="K36" s="569"/>
      <c r="L36" s="569"/>
      <c r="M36" s="601"/>
      <c r="N36" s="601"/>
      <c r="O36" s="601"/>
      <c r="P36" s="601"/>
      <c r="Q36" s="601"/>
      <c r="R36" s="601"/>
      <c r="S36" s="601"/>
    </row>
    <row r="37" spans="1:27" x14ac:dyDescent="0.15">
      <c r="A37" s="587" t="s">
        <v>586</v>
      </c>
      <c r="B37" s="587"/>
      <c r="C37" s="587"/>
      <c r="D37" s="587"/>
      <c r="E37" s="587"/>
      <c r="F37" s="587"/>
      <c r="G37" s="569"/>
      <c r="H37" s="587" t="s">
        <v>587</v>
      </c>
      <c r="I37" s="587"/>
      <c r="J37" s="587"/>
      <c r="K37" s="587"/>
      <c r="L37" s="587"/>
      <c r="M37" s="587"/>
      <c r="N37" s="587"/>
      <c r="O37" s="587"/>
      <c r="P37" s="587"/>
      <c r="Q37" s="587"/>
      <c r="R37" s="587"/>
      <c r="S37" s="587"/>
    </row>
    <row r="38" spans="1:27" x14ac:dyDescent="0.15">
      <c r="A38" s="587" t="s">
        <v>588</v>
      </c>
      <c r="B38" s="587"/>
      <c r="C38" s="587"/>
      <c r="D38" s="587"/>
      <c r="E38" s="587"/>
      <c r="F38" s="587"/>
      <c r="G38" s="569"/>
      <c r="H38" s="587" t="s">
        <v>589</v>
      </c>
      <c r="I38" s="587"/>
      <c r="J38" s="587"/>
      <c r="K38" s="587"/>
      <c r="L38" s="587"/>
      <c r="M38" s="587"/>
      <c r="N38" s="587"/>
      <c r="O38" s="587"/>
      <c r="P38" s="587"/>
      <c r="Q38" s="587"/>
      <c r="R38" s="587"/>
      <c r="S38" s="587"/>
    </row>
    <row r="39" spans="1:27" x14ac:dyDescent="0.15">
      <c r="A39" s="587" t="s">
        <v>356</v>
      </c>
      <c r="B39" s="587"/>
      <c r="C39" s="587"/>
      <c r="D39" s="587"/>
      <c r="E39" s="587"/>
      <c r="F39" s="587"/>
      <c r="G39" s="569"/>
      <c r="H39" s="569"/>
      <c r="I39" s="569"/>
      <c r="J39" s="569"/>
      <c r="K39" s="569"/>
      <c r="L39" s="569"/>
      <c r="M39" s="587"/>
      <c r="N39" s="587"/>
      <c r="O39" s="587"/>
      <c r="P39" s="587"/>
      <c r="Q39" s="587"/>
      <c r="R39" s="587"/>
      <c r="S39" s="587"/>
    </row>
  </sheetData>
  <mergeCells count="14">
    <mergeCell ref="A6:C9"/>
    <mergeCell ref="D7:D9"/>
    <mergeCell ref="J7:J9"/>
    <mergeCell ref="K7:K9"/>
    <mergeCell ref="E8:E9"/>
    <mergeCell ref="F8:F9"/>
    <mergeCell ref="G8:G9"/>
    <mergeCell ref="H8:H9"/>
    <mergeCell ref="I8:I9"/>
    <mergeCell ref="L1:M1"/>
    <mergeCell ref="S7:S9"/>
    <mergeCell ref="R7:R9"/>
    <mergeCell ref="Q7:Q9"/>
    <mergeCell ref="L8:L9"/>
  </mergeCells>
  <phoneticPr fontId="9"/>
  <hyperlinks>
    <hyperlink ref="L1" location="社会保障!A1" display="目次（項目一覧表）へ戻る"/>
  </hyperlinks>
  <pageMargins left="0.59055118110236227" right="0.59055118110236227" top="0.51181102362204722" bottom="0.59055118110236227" header="0.51181102362204722" footer="0.51181102362204722"/>
  <pageSetup paperSize="9" scale="8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1"/>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2.7109375" style="113" customWidth="1"/>
    <col min="3" max="3" width="7.7109375" style="113" customWidth="1"/>
    <col min="4" max="9" width="11.85546875" style="113" customWidth="1"/>
    <col min="10" max="10" width="12.7109375" style="113" customWidth="1"/>
    <col min="11" max="11" width="2.7109375" style="113" customWidth="1"/>
    <col min="12" max="12" width="24.7109375" style="113" customWidth="1"/>
    <col min="13" max="16384" width="10.7109375" style="113"/>
  </cols>
  <sheetData>
    <row r="1" spans="1:12" ht="18" customHeight="1" x14ac:dyDescent="0.15">
      <c r="L1" s="64" t="s">
        <v>635</v>
      </c>
    </row>
    <row r="2" spans="1:12" ht="12" customHeight="1" x14ac:dyDescent="0.15">
      <c r="A2" s="115"/>
    </row>
    <row r="3" spans="1:12" ht="21" customHeight="1" x14ac:dyDescent="0.15">
      <c r="A3" s="114"/>
    </row>
    <row r="4" spans="1:12" ht="18" customHeight="1" x14ac:dyDescent="0.15">
      <c r="A4" s="6" t="s">
        <v>453</v>
      </c>
      <c r="B4" s="10"/>
      <c r="C4" s="10"/>
      <c r="D4" s="10"/>
      <c r="E4" s="10"/>
      <c r="F4" s="10"/>
      <c r="G4" s="10"/>
      <c r="H4" s="10"/>
      <c r="I4" s="10"/>
      <c r="J4" s="10"/>
    </row>
    <row r="5" spans="1:12" ht="18" customHeight="1" thickBot="1" x14ac:dyDescent="0.2">
      <c r="A5" s="602" t="s">
        <v>452</v>
      </c>
      <c r="B5" s="365"/>
      <c r="C5" s="281"/>
      <c r="D5" s="281"/>
      <c r="E5" s="281"/>
      <c r="F5" s="281"/>
      <c r="G5" s="281"/>
      <c r="H5" s="281"/>
      <c r="I5" s="281"/>
      <c r="J5" s="281"/>
    </row>
    <row r="6" spans="1:12" ht="15" customHeight="1" x14ac:dyDescent="0.15">
      <c r="A6" s="648" t="s">
        <v>451</v>
      </c>
      <c r="B6" s="648"/>
      <c r="C6" s="649"/>
      <c r="D6" s="783" t="s">
        <v>450</v>
      </c>
      <c r="E6" s="783" t="s">
        <v>449</v>
      </c>
      <c r="F6" s="314" t="s">
        <v>590</v>
      </c>
      <c r="G6" s="783" t="s">
        <v>448</v>
      </c>
      <c r="H6" s="783" t="s">
        <v>447</v>
      </c>
      <c r="I6" s="783" t="s">
        <v>661</v>
      </c>
      <c r="J6" s="779" t="s">
        <v>446</v>
      </c>
    </row>
    <row r="7" spans="1:12" ht="18" customHeight="1" x14ac:dyDescent="0.15">
      <c r="A7" s="782"/>
      <c r="B7" s="782"/>
      <c r="C7" s="658"/>
      <c r="D7" s="784"/>
      <c r="E7" s="784"/>
      <c r="F7" s="781" t="s">
        <v>445</v>
      </c>
      <c r="G7" s="784"/>
      <c r="H7" s="784"/>
      <c r="I7" s="784"/>
      <c r="J7" s="780"/>
    </row>
    <row r="8" spans="1:12" s="232" customFormat="1" ht="11.25" customHeight="1" x14ac:dyDescent="0.15">
      <c r="A8" s="650"/>
      <c r="B8" s="650"/>
      <c r="C8" s="651"/>
      <c r="D8" s="603" t="s">
        <v>444</v>
      </c>
      <c r="E8" s="603" t="s">
        <v>443</v>
      </c>
      <c r="F8" s="661"/>
      <c r="G8" s="603"/>
      <c r="H8" s="603"/>
      <c r="I8" s="603" t="s">
        <v>442</v>
      </c>
      <c r="J8" s="604"/>
    </row>
    <row r="9" spans="1:12" ht="12" customHeight="1" x14ac:dyDescent="0.15">
      <c r="A9" s="10"/>
      <c r="B9" s="10"/>
      <c r="C9" s="10"/>
      <c r="D9" s="605"/>
      <c r="E9" s="606" t="s">
        <v>30</v>
      </c>
      <c r="F9" s="606" t="s">
        <v>441</v>
      </c>
      <c r="G9" s="606" t="s">
        <v>441</v>
      </c>
      <c r="H9" s="606" t="s">
        <v>440</v>
      </c>
      <c r="I9" s="606" t="s">
        <v>440</v>
      </c>
      <c r="J9" s="606" t="s">
        <v>439</v>
      </c>
      <c r="L9" s="168"/>
    </row>
    <row r="10" spans="1:12" ht="6" customHeight="1" x14ac:dyDescent="0.15">
      <c r="A10" s="10"/>
      <c r="B10" s="10"/>
      <c r="C10" s="10"/>
      <c r="D10" s="265"/>
      <c r="E10" s="10"/>
      <c r="F10" s="10"/>
      <c r="G10" s="10"/>
      <c r="H10" s="10"/>
      <c r="I10" s="10"/>
      <c r="J10" s="10"/>
    </row>
    <row r="11" spans="1:12" ht="16.5" customHeight="1" x14ac:dyDescent="0.15">
      <c r="A11" s="49" t="s">
        <v>663</v>
      </c>
      <c r="B11" s="98">
        <v>30</v>
      </c>
      <c r="C11" s="43" t="s">
        <v>664</v>
      </c>
      <c r="D11" s="607">
        <v>18846</v>
      </c>
      <c r="E11" s="608">
        <v>325059</v>
      </c>
      <c r="F11" s="608">
        <v>32966</v>
      </c>
      <c r="G11" s="608">
        <v>11125</v>
      </c>
      <c r="H11" s="608">
        <v>8372</v>
      </c>
      <c r="I11" s="268">
        <v>3093</v>
      </c>
      <c r="J11" s="608">
        <v>4161401</v>
      </c>
    </row>
    <row r="12" spans="1:12" ht="16.5" customHeight="1" x14ac:dyDescent="0.15">
      <c r="A12" s="49" t="s">
        <v>591</v>
      </c>
      <c r="B12" s="258" t="s">
        <v>592</v>
      </c>
      <c r="C12" s="43"/>
      <c r="D12" s="607">
        <v>18961</v>
      </c>
      <c r="E12" s="608">
        <v>329751</v>
      </c>
      <c r="F12" s="608">
        <v>33789</v>
      </c>
      <c r="G12" s="608">
        <v>11203</v>
      </c>
      <c r="H12" s="608">
        <v>8469</v>
      </c>
      <c r="I12" s="268">
        <v>3085</v>
      </c>
      <c r="J12" s="608">
        <v>4252728</v>
      </c>
    </row>
    <row r="13" spans="1:12" ht="16.5" customHeight="1" x14ac:dyDescent="0.15">
      <c r="A13" s="49"/>
      <c r="B13" s="106" t="s">
        <v>523</v>
      </c>
      <c r="C13" s="43"/>
      <c r="D13" s="607">
        <v>19147</v>
      </c>
      <c r="E13" s="608">
        <v>318650</v>
      </c>
      <c r="F13" s="608">
        <v>32667</v>
      </c>
      <c r="G13" s="608">
        <v>11373</v>
      </c>
      <c r="H13" s="608">
        <v>9116</v>
      </c>
      <c r="I13" s="268">
        <v>3386</v>
      </c>
      <c r="J13" s="608">
        <v>4810375</v>
      </c>
    </row>
    <row r="14" spans="1:12" ht="16.5" customHeight="1" x14ac:dyDescent="0.15">
      <c r="A14" s="63"/>
      <c r="B14" s="609" t="s">
        <v>634</v>
      </c>
      <c r="C14" s="43"/>
      <c r="D14" s="610">
        <v>19285</v>
      </c>
      <c r="E14" s="608">
        <v>316668</v>
      </c>
      <c r="F14" s="608">
        <v>32061</v>
      </c>
      <c r="G14" s="608">
        <v>10762</v>
      </c>
      <c r="H14" s="608">
        <v>8873</v>
      </c>
      <c r="I14" s="268">
        <v>3296</v>
      </c>
      <c r="J14" s="608">
        <v>4691577</v>
      </c>
    </row>
    <row r="15" spans="1:12" s="124" customFormat="1" ht="16.5" customHeight="1" x14ac:dyDescent="0.15">
      <c r="A15" s="4"/>
      <c r="B15" s="611" t="s">
        <v>281</v>
      </c>
      <c r="C15" s="4"/>
      <c r="D15" s="612">
        <v>19342</v>
      </c>
      <c r="E15" s="613">
        <v>317138</v>
      </c>
      <c r="F15" s="613">
        <v>33266</v>
      </c>
      <c r="G15" s="613">
        <v>10678</v>
      </c>
      <c r="H15" s="613">
        <v>8852</v>
      </c>
      <c r="I15" s="278">
        <v>3226</v>
      </c>
      <c r="J15" s="613">
        <v>4625640</v>
      </c>
    </row>
    <row r="16" spans="1:12" ht="9" customHeight="1" x14ac:dyDescent="0.15">
      <c r="A16" s="49"/>
      <c r="B16" s="258"/>
      <c r="C16" s="10"/>
      <c r="D16" s="265"/>
      <c r="E16" s="10"/>
      <c r="F16" s="10"/>
      <c r="G16" s="10"/>
      <c r="H16" s="10"/>
      <c r="I16" s="10"/>
      <c r="J16" s="10"/>
    </row>
    <row r="17" spans="1:10" ht="16.5" customHeight="1" x14ac:dyDescent="0.15">
      <c r="A17" s="49" t="s">
        <v>591</v>
      </c>
      <c r="B17" s="609" t="s">
        <v>683</v>
      </c>
      <c r="C17" s="43" t="s">
        <v>530</v>
      </c>
      <c r="D17" s="607">
        <v>19255</v>
      </c>
      <c r="E17" s="608">
        <v>313264</v>
      </c>
      <c r="F17" s="608">
        <v>6031</v>
      </c>
      <c r="G17" s="608">
        <v>1413</v>
      </c>
      <c r="H17" s="608">
        <v>832</v>
      </c>
      <c r="I17" s="268">
        <v>2919</v>
      </c>
      <c r="J17" s="608">
        <v>340731</v>
      </c>
    </row>
    <row r="18" spans="1:10" ht="16.5" customHeight="1" x14ac:dyDescent="0.15">
      <c r="A18" s="49"/>
      <c r="B18" s="614"/>
      <c r="C18" s="615" t="s">
        <v>531</v>
      </c>
      <c r="D18" s="607">
        <v>19283</v>
      </c>
      <c r="E18" s="608">
        <v>317597</v>
      </c>
      <c r="F18" s="608">
        <v>2493</v>
      </c>
      <c r="G18" s="608">
        <v>1123</v>
      </c>
      <c r="H18" s="608">
        <v>878</v>
      </c>
      <c r="I18" s="268">
        <v>3017</v>
      </c>
      <c r="J18" s="608">
        <v>347116</v>
      </c>
    </row>
    <row r="19" spans="1:10" ht="16.5" customHeight="1" x14ac:dyDescent="0.15">
      <c r="A19" s="49"/>
      <c r="B19" s="614"/>
      <c r="C19" s="615" t="s">
        <v>532</v>
      </c>
      <c r="D19" s="607">
        <v>19307</v>
      </c>
      <c r="E19" s="608">
        <v>319406</v>
      </c>
      <c r="F19" s="608">
        <v>2316</v>
      </c>
      <c r="G19" s="608">
        <v>889</v>
      </c>
      <c r="H19" s="608">
        <v>953</v>
      </c>
      <c r="I19" s="268">
        <v>3516</v>
      </c>
      <c r="J19" s="608">
        <v>419999</v>
      </c>
    </row>
    <row r="20" spans="1:10" ht="16.5" customHeight="1" x14ac:dyDescent="0.15">
      <c r="A20" s="49"/>
      <c r="B20" s="614"/>
      <c r="C20" s="615" t="s">
        <v>533</v>
      </c>
      <c r="D20" s="607">
        <v>19324</v>
      </c>
      <c r="E20" s="608">
        <v>319246</v>
      </c>
      <c r="F20" s="608">
        <v>2546</v>
      </c>
      <c r="G20" s="608">
        <v>786</v>
      </c>
      <c r="H20" s="608">
        <v>812</v>
      </c>
      <c r="I20" s="268">
        <v>3569</v>
      </c>
      <c r="J20" s="608">
        <v>408147</v>
      </c>
    </row>
    <row r="21" spans="1:10" ht="16.5" customHeight="1" x14ac:dyDescent="0.15">
      <c r="A21" s="49"/>
      <c r="B21" s="614"/>
      <c r="C21" s="615" t="s">
        <v>534</v>
      </c>
      <c r="D21" s="607">
        <v>19347</v>
      </c>
      <c r="E21" s="608">
        <v>318719</v>
      </c>
      <c r="F21" s="608">
        <v>2546</v>
      </c>
      <c r="G21" s="608">
        <v>793</v>
      </c>
      <c r="H21" s="608">
        <v>760</v>
      </c>
      <c r="I21" s="268">
        <v>3709</v>
      </c>
      <c r="J21" s="608">
        <v>474240</v>
      </c>
    </row>
    <row r="22" spans="1:10" ht="16.5" customHeight="1" x14ac:dyDescent="0.15">
      <c r="A22" s="49"/>
      <c r="B22" s="614"/>
      <c r="C22" s="615" t="s">
        <v>535</v>
      </c>
      <c r="D22" s="607">
        <v>19217</v>
      </c>
      <c r="E22" s="608">
        <v>318247</v>
      </c>
      <c r="F22" s="608">
        <v>2635</v>
      </c>
      <c r="G22" s="608">
        <v>844</v>
      </c>
      <c r="H22" s="608">
        <v>687</v>
      </c>
      <c r="I22" s="268">
        <v>3532</v>
      </c>
      <c r="J22" s="608">
        <v>431603</v>
      </c>
    </row>
    <row r="23" spans="1:10" ht="16.5" customHeight="1" x14ac:dyDescent="0.15">
      <c r="A23" s="49"/>
      <c r="B23" s="614"/>
      <c r="C23" s="615" t="s">
        <v>536</v>
      </c>
      <c r="D23" s="607">
        <v>19243</v>
      </c>
      <c r="E23" s="608">
        <v>317275</v>
      </c>
      <c r="F23" s="608">
        <v>2852</v>
      </c>
      <c r="G23" s="608">
        <v>863</v>
      </c>
      <c r="H23" s="608">
        <v>624</v>
      </c>
      <c r="I23" s="268">
        <v>3295</v>
      </c>
      <c r="J23" s="608">
        <v>390731</v>
      </c>
    </row>
    <row r="24" spans="1:10" ht="16.5" customHeight="1" x14ac:dyDescent="0.15">
      <c r="A24" s="49"/>
      <c r="B24" s="614"/>
      <c r="C24" s="615" t="s">
        <v>537</v>
      </c>
      <c r="D24" s="607">
        <v>19276</v>
      </c>
      <c r="E24" s="608">
        <v>317692</v>
      </c>
      <c r="F24" s="608">
        <v>2254</v>
      </c>
      <c r="G24" s="608">
        <v>786</v>
      </c>
      <c r="H24" s="608">
        <v>757</v>
      </c>
      <c r="I24" s="268">
        <v>3164</v>
      </c>
      <c r="J24" s="608">
        <v>380895</v>
      </c>
    </row>
    <row r="25" spans="1:10" ht="16.5" customHeight="1" x14ac:dyDescent="0.15">
      <c r="A25" s="49"/>
      <c r="B25" s="614"/>
      <c r="C25" s="615" t="s">
        <v>538</v>
      </c>
      <c r="D25" s="607">
        <v>19300</v>
      </c>
      <c r="E25" s="608">
        <v>317890</v>
      </c>
      <c r="F25" s="608">
        <v>1870</v>
      </c>
      <c r="G25" s="608">
        <v>615</v>
      </c>
      <c r="H25" s="608">
        <v>612</v>
      </c>
      <c r="I25" s="268">
        <v>3058</v>
      </c>
      <c r="J25" s="608">
        <v>351719</v>
      </c>
    </row>
    <row r="26" spans="1:10" ht="16.5" customHeight="1" x14ac:dyDescent="0.15">
      <c r="A26" s="49" t="s">
        <v>591</v>
      </c>
      <c r="B26" s="615" t="s">
        <v>517</v>
      </c>
      <c r="C26" s="43" t="s">
        <v>539</v>
      </c>
      <c r="D26" s="607">
        <v>19318</v>
      </c>
      <c r="E26" s="608">
        <v>316764</v>
      </c>
      <c r="F26" s="608">
        <v>2781</v>
      </c>
      <c r="G26" s="608">
        <v>856</v>
      </c>
      <c r="H26" s="608">
        <v>598</v>
      </c>
      <c r="I26" s="268">
        <v>3047</v>
      </c>
      <c r="J26" s="608">
        <v>387346</v>
      </c>
    </row>
    <row r="27" spans="1:10" ht="16.5" customHeight="1" x14ac:dyDescent="0.15">
      <c r="A27" s="10"/>
      <c r="B27" s="367"/>
      <c r="C27" s="615" t="s">
        <v>540</v>
      </c>
      <c r="D27" s="607">
        <v>19330</v>
      </c>
      <c r="E27" s="608">
        <v>317063</v>
      </c>
      <c r="F27" s="608">
        <v>2308</v>
      </c>
      <c r="G27" s="608">
        <v>845</v>
      </c>
      <c r="H27" s="608">
        <v>611</v>
      </c>
      <c r="I27" s="268">
        <v>2876</v>
      </c>
      <c r="J27" s="608">
        <v>317399</v>
      </c>
    </row>
    <row r="28" spans="1:10" ht="16.5" customHeight="1" x14ac:dyDescent="0.15">
      <c r="A28" s="10"/>
      <c r="B28" s="10"/>
      <c r="C28" s="615" t="s">
        <v>541</v>
      </c>
      <c r="D28" s="607">
        <v>19342</v>
      </c>
      <c r="E28" s="608">
        <v>317138</v>
      </c>
      <c r="F28" s="608">
        <v>2634</v>
      </c>
      <c r="G28" s="608">
        <v>865</v>
      </c>
      <c r="H28" s="608">
        <v>728</v>
      </c>
      <c r="I28" s="268">
        <v>3008</v>
      </c>
      <c r="J28" s="608">
        <v>375715</v>
      </c>
    </row>
    <row r="29" spans="1:10" ht="6" customHeight="1" thickBot="1" x14ac:dyDescent="0.2">
      <c r="A29" s="365"/>
      <c r="B29" s="365"/>
      <c r="C29" s="281"/>
      <c r="D29" s="616"/>
      <c r="E29" s="617"/>
      <c r="F29" s="617"/>
      <c r="G29" s="617"/>
      <c r="H29" s="617"/>
      <c r="I29" s="617"/>
      <c r="J29" s="617"/>
    </row>
    <row r="30" spans="1:10" ht="13.5" customHeight="1" x14ac:dyDescent="0.15">
      <c r="A30" s="10" t="s">
        <v>627</v>
      </c>
      <c r="B30" s="10"/>
      <c r="C30" s="10"/>
      <c r="D30" s="10"/>
      <c r="E30" s="10"/>
      <c r="F30" s="10"/>
      <c r="G30" s="618"/>
      <c r="H30" s="10"/>
      <c r="I30" s="10"/>
      <c r="J30" s="10"/>
    </row>
    <row r="33" spans="1:1" ht="18.75" x14ac:dyDescent="0.15">
      <c r="A33" s="127"/>
    </row>
    <row r="51" spans="3:12" x14ac:dyDescent="0.15">
      <c r="C51" s="115"/>
      <c r="D51" s="115"/>
      <c r="E51" s="115"/>
      <c r="F51" s="115"/>
      <c r="G51" s="115"/>
      <c r="H51" s="115"/>
      <c r="I51" s="115"/>
      <c r="J51" s="115"/>
      <c r="K51" s="115"/>
      <c r="L51" s="115"/>
    </row>
  </sheetData>
  <mergeCells count="8">
    <mergeCell ref="J6:J7"/>
    <mergeCell ref="F7:F8"/>
    <mergeCell ref="A6:C8"/>
    <mergeCell ref="D6:D7"/>
    <mergeCell ref="E6:E7"/>
    <mergeCell ref="G6:G7"/>
    <mergeCell ref="H6:H7"/>
    <mergeCell ref="I6:I7"/>
  </mergeCells>
  <phoneticPr fontId="9"/>
  <hyperlinks>
    <hyperlink ref="L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34"/>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2.7109375" style="113" customWidth="1"/>
    <col min="3" max="3" width="7.7109375" style="113" customWidth="1"/>
    <col min="4" max="6" width="27.140625" style="113" customWidth="1"/>
    <col min="7" max="7" width="2.7109375" style="113" customWidth="1"/>
    <col min="8" max="8" width="24.7109375" style="113" customWidth="1"/>
    <col min="9" max="16384" width="10.7109375" style="113"/>
  </cols>
  <sheetData>
    <row r="1" spans="1:8" ht="18" customHeight="1" x14ac:dyDescent="0.15">
      <c r="H1" s="64" t="s">
        <v>635</v>
      </c>
    </row>
    <row r="2" spans="1:8" x14ac:dyDescent="0.15">
      <c r="A2" s="115"/>
    </row>
    <row r="3" spans="1:8" ht="21" customHeight="1" x14ac:dyDescent="0.15">
      <c r="A3" s="115"/>
    </row>
    <row r="4" spans="1:8" ht="18" customHeight="1" x14ac:dyDescent="0.15">
      <c r="A4" s="115"/>
    </row>
    <row r="5" spans="1:8" ht="18" customHeight="1" thickBot="1" x14ac:dyDescent="0.2">
      <c r="A5" s="242" t="s">
        <v>459</v>
      </c>
      <c r="B5" s="125"/>
      <c r="C5" s="125"/>
      <c r="D5" s="125"/>
      <c r="E5" s="125"/>
      <c r="F5" s="125"/>
    </row>
    <row r="6" spans="1:8" x14ac:dyDescent="0.15">
      <c r="A6" s="785" t="s">
        <v>451</v>
      </c>
      <c r="B6" s="785"/>
      <c r="C6" s="786"/>
      <c r="D6" s="118"/>
      <c r="E6" s="118"/>
      <c r="F6" s="118"/>
    </row>
    <row r="7" spans="1:8" x14ac:dyDescent="0.15">
      <c r="A7" s="787"/>
      <c r="B7" s="787"/>
      <c r="C7" s="668"/>
      <c r="D7" s="136" t="s">
        <v>458</v>
      </c>
      <c r="E7" s="136" t="s">
        <v>457</v>
      </c>
      <c r="F7" s="136" t="s">
        <v>456</v>
      </c>
    </row>
    <row r="8" spans="1:8" x14ac:dyDescent="0.15">
      <c r="A8" s="788"/>
      <c r="B8" s="788"/>
      <c r="C8" s="669"/>
      <c r="D8" s="129"/>
      <c r="E8" s="117"/>
      <c r="F8" s="129"/>
    </row>
    <row r="9" spans="1:8" ht="12" customHeight="1" x14ac:dyDescent="0.15">
      <c r="A9" s="115"/>
      <c r="B9" s="115"/>
      <c r="C9" s="115"/>
      <c r="D9" s="169" t="s">
        <v>455</v>
      </c>
      <c r="E9" s="119" t="s">
        <v>604</v>
      </c>
      <c r="F9" s="119" t="s">
        <v>454</v>
      </c>
    </row>
    <row r="10" spans="1:8" ht="6" customHeight="1" x14ac:dyDescent="0.15">
      <c r="A10" s="115"/>
      <c r="B10" s="115"/>
      <c r="C10" s="115"/>
      <c r="D10" s="118"/>
      <c r="E10" s="115"/>
      <c r="F10" s="115"/>
    </row>
    <row r="11" spans="1:8" ht="16.5" customHeight="1" x14ac:dyDescent="0.15">
      <c r="A11" s="119" t="s">
        <v>663</v>
      </c>
      <c r="B11" s="241">
        <v>30</v>
      </c>
      <c r="C11" s="115" t="s">
        <v>664</v>
      </c>
      <c r="D11" s="236">
        <v>0</v>
      </c>
      <c r="E11" s="237">
        <v>0</v>
      </c>
      <c r="F11" s="237">
        <v>68</v>
      </c>
    </row>
    <row r="12" spans="1:8" ht="16.5" customHeight="1" x14ac:dyDescent="0.15">
      <c r="A12" s="119" t="s">
        <v>591</v>
      </c>
      <c r="B12" s="240" t="s">
        <v>592</v>
      </c>
      <c r="C12" s="115"/>
      <c r="D12" s="236">
        <v>0</v>
      </c>
      <c r="E12" s="239">
        <v>0</v>
      </c>
      <c r="F12" s="237">
        <v>45</v>
      </c>
    </row>
    <row r="13" spans="1:8" ht="16.5" customHeight="1" x14ac:dyDescent="0.15">
      <c r="A13" s="119"/>
      <c r="B13" s="255" t="s">
        <v>283</v>
      </c>
      <c r="C13" s="115"/>
      <c r="D13" s="236">
        <v>0</v>
      </c>
      <c r="E13" s="239">
        <v>0</v>
      </c>
      <c r="F13" s="237">
        <v>0</v>
      </c>
    </row>
    <row r="14" spans="1:8" ht="16.5" customHeight="1" x14ac:dyDescent="0.15">
      <c r="A14" s="119"/>
      <c r="B14" s="135" t="s">
        <v>524</v>
      </c>
      <c r="C14" s="115"/>
      <c r="D14" s="236">
        <v>0</v>
      </c>
      <c r="E14" s="239">
        <v>0</v>
      </c>
      <c r="F14" s="235">
        <v>45</v>
      </c>
    </row>
    <row r="15" spans="1:8" s="124" customFormat="1" ht="16.5" customHeight="1" x14ac:dyDescent="0.15">
      <c r="B15" s="123" t="s">
        <v>281</v>
      </c>
      <c r="C15" s="619"/>
      <c r="D15" s="238">
        <v>0</v>
      </c>
      <c r="E15" s="124">
        <v>0</v>
      </c>
      <c r="F15" s="124">
        <v>15</v>
      </c>
    </row>
    <row r="16" spans="1:8" ht="9" customHeight="1" x14ac:dyDescent="0.15">
      <c r="A16" s="119"/>
      <c r="B16" s="255"/>
      <c r="C16" s="115"/>
      <c r="D16" s="147"/>
      <c r="E16" s="237"/>
      <c r="F16" s="237"/>
    </row>
    <row r="17" spans="1:6" ht="12" customHeight="1" x14ac:dyDescent="0.15">
      <c r="A17" s="115"/>
      <c r="B17" s="115"/>
      <c r="C17" s="115"/>
      <c r="D17" s="169" t="s">
        <v>605</v>
      </c>
      <c r="E17" s="119" t="s">
        <v>606</v>
      </c>
      <c r="F17" s="119" t="s">
        <v>607</v>
      </c>
    </row>
    <row r="18" spans="1:6" ht="16.5" customHeight="1" x14ac:dyDescent="0.15">
      <c r="A18" s="119" t="s">
        <v>591</v>
      </c>
      <c r="B18" s="135" t="s">
        <v>683</v>
      </c>
      <c r="C18" s="115" t="s">
        <v>530</v>
      </c>
      <c r="D18" s="236">
        <v>0</v>
      </c>
      <c r="E18" s="235">
        <v>0</v>
      </c>
      <c r="F18" s="234">
        <v>0</v>
      </c>
    </row>
    <row r="19" spans="1:6" ht="16.5" customHeight="1" x14ac:dyDescent="0.15">
      <c r="A19" s="119"/>
      <c r="B19" s="121"/>
      <c r="C19" s="233" t="s">
        <v>531</v>
      </c>
      <c r="D19" s="236">
        <v>0</v>
      </c>
      <c r="E19" s="235">
        <v>0</v>
      </c>
      <c r="F19" s="234">
        <v>0</v>
      </c>
    </row>
    <row r="20" spans="1:6" ht="16.5" customHeight="1" x14ac:dyDescent="0.15">
      <c r="A20" s="119"/>
      <c r="B20" s="121"/>
      <c r="C20" s="233" t="s">
        <v>532</v>
      </c>
      <c r="D20" s="236">
        <v>0</v>
      </c>
      <c r="E20" s="235">
        <v>0</v>
      </c>
      <c r="F20" s="234">
        <v>0</v>
      </c>
    </row>
    <row r="21" spans="1:6" ht="16.5" customHeight="1" x14ac:dyDescent="0.15">
      <c r="A21" s="119"/>
      <c r="B21" s="121"/>
      <c r="C21" s="233" t="s">
        <v>533</v>
      </c>
      <c r="D21" s="236">
        <v>0</v>
      </c>
      <c r="E21" s="235">
        <v>0</v>
      </c>
      <c r="F21" s="234">
        <v>0</v>
      </c>
    </row>
    <row r="22" spans="1:6" ht="16.5" customHeight="1" x14ac:dyDescent="0.15">
      <c r="A22" s="119"/>
      <c r="B22" s="121"/>
      <c r="C22" s="233" t="s">
        <v>534</v>
      </c>
      <c r="D22" s="236">
        <v>0</v>
      </c>
      <c r="E22" s="235">
        <v>0</v>
      </c>
      <c r="F22" s="234">
        <v>0</v>
      </c>
    </row>
    <row r="23" spans="1:6" ht="16.5" customHeight="1" x14ac:dyDescent="0.15">
      <c r="A23" s="119"/>
      <c r="B23" s="121"/>
      <c r="C23" s="233" t="s">
        <v>535</v>
      </c>
      <c r="D23" s="236">
        <v>0</v>
      </c>
      <c r="E23" s="235">
        <v>0</v>
      </c>
      <c r="F23" s="234">
        <v>0</v>
      </c>
    </row>
    <row r="24" spans="1:6" ht="16.5" customHeight="1" x14ac:dyDescent="0.15">
      <c r="A24" s="119"/>
      <c r="B24" s="121"/>
      <c r="C24" s="233" t="s">
        <v>536</v>
      </c>
      <c r="D24" s="236">
        <v>0</v>
      </c>
      <c r="E24" s="235">
        <v>1</v>
      </c>
      <c r="F24" s="234">
        <v>15</v>
      </c>
    </row>
    <row r="25" spans="1:6" ht="16.5" customHeight="1" x14ac:dyDescent="0.15">
      <c r="A25" s="119"/>
      <c r="B25" s="121"/>
      <c r="C25" s="233" t="s">
        <v>537</v>
      </c>
      <c r="D25" s="236">
        <v>0</v>
      </c>
      <c r="E25" s="235">
        <v>0</v>
      </c>
      <c r="F25" s="234">
        <v>0</v>
      </c>
    </row>
    <row r="26" spans="1:6" ht="16.5" customHeight="1" x14ac:dyDescent="0.15">
      <c r="A26" s="119"/>
      <c r="B26" s="121"/>
      <c r="C26" s="233" t="s">
        <v>538</v>
      </c>
      <c r="D26" s="236">
        <v>0</v>
      </c>
      <c r="E26" s="235">
        <v>0</v>
      </c>
      <c r="F26" s="234">
        <v>0</v>
      </c>
    </row>
    <row r="27" spans="1:6" ht="16.5" customHeight="1" x14ac:dyDescent="0.15">
      <c r="A27" s="119" t="s">
        <v>591</v>
      </c>
      <c r="B27" s="121" t="s">
        <v>517</v>
      </c>
      <c r="C27" s="115" t="s">
        <v>539</v>
      </c>
      <c r="D27" s="236">
        <v>0</v>
      </c>
      <c r="E27" s="235">
        <v>0</v>
      </c>
      <c r="F27" s="234">
        <v>0</v>
      </c>
    </row>
    <row r="28" spans="1:6" ht="16.5" customHeight="1" x14ac:dyDescent="0.15">
      <c r="A28" s="115"/>
      <c r="B28" s="115"/>
      <c r="C28" s="233" t="s">
        <v>540</v>
      </c>
      <c r="D28" s="236">
        <v>0</v>
      </c>
      <c r="E28" s="235">
        <v>0</v>
      </c>
      <c r="F28" s="234">
        <v>0</v>
      </c>
    </row>
    <row r="29" spans="1:6" ht="16.5" customHeight="1" x14ac:dyDescent="0.15">
      <c r="A29" s="115"/>
      <c r="B29" s="115"/>
      <c r="C29" s="233" t="s">
        <v>541</v>
      </c>
      <c r="D29" s="236">
        <v>0</v>
      </c>
      <c r="E29" s="235">
        <v>0</v>
      </c>
      <c r="F29" s="234">
        <v>0</v>
      </c>
    </row>
    <row r="30" spans="1:6" ht="6" customHeight="1" thickBot="1" x14ac:dyDescent="0.2">
      <c r="A30" s="125"/>
      <c r="B30" s="125"/>
      <c r="C30" s="125"/>
      <c r="D30" s="126"/>
      <c r="E30" s="125"/>
      <c r="F30" s="125"/>
    </row>
    <row r="31" spans="1:6" ht="14.25" customHeight="1" x14ac:dyDescent="0.15">
      <c r="A31" s="113" t="s">
        <v>628</v>
      </c>
    </row>
    <row r="34" spans="1:1" ht="18.75" x14ac:dyDescent="0.15">
      <c r="A34" s="127"/>
    </row>
  </sheetData>
  <mergeCells count="1">
    <mergeCell ref="A6:C8"/>
  </mergeCells>
  <phoneticPr fontId="9"/>
  <hyperlinks>
    <hyperlink ref="H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S17"/>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2.7109375" style="113" customWidth="1"/>
    <col min="3" max="3" width="5.7109375" style="113" customWidth="1"/>
    <col min="4" max="6" width="27.140625" style="113" customWidth="1"/>
    <col min="7" max="7" width="2.7109375" style="113" customWidth="1"/>
    <col min="8" max="8" width="24.7109375" style="113" customWidth="1"/>
    <col min="9" max="16384" width="10.7109375" style="113"/>
  </cols>
  <sheetData>
    <row r="1" spans="1:253" ht="18" customHeight="1" x14ac:dyDescent="0.15">
      <c r="H1" s="64" t="s">
        <v>635</v>
      </c>
    </row>
    <row r="2" spans="1:253" x14ac:dyDescent="0.15">
      <c r="A2" s="115"/>
    </row>
    <row r="3" spans="1:253" ht="21" customHeight="1" x14ac:dyDescent="0.15">
      <c r="A3" s="115"/>
    </row>
    <row r="4" spans="1:253" ht="18" customHeight="1" x14ac:dyDescent="0.15"/>
    <row r="5" spans="1:253" ht="18" customHeight="1" thickBot="1" x14ac:dyDescent="0.2">
      <c r="A5" s="114" t="s">
        <v>465</v>
      </c>
      <c r="B5" s="115"/>
      <c r="C5" s="115"/>
      <c r="D5" s="115"/>
      <c r="E5" s="115"/>
      <c r="F5" s="116" t="s">
        <v>464</v>
      </c>
    </row>
    <row r="6" spans="1:253" ht="27" customHeight="1" x14ac:dyDescent="0.15">
      <c r="A6" s="789" t="s">
        <v>463</v>
      </c>
      <c r="B6" s="789"/>
      <c r="C6" s="790"/>
      <c r="D6" s="153" t="s">
        <v>462</v>
      </c>
      <c r="E6" s="153" t="s">
        <v>461</v>
      </c>
      <c r="F6" s="153" t="s">
        <v>460</v>
      </c>
    </row>
    <row r="7" spans="1:253" ht="6" customHeight="1" x14ac:dyDescent="0.15">
      <c r="A7" s="115"/>
      <c r="B7" s="115"/>
      <c r="C7" s="115"/>
      <c r="D7" s="118"/>
      <c r="E7" s="115"/>
      <c r="F7" s="115"/>
    </row>
    <row r="8" spans="1:253" ht="21" customHeight="1" x14ac:dyDescent="0.15">
      <c r="A8" s="119"/>
      <c r="B8" s="241">
        <v>30</v>
      </c>
      <c r="C8" s="115"/>
      <c r="D8" s="130">
        <v>16882626347</v>
      </c>
      <c r="E8" s="131">
        <v>16587088400</v>
      </c>
      <c r="F8" s="131">
        <v>289313448</v>
      </c>
    </row>
    <row r="9" spans="1:253" ht="21" customHeight="1" x14ac:dyDescent="0.15">
      <c r="A9" s="119" t="s">
        <v>631</v>
      </c>
      <c r="B9" s="240" t="s">
        <v>592</v>
      </c>
      <c r="C9" s="115"/>
      <c r="D9" s="130">
        <v>17084098550</v>
      </c>
      <c r="E9" s="131">
        <v>16787228709</v>
      </c>
      <c r="F9" s="131">
        <v>154903483</v>
      </c>
    </row>
    <row r="10" spans="1:253" ht="21" customHeight="1" x14ac:dyDescent="0.15">
      <c r="A10" s="119"/>
      <c r="B10" s="255" t="s">
        <v>283</v>
      </c>
      <c r="C10" s="115"/>
      <c r="D10" s="130">
        <v>17441639588</v>
      </c>
      <c r="E10" s="131">
        <v>17089443499</v>
      </c>
      <c r="F10" s="131">
        <v>334710496</v>
      </c>
    </row>
    <row r="11" spans="1:253" ht="21" customHeight="1" x14ac:dyDescent="0.15">
      <c r="A11" s="119"/>
      <c r="B11" s="135" t="s">
        <v>634</v>
      </c>
      <c r="C11" s="115"/>
      <c r="D11" s="130">
        <v>17542935800</v>
      </c>
      <c r="E11" s="131">
        <v>17367800889</v>
      </c>
      <c r="F11" s="131">
        <v>153931766</v>
      </c>
    </row>
    <row r="12" spans="1:253" s="124" customFormat="1" ht="21" customHeight="1" x14ac:dyDescent="0.15">
      <c r="B12" s="123" t="s">
        <v>281</v>
      </c>
      <c r="C12" s="619"/>
      <c r="D12" s="620">
        <v>20509884281</v>
      </c>
      <c r="E12" s="151">
        <v>20323587253</v>
      </c>
      <c r="F12" s="151">
        <v>183370587</v>
      </c>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2"/>
      <c r="EG12" s="122"/>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2"/>
      <c r="HS12" s="122"/>
      <c r="HT12" s="122"/>
      <c r="HU12" s="122"/>
      <c r="HV12" s="122"/>
      <c r="HW12" s="122"/>
      <c r="HX12" s="122"/>
      <c r="HY12" s="122"/>
      <c r="HZ12" s="122"/>
      <c r="IA12" s="122"/>
      <c r="IB12" s="122"/>
      <c r="IC12" s="122"/>
      <c r="ID12" s="122"/>
      <c r="IE12" s="122"/>
      <c r="IF12" s="122"/>
      <c r="IG12" s="122"/>
      <c r="IH12" s="122"/>
      <c r="II12" s="122"/>
      <c r="IJ12" s="122"/>
      <c r="IK12" s="122"/>
      <c r="IL12" s="122"/>
      <c r="IM12" s="122"/>
      <c r="IN12" s="122"/>
      <c r="IO12" s="122"/>
      <c r="IP12" s="122"/>
      <c r="IQ12" s="122"/>
      <c r="IR12" s="122"/>
      <c r="IS12" s="122"/>
    </row>
    <row r="13" spans="1:253" ht="6" customHeight="1" thickBot="1" x14ac:dyDescent="0.2">
      <c r="A13" s="125"/>
      <c r="B13" s="243"/>
      <c r="C13" s="128"/>
      <c r="D13" s="126"/>
      <c r="E13" s="125"/>
      <c r="F13" s="125"/>
    </row>
    <row r="14" spans="1:253" ht="13.5" customHeight="1" x14ac:dyDescent="0.15">
      <c r="A14" s="244" t="s">
        <v>501</v>
      </c>
      <c r="B14" s="254"/>
    </row>
    <row r="17" spans="1:1" ht="18.75" x14ac:dyDescent="0.15">
      <c r="A17" s="127"/>
    </row>
  </sheetData>
  <mergeCells count="1">
    <mergeCell ref="A6:C6"/>
  </mergeCells>
  <phoneticPr fontId="9"/>
  <hyperlinks>
    <hyperlink ref="H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90" orientation="portrait" horizontalDpi="4294967292"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N40"/>
  <sheetViews>
    <sheetView showGridLines="0" defaultGridColor="0" colorId="22" zoomScaleNormal="100" zoomScaleSheetLayoutView="100" workbookViewId="0"/>
  </sheetViews>
  <sheetFormatPr defaultColWidth="10.7109375" defaultRowHeight="12" x14ac:dyDescent="0.15"/>
  <cols>
    <col min="1" max="1" width="1.7109375" style="113" customWidth="1"/>
    <col min="2" max="2" width="2" style="113" customWidth="1"/>
    <col min="3" max="3" width="30.85546875" style="113" customWidth="1"/>
    <col min="4" max="4" width="1.7109375" style="113" customWidth="1"/>
    <col min="5" max="5" width="8.7109375" style="113" customWidth="1"/>
    <col min="6" max="6" width="10.28515625" style="113" customWidth="1"/>
    <col min="7" max="7" width="8.7109375" style="113" customWidth="1"/>
    <col min="8" max="8" width="10.28515625" style="113" customWidth="1"/>
    <col min="9" max="9" width="8.7109375" style="113" customWidth="1"/>
    <col min="10" max="10" width="10.28515625" style="113" customWidth="1"/>
    <col min="11" max="11" width="8.7109375" style="113" customWidth="1"/>
    <col min="12" max="12" width="10.28515625" style="113" customWidth="1"/>
    <col min="13" max="13" width="2.7109375" style="113" customWidth="1"/>
    <col min="14" max="14" width="24.7109375" style="113" customWidth="1"/>
    <col min="15" max="16384" width="10.7109375" style="113"/>
  </cols>
  <sheetData>
    <row r="1" spans="1:14" ht="18" customHeight="1" x14ac:dyDescent="0.15">
      <c r="N1" s="64" t="s">
        <v>635</v>
      </c>
    </row>
    <row r="3" spans="1:14" ht="21" customHeight="1" x14ac:dyDescent="0.15"/>
    <row r="4" spans="1:14" ht="18" customHeight="1" x14ac:dyDescent="0.15">
      <c r="C4" s="139"/>
    </row>
    <row r="5" spans="1:14" ht="18" customHeight="1" thickBot="1" x14ac:dyDescent="0.2">
      <c r="A5" s="311" t="s">
        <v>488</v>
      </c>
      <c r="B5" s="311"/>
      <c r="C5" s="281"/>
      <c r="D5" s="281"/>
      <c r="E5" s="621"/>
      <c r="F5" s="622"/>
      <c r="G5" s="10"/>
      <c r="H5" s="10"/>
      <c r="I5" s="365"/>
      <c r="J5" s="365"/>
      <c r="K5" s="10"/>
      <c r="L5" s="10"/>
    </row>
    <row r="6" spans="1:14" ht="15" customHeight="1" x14ac:dyDescent="0.15">
      <c r="A6" s="295"/>
      <c r="B6" s="295"/>
      <c r="C6" s="295"/>
      <c r="D6" s="623"/>
      <c r="E6" s="260" t="s">
        <v>629</v>
      </c>
      <c r="F6" s="261"/>
      <c r="G6" s="260" t="s">
        <v>630</v>
      </c>
      <c r="H6" s="262"/>
      <c r="I6" s="260" t="s">
        <v>662</v>
      </c>
      <c r="J6" s="261"/>
      <c r="K6" s="624" t="s">
        <v>717</v>
      </c>
      <c r="L6" s="625"/>
    </row>
    <row r="7" spans="1:14" ht="27" customHeight="1" x14ac:dyDescent="0.15">
      <c r="A7" s="626"/>
      <c r="B7" s="791" t="s">
        <v>487</v>
      </c>
      <c r="C7" s="791"/>
      <c r="D7" s="791"/>
      <c r="E7" s="627" t="s">
        <v>542</v>
      </c>
      <c r="F7" s="627" t="s">
        <v>543</v>
      </c>
      <c r="G7" s="627" t="s">
        <v>542</v>
      </c>
      <c r="H7" s="627" t="s">
        <v>543</v>
      </c>
      <c r="I7" s="627" t="s">
        <v>542</v>
      </c>
      <c r="J7" s="628" t="s">
        <v>543</v>
      </c>
      <c r="K7" s="629" t="s">
        <v>542</v>
      </c>
      <c r="L7" s="630" t="s">
        <v>543</v>
      </c>
    </row>
    <row r="8" spans="1:14" ht="12" customHeight="1" x14ac:dyDescent="0.15">
      <c r="A8" s="456"/>
      <c r="B8" s="456"/>
      <c r="C8" s="456"/>
      <c r="D8" s="631"/>
      <c r="E8" s="42"/>
      <c r="F8" s="42" t="s">
        <v>179</v>
      </c>
      <c r="G8" s="42"/>
      <c r="H8" s="42" t="s">
        <v>179</v>
      </c>
      <c r="I8" s="42"/>
      <c r="J8" s="42" t="s">
        <v>179</v>
      </c>
      <c r="K8" s="10"/>
      <c r="L8" s="49" t="s">
        <v>718</v>
      </c>
    </row>
    <row r="9" spans="1:14" ht="6" customHeight="1" x14ac:dyDescent="0.15">
      <c r="A9" s="456"/>
      <c r="B9" s="456"/>
      <c r="C9" s="456"/>
      <c r="D9" s="631"/>
      <c r="E9" s="42"/>
      <c r="F9" s="42"/>
      <c r="G9" s="42"/>
      <c r="H9" s="42"/>
      <c r="I9" s="42"/>
      <c r="J9" s="42"/>
      <c r="K9" s="10"/>
      <c r="L9" s="10"/>
    </row>
    <row r="10" spans="1:14" s="124" customFormat="1" ht="21" customHeight="1" x14ac:dyDescent="0.15">
      <c r="A10" s="792" t="s">
        <v>1</v>
      </c>
      <c r="B10" s="792"/>
      <c r="C10" s="792"/>
      <c r="D10" s="793"/>
      <c r="E10" s="93">
        <v>18961</v>
      </c>
      <c r="F10" s="93">
        <v>329751</v>
      </c>
      <c r="G10" s="93">
        <v>19147</v>
      </c>
      <c r="H10" s="93">
        <v>318650</v>
      </c>
      <c r="I10" s="93">
        <v>19285</v>
      </c>
      <c r="J10" s="93">
        <v>316668</v>
      </c>
      <c r="K10" s="632">
        <v>19342</v>
      </c>
      <c r="L10" s="633">
        <v>317138</v>
      </c>
    </row>
    <row r="11" spans="1:14" ht="7.5" customHeight="1" x14ac:dyDescent="0.15">
      <c r="A11" s="634"/>
      <c r="B11" s="634"/>
      <c r="C11" s="634"/>
      <c r="D11" s="635"/>
      <c r="E11" s="56"/>
      <c r="F11" s="56"/>
      <c r="G11" s="56"/>
      <c r="H11" s="56"/>
      <c r="I11" s="56"/>
      <c r="J11" s="56"/>
      <c r="K11" s="618"/>
      <c r="L11" s="618"/>
    </row>
    <row r="12" spans="1:14" ht="21" customHeight="1" x14ac:dyDescent="0.15">
      <c r="A12" s="634"/>
      <c r="B12" s="636" t="s">
        <v>29</v>
      </c>
      <c r="C12" s="637" t="s">
        <v>486</v>
      </c>
      <c r="D12" s="638"/>
      <c r="E12" s="639">
        <v>305</v>
      </c>
      <c r="F12" s="639">
        <v>2273</v>
      </c>
      <c r="G12" s="639">
        <v>325</v>
      </c>
      <c r="H12" s="639">
        <v>2389</v>
      </c>
      <c r="I12" s="93">
        <v>337</v>
      </c>
      <c r="J12" s="93">
        <v>2307</v>
      </c>
      <c r="K12" s="633">
        <v>348</v>
      </c>
      <c r="L12" s="633">
        <v>2443</v>
      </c>
      <c r="N12" s="168"/>
    </row>
    <row r="13" spans="1:14" ht="21" customHeight="1" x14ac:dyDescent="0.15">
      <c r="A13" s="634"/>
      <c r="B13" s="636" t="s">
        <v>28</v>
      </c>
      <c r="C13" s="637" t="s">
        <v>485</v>
      </c>
      <c r="D13" s="638"/>
      <c r="E13" s="639">
        <v>45</v>
      </c>
      <c r="F13" s="639">
        <v>370</v>
      </c>
      <c r="G13" s="639">
        <v>48</v>
      </c>
      <c r="H13" s="639">
        <v>377</v>
      </c>
      <c r="I13" s="93">
        <v>51</v>
      </c>
      <c r="J13" s="93">
        <v>432</v>
      </c>
      <c r="K13" s="633">
        <v>50</v>
      </c>
      <c r="L13" s="633">
        <v>421</v>
      </c>
    </row>
    <row r="14" spans="1:14" ht="21" customHeight="1" x14ac:dyDescent="0.15">
      <c r="A14" s="634"/>
      <c r="B14" s="636" t="s">
        <v>27</v>
      </c>
      <c r="C14" s="637" t="s">
        <v>484</v>
      </c>
      <c r="D14" s="638"/>
      <c r="E14" s="93">
        <v>38</v>
      </c>
      <c r="F14" s="93">
        <v>249</v>
      </c>
      <c r="G14" s="93">
        <v>38</v>
      </c>
      <c r="H14" s="93">
        <v>204</v>
      </c>
      <c r="I14" s="93">
        <v>35</v>
      </c>
      <c r="J14" s="93">
        <v>194</v>
      </c>
      <c r="K14" s="633">
        <v>34</v>
      </c>
      <c r="L14" s="633">
        <v>176</v>
      </c>
    </row>
    <row r="15" spans="1:14" ht="21" customHeight="1" x14ac:dyDescent="0.15">
      <c r="A15" s="634"/>
      <c r="B15" s="636" t="s">
        <v>24</v>
      </c>
      <c r="C15" s="637" t="s">
        <v>483</v>
      </c>
      <c r="D15" s="638"/>
      <c r="E15" s="93">
        <v>3286</v>
      </c>
      <c r="F15" s="93">
        <v>23123</v>
      </c>
      <c r="G15" s="93">
        <v>3359</v>
      </c>
      <c r="H15" s="93">
        <v>23655</v>
      </c>
      <c r="I15" s="93">
        <v>3395</v>
      </c>
      <c r="J15" s="93">
        <v>23648</v>
      </c>
      <c r="K15" s="633">
        <v>3443</v>
      </c>
      <c r="L15" s="633">
        <v>23795</v>
      </c>
    </row>
    <row r="16" spans="1:14" ht="21" customHeight="1" x14ac:dyDescent="0.15">
      <c r="A16" s="634"/>
      <c r="B16" s="636" t="s">
        <v>23</v>
      </c>
      <c r="C16" s="637" t="s">
        <v>482</v>
      </c>
      <c r="D16" s="638"/>
      <c r="E16" s="93">
        <v>2922</v>
      </c>
      <c r="F16" s="93">
        <v>75311</v>
      </c>
      <c r="G16" s="93">
        <v>2903</v>
      </c>
      <c r="H16" s="93">
        <v>73984</v>
      </c>
      <c r="I16" s="93">
        <v>2872</v>
      </c>
      <c r="J16" s="93">
        <v>72330</v>
      </c>
      <c r="K16" s="633">
        <v>2846</v>
      </c>
      <c r="L16" s="633">
        <v>71602</v>
      </c>
    </row>
    <row r="17" spans="1:12" ht="21" customHeight="1" x14ac:dyDescent="0.15">
      <c r="A17" s="634"/>
      <c r="B17" s="636" t="s">
        <v>22</v>
      </c>
      <c r="C17" s="637" t="s">
        <v>481</v>
      </c>
      <c r="D17" s="638"/>
      <c r="E17" s="93">
        <v>24</v>
      </c>
      <c r="F17" s="93">
        <v>5696</v>
      </c>
      <c r="G17" s="93">
        <v>28</v>
      </c>
      <c r="H17" s="93">
        <v>5622</v>
      </c>
      <c r="I17" s="93">
        <v>23</v>
      </c>
      <c r="J17" s="93">
        <v>5532</v>
      </c>
      <c r="K17" s="633">
        <v>25</v>
      </c>
      <c r="L17" s="633">
        <v>5444</v>
      </c>
    </row>
    <row r="18" spans="1:12" ht="21" customHeight="1" x14ac:dyDescent="0.15">
      <c r="A18" s="634"/>
      <c r="B18" s="636" t="s">
        <v>21</v>
      </c>
      <c r="C18" s="637" t="s">
        <v>25</v>
      </c>
      <c r="D18" s="638"/>
      <c r="E18" s="93">
        <v>216</v>
      </c>
      <c r="F18" s="93">
        <v>4598</v>
      </c>
      <c r="G18" s="93">
        <v>216</v>
      </c>
      <c r="H18" s="93">
        <v>4631</v>
      </c>
      <c r="I18" s="93">
        <v>228</v>
      </c>
      <c r="J18" s="93">
        <v>4545</v>
      </c>
      <c r="K18" s="633">
        <v>229</v>
      </c>
      <c r="L18" s="633">
        <v>4516</v>
      </c>
    </row>
    <row r="19" spans="1:12" ht="21" customHeight="1" x14ac:dyDescent="0.15">
      <c r="A19" s="634"/>
      <c r="B19" s="636" t="s">
        <v>20</v>
      </c>
      <c r="C19" s="637" t="s">
        <v>480</v>
      </c>
      <c r="D19" s="638"/>
      <c r="E19" s="93">
        <v>877</v>
      </c>
      <c r="F19" s="93">
        <v>28646</v>
      </c>
      <c r="G19" s="93">
        <v>885</v>
      </c>
      <c r="H19" s="93">
        <v>28342</v>
      </c>
      <c r="I19" s="93">
        <v>888</v>
      </c>
      <c r="J19" s="93">
        <v>27782</v>
      </c>
      <c r="K19" s="633">
        <v>885</v>
      </c>
      <c r="L19" s="633">
        <v>27665</v>
      </c>
    </row>
    <row r="20" spans="1:12" ht="21" customHeight="1" x14ac:dyDescent="0.15">
      <c r="A20" s="634"/>
      <c r="B20" s="636" t="s">
        <v>19</v>
      </c>
      <c r="C20" s="637" t="s">
        <v>479</v>
      </c>
      <c r="D20" s="638"/>
      <c r="E20" s="93">
        <v>3095</v>
      </c>
      <c r="F20" s="93">
        <v>49029</v>
      </c>
      <c r="G20" s="93">
        <v>3082</v>
      </c>
      <c r="H20" s="93">
        <v>40642</v>
      </c>
      <c r="I20" s="93">
        <v>3068</v>
      </c>
      <c r="J20" s="93">
        <v>39931</v>
      </c>
      <c r="K20" s="633">
        <v>3060</v>
      </c>
      <c r="L20" s="633">
        <v>40584</v>
      </c>
    </row>
    <row r="21" spans="1:12" ht="21" customHeight="1" x14ac:dyDescent="0.15">
      <c r="A21" s="634"/>
      <c r="B21" s="636" t="s">
        <v>18</v>
      </c>
      <c r="C21" s="637" t="s">
        <v>478</v>
      </c>
      <c r="D21" s="638"/>
      <c r="E21" s="93">
        <v>184</v>
      </c>
      <c r="F21" s="93">
        <v>9933</v>
      </c>
      <c r="G21" s="93">
        <v>183</v>
      </c>
      <c r="H21" s="93">
        <v>9881</v>
      </c>
      <c r="I21" s="93">
        <v>181</v>
      </c>
      <c r="J21" s="93">
        <v>9640</v>
      </c>
      <c r="K21" s="633">
        <v>187</v>
      </c>
      <c r="L21" s="633">
        <v>9413</v>
      </c>
    </row>
    <row r="22" spans="1:12" ht="21" customHeight="1" x14ac:dyDescent="0.15">
      <c r="A22" s="634"/>
      <c r="B22" s="636" t="s">
        <v>17</v>
      </c>
      <c r="C22" s="637" t="s">
        <v>477</v>
      </c>
      <c r="D22" s="638"/>
      <c r="E22" s="93">
        <v>373</v>
      </c>
      <c r="F22" s="93">
        <v>8546</v>
      </c>
      <c r="G22" s="93">
        <v>390</v>
      </c>
      <c r="H22" s="93">
        <v>8753</v>
      </c>
      <c r="I22" s="93">
        <v>395</v>
      </c>
      <c r="J22" s="93">
        <v>9068</v>
      </c>
      <c r="K22" s="633">
        <v>403</v>
      </c>
      <c r="L22" s="633">
        <v>9259</v>
      </c>
    </row>
    <row r="23" spans="1:12" ht="21" customHeight="1" x14ac:dyDescent="0.15">
      <c r="A23" s="634"/>
      <c r="B23" s="636" t="s">
        <v>16</v>
      </c>
      <c r="C23" s="637" t="s">
        <v>476</v>
      </c>
      <c r="D23" s="638"/>
      <c r="E23" s="93">
        <v>1064</v>
      </c>
      <c r="F23" s="93">
        <v>8288</v>
      </c>
      <c r="G23" s="93">
        <v>1084</v>
      </c>
      <c r="H23" s="93">
        <v>8534</v>
      </c>
      <c r="I23" s="93">
        <v>1091</v>
      </c>
      <c r="J23" s="93">
        <v>8691</v>
      </c>
      <c r="K23" s="633">
        <v>1084</v>
      </c>
      <c r="L23" s="633">
        <v>8890</v>
      </c>
    </row>
    <row r="24" spans="1:12" ht="21" customHeight="1" x14ac:dyDescent="0.15">
      <c r="A24" s="634"/>
      <c r="B24" s="636" t="s">
        <v>15</v>
      </c>
      <c r="C24" s="637" t="s">
        <v>475</v>
      </c>
      <c r="D24" s="638"/>
      <c r="E24" s="93">
        <v>1071</v>
      </c>
      <c r="F24" s="93">
        <v>8802</v>
      </c>
      <c r="G24" s="93">
        <v>1151</v>
      </c>
      <c r="H24" s="93">
        <v>8999</v>
      </c>
      <c r="I24" s="93">
        <v>1216</v>
      </c>
      <c r="J24" s="93">
        <v>9167</v>
      </c>
      <c r="K24" s="633">
        <v>1218</v>
      </c>
      <c r="L24" s="633">
        <v>9227</v>
      </c>
    </row>
    <row r="25" spans="1:12" ht="21" customHeight="1" x14ac:dyDescent="0.15">
      <c r="A25" s="634"/>
      <c r="B25" s="636" t="s">
        <v>14</v>
      </c>
      <c r="C25" s="637" t="s">
        <v>474</v>
      </c>
      <c r="D25" s="638"/>
      <c r="E25" s="93">
        <v>806</v>
      </c>
      <c r="F25" s="93">
        <v>7603</v>
      </c>
      <c r="G25" s="93">
        <v>837</v>
      </c>
      <c r="H25" s="93">
        <v>7572</v>
      </c>
      <c r="I25" s="93">
        <v>843</v>
      </c>
      <c r="J25" s="93">
        <v>7324</v>
      </c>
      <c r="K25" s="633">
        <v>856</v>
      </c>
      <c r="L25" s="633">
        <v>7137</v>
      </c>
    </row>
    <row r="26" spans="1:12" ht="21" customHeight="1" x14ac:dyDescent="0.15">
      <c r="A26" s="634"/>
      <c r="B26" s="636" t="s">
        <v>13</v>
      </c>
      <c r="C26" s="637" t="s">
        <v>473</v>
      </c>
      <c r="D26" s="638"/>
      <c r="E26" s="93">
        <v>293</v>
      </c>
      <c r="F26" s="93">
        <v>7498</v>
      </c>
      <c r="G26" s="93">
        <v>296</v>
      </c>
      <c r="H26" s="93">
        <v>7460</v>
      </c>
      <c r="I26" s="93">
        <v>299</v>
      </c>
      <c r="J26" s="93">
        <v>7524</v>
      </c>
      <c r="K26" s="633">
        <v>303</v>
      </c>
      <c r="L26" s="633">
        <v>7598</v>
      </c>
    </row>
    <row r="27" spans="1:12" ht="21" customHeight="1" x14ac:dyDescent="0.15">
      <c r="A27" s="634"/>
      <c r="B27" s="636" t="s">
        <v>12</v>
      </c>
      <c r="C27" s="637" t="s">
        <v>472</v>
      </c>
      <c r="D27" s="638"/>
      <c r="E27" s="93">
        <v>2075</v>
      </c>
      <c r="F27" s="93">
        <v>49582</v>
      </c>
      <c r="G27" s="93">
        <v>2084</v>
      </c>
      <c r="H27" s="93">
        <v>49711</v>
      </c>
      <c r="I27" s="93">
        <v>2120</v>
      </c>
      <c r="J27" s="93">
        <v>50299</v>
      </c>
      <c r="K27" s="633">
        <v>2125</v>
      </c>
      <c r="L27" s="633">
        <v>50820</v>
      </c>
    </row>
    <row r="28" spans="1:12" ht="21" customHeight="1" x14ac:dyDescent="0.15">
      <c r="A28" s="634"/>
      <c r="B28" s="636" t="s">
        <v>11</v>
      </c>
      <c r="C28" s="637" t="s">
        <v>471</v>
      </c>
      <c r="D28" s="638"/>
      <c r="E28" s="93">
        <v>366</v>
      </c>
      <c r="F28" s="93">
        <v>5832</v>
      </c>
      <c r="G28" s="93">
        <v>369</v>
      </c>
      <c r="H28" s="93">
        <v>5775</v>
      </c>
      <c r="I28" s="93">
        <v>368</v>
      </c>
      <c r="J28" s="93">
        <v>5700</v>
      </c>
      <c r="K28" s="633">
        <v>364</v>
      </c>
      <c r="L28" s="633">
        <v>5485</v>
      </c>
    </row>
    <row r="29" spans="1:12" ht="21" customHeight="1" x14ac:dyDescent="0.15">
      <c r="A29" s="634"/>
      <c r="B29" s="636" t="s">
        <v>10</v>
      </c>
      <c r="C29" s="637" t="s">
        <v>470</v>
      </c>
      <c r="D29" s="638"/>
      <c r="E29" s="93">
        <v>1712</v>
      </c>
      <c r="F29" s="93">
        <v>25914</v>
      </c>
      <c r="G29" s="93">
        <v>1727</v>
      </c>
      <c r="H29" s="93">
        <v>27031</v>
      </c>
      <c r="I29" s="93">
        <v>1727</v>
      </c>
      <c r="J29" s="93">
        <v>27333</v>
      </c>
      <c r="K29" s="633">
        <v>1740</v>
      </c>
      <c r="L29" s="633">
        <v>25826</v>
      </c>
    </row>
    <row r="30" spans="1:12" ht="21" customHeight="1" x14ac:dyDescent="0.15">
      <c r="A30" s="634"/>
      <c r="B30" s="636" t="s">
        <v>469</v>
      </c>
      <c r="C30" s="637" t="s">
        <v>468</v>
      </c>
      <c r="D30" s="638"/>
      <c r="E30" s="93">
        <v>195</v>
      </c>
      <c r="F30" s="93">
        <v>8428</v>
      </c>
      <c r="G30" s="93">
        <v>126</v>
      </c>
      <c r="H30" s="93">
        <v>5052</v>
      </c>
      <c r="I30" s="93">
        <v>127</v>
      </c>
      <c r="J30" s="93">
        <v>5181</v>
      </c>
      <c r="K30" s="633">
        <v>128</v>
      </c>
      <c r="L30" s="633">
        <v>6795</v>
      </c>
    </row>
    <row r="31" spans="1:12" ht="21" customHeight="1" x14ac:dyDescent="0.15">
      <c r="A31" s="634"/>
      <c r="B31" s="636" t="s">
        <v>544</v>
      </c>
      <c r="C31" s="637" t="s">
        <v>467</v>
      </c>
      <c r="D31" s="638"/>
      <c r="E31" s="93">
        <v>14</v>
      </c>
      <c r="F31" s="93">
        <v>30</v>
      </c>
      <c r="G31" s="93">
        <v>16</v>
      </c>
      <c r="H31" s="93">
        <v>36</v>
      </c>
      <c r="I31" s="93">
        <v>21</v>
      </c>
      <c r="J31" s="93">
        <v>40</v>
      </c>
      <c r="K31" s="633">
        <v>14</v>
      </c>
      <c r="L31" s="633">
        <v>42</v>
      </c>
    </row>
    <row r="32" spans="1:12" ht="6" customHeight="1" thickBot="1" x14ac:dyDescent="0.2">
      <c r="A32" s="617"/>
      <c r="B32" s="617"/>
      <c r="C32" s="617"/>
      <c r="D32" s="640"/>
      <c r="E32" s="617"/>
      <c r="F32" s="617"/>
      <c r="G32" s="617"/>
      <c r="H32" s="617"/>
      <c r="I32" s="617"/>
      <c r="J32" s="617"/>
      <c r="K32" s="617"/>
      <c r="L32" s="617"/>
    </row>
    <row r="33" spans="1:12" ht="13.5" customHeight="1" x14ac:dyDescent="0.15">
      <c r="A33" s="272" t="s">
        <v>466</v>
      </c>
      <c r="B33" s="10"/>
      <c r="C33" s="641"/>
      <c r="D33" s="268"/>
      <c r="E33" s="642"/>
      <c r="F33" s="642"/>
      <c r="G33" s="642"/>
      <c r="H33" s="642"/>
      <c r="I33" s="642"/>
      <c r="J33" s="642"/>
      <c r="K33" s="642"/>
      <c r="L33" s="642"/>
    </row>
    <row r="34" spans="1:12" ht="13.5" customHeight="1" x14ac:dyDescent="0.15">
      <c r="A34" s="272" t="s">
        <v>628</v>
      </c>
      <c r="B34" s="268"/>
      <c r="C34" s="641"/>
      <c r="D34" s="268"/>
      <c r="E34" s="268"/>
      <c r="F34" s="268"/>
      <c r="G34" s="10"/>
      <c r="H34" s="10"/>
      <c r="I34" s="10"/>
      <c r="J34" s="10"/>
      <c r="K34" s="642"/>
      <c r="L34" s="642"/>
    </row>
    <row r="35" spans="1:12" x14ac:dyDescent="0.15">
      <c r="A35" s="120"/>
      <c r="B35" s="120"/>
      <c r="C35" s="120"/>
      <c r="D35" s="120"/>
      <c r="E35" s="120"/>
      <c r="F35" s="120"/>
    </row>
    <row r="36" spans="1:12" x14ac:dyDescent="0.15">
      <c r="A36" s="115"/>
      <c r="B36" s="115"/>
      <c r="C36" s="115"/>
      <c r="D36" s="115"/>
      <c r="E36" s="120"/>
      <c r="F36" s="120"/>
    </row>
    <row r="37" spans="1:12" x14ac:dyDescent="0.15">
      <c r="A37" s="115"/>
      <c r="B37" s="115"/>
      <c r="C37" s="115"/>
      <c r="D37" s="115"/>
      <c r="E37" s="120"/>
      <c r="F37" s="120"/>
    </row>
    <row r="38" spans="1:12" x14ac:dyDescent="0.15">
      <c r="A38" s="115"/>
      <c r="B38" s="115"/>
      <c r="C38" s="115"/>
      <c r="D38" s="115"/>
      <c r="E38" s="120"/>
      <c r="F38" s="120"/>
    </row>
    <row r="39" spans="1:12" x14ac:dyDescent="0.15">
      <c r="A39" s="115"/>
      <c r="B39" s="115"/>
      <c r="C39" s="115"/>
      <c r="D39" s="115"/>
      <c r="E39" s="120"/>
      <c r="F39" s="120"/>
    </row>
    <row r="40" spans="1:12" x14ac:dyDescent="0.15">
      <c r="A40" s="115"/>
      <c r="B40" s="115"/>
      <c r="C40" s="115"/>
      <c r="D40" s="115"/>
      <c r="E40" s="120"/>
      <c r="F40" s="120"/>
    </row>
  </sheetData>
  <mergeCells count="2">
    <mergeCell ref="B7:D7"/>
    <mergeCell ref="A10:D10"/>
  </mergeCells>
  <phoneticPr fontId="9"/>
  <hyperlinks>
    <hyperlink ref="N1" location="社会保障!A1" display="目次（項目一覧表）へ戻る"/>
  </hyperlinks>
  <printOptions horizontalCentered="1"/>
  <pageMargins left="0.59055118110236227" right="0.59055118110236227" top="0.51181102362204722" bottom="0.59055118110236227" header="0.51181102362204722" footer="0.51181102362204722"/>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46"/>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2.7109375" style="113" customWidth="1"/>
    <col min="3" max="3" width="10.7109375" style="113" customWidth="1"/>
    <col min="4" max="4" width="11.7109375" style="113" customWidth="1"/>
    <col min="5" max="5" width="19.42578125" style="113" customWidth="1"/>
    <col min="6" max="6" width="11.7109375" style="113" customWidth="1"/>
    <col min="7" max="7" width="19.28515625" style="113" customWidth="1"/>
    <col min="8" max="8" width="11.7109375" style="113" customWidth="1"/>
    <col min="9" max="9" width="19.28515625" style="113" customWidth="1"/>
    <col min="10" max="10" width="10.7109375" style="113"/>
    <col min="11" max="11" width="19.28515625" style="113" customWidth="1"/>
    <col min="12" max="12" width="2.7109375" style="113" customWidth="1"/>
    <col min="13" max="13" width="24.7109375" style="113" customWidth="1"/>
    <col min="14" max="16384" width="10.7109375" style="113"/>
  </cols>
  <sheetData>
    <row r="1" spans="1:13" ht="18" customHeight="1" x14ac:dyDescent="0.15">
      <c r="M1" s="64" t="s">
        <v>635</v>
      </c>
    </row>
    <row r="3" spans="1:13" ht="21" customHeight="1" x14ac:dyDescent="0.15">
      <c r="A3" s="132"/>
    </row>
    <row r="4" spans="1:13" ht="30" customHeight="1" thickBot="1" x14ac:dyDescent="0.2">
      <c r="A4" s="114" t="s">
        <v>637</v>
      </c>
      <c r="B4" s="115"/>
      <c r="C4" s="115"/>
      <c r="D4" s="115"/>
      <c r="E4" s="115"/>
      <c r="F4" s="115"/>
      <c r="G4" s="115"/>
      <c r="H4" s="115"/>
      <c r="I4" s="116" t="s">
        <v>118</v>
      </c>
    </row>
    <row r="5" spans="1:13" ht="18" customHeight="1" x14ac:dyDescent="0.15">
      <c r="A5" s="648" t="s">
        <v>146</v>
      </c>
      <c r="B5" s="648"/>
      <c r="C5" s="649"/>
      <c r="D5" s="652" t="s">
        <v>1</v>
      </c>
      <c r="E5" s="653"/>
      <c r="F5" s="260" t="s">
        <v>504</v>
      </c>
      <c r="G5" s="261"/>
      <c r="H5" s="260" t="s">
        <v>638</v>
      </c>
      <c r="I5" s="262"/>
    </row>
    <row r="6" spans="1:13" ht="18" customHeight="1" x14ac:dyDescent="0.15">
      <c r="A6" s="650"/>
      <c r="B6" s="650"/>
      <c r="C6" s="651"/>
      <c r="D6" s="263" t="s">
        <v>114</v>
      </c>
      <c r="E6" s="263" t="s">
        <v>111</v>
      </c>
      <c r="F6" s="263" t="s">
        <v>112</v>
      </c>
      <c r="G6" s="263" t="s">
        <v>111</v>
      </c>
      <c r="H6" s="263" t="s">
        <v>112</v>
      </c>
      <c r="I6" s="264" t="s">
        <v>111</v>
      </c>
    </row>
    <row r="7" spans="1:13" ht="6" customHeight="1" x14ac:dyDescent="0.15">
      <c r="A7" s="43"/>
      <c r="B7" s="43"/>
      <c r="C7" s="43"/>
      <c r="D7" s="265"/>
      <c r="E7" s="43"/>
      <c r="F7" s="43"/>
      <c r="G7" s="43"/>
      <c r="H7" s="43"/>
      <c r="I7" s="43"/>
    </row>
    <row r="8" spans="1:13" s="124" customFormat="1" ht="12.75" customHeight="1" x14ac:dyDescent="0.15">
      <c r="A8" s="654" t="s">
        <v>1</v>
      </c>
      <c r="B8" s="654"/>
      <c r="C8" s="655"/>
      <c r="D8" s="277">
        <f>SUM(D10:D21)</f>
        <v>122116</v>
      </c>
      <c r="E8" s="278">
        <f t="shared" ref="E8:I8" si="0">SUM(E10:E21)</f>
        <v>17865226576</v>
      </c>
      <c r="F8" s="278">
        <f t="shared" si="0"/>
        <v>107600</v>
      </c>
      <c r="G8" s="278">
        <f t="shared" si="0"/>
        <v>4801979168</v>
      </c>
      <c r="H8" s="278">
        <f t="shared" si="0"/>
        <v>97775</v>
      </c>
      <c r="I8" s="278">
        <f t="shared" si="0"/>
        <v>2265336078</v>
      </c>
    </row>
    <row r="9" spans="1:13" ht="9" customHeight="1" x14ac:dyDescent="0.15">
      <c r="A9" s="43"/>
      <c r="B9" s="43"/>
      <c r="C9" s="43"/>
      <c r="D9" s="265"/>
      <c r="E9" s="43"/>
      <c r="F9" s="43"/>
      <c r="G9" s="43"/>
      <c r="H9" s="43"/>
      <c r="I9" s="43"/>
    </row>
    <row r="10" spans="1:13" ht="12.75" customHeight="1" x14ac:dyDescent="0.15">
      <c r="A10" s="42" t="s">
        <v>591</v>
      </c>
      <c r="B10" s="271" t="s">
        <v>639</v>
      </c>
      <c r="C10" s="43" t="s">
        <v>145</v>
      </c>
      <c r="D10" s="267">
        <v>10155</v>
      </c>
      <c r="E10" s="268">
        <v>1436836188</v>
      </c>
      <c r="F10" s="268">
        <v>8759</v>
      </c>
      <c r="G10" s="268">
        <v>377885063</v>
      </c>
      <c r="H10" s="268">
        <v>8084</v>
      </c>
      <c r="I10" s="279">
        <v>185665959</v>
      </c>
    </row>
    <row r="11" spans="1:13" ht="12.75" customHeight="1" x14ac:dyDescent="0.15">
      <c r="A11" s="42"/>
      <c r="B11" s="269"/>
      <c r="C11" s="43" t="s">
        <v>144</v>
      </c>
      <c r="D11" s="267">
        <v>10193</v>
      </c>
      <c r="E11" s="268">
        <v>1637995067</v>
      </c>
      <c r="F11" s="268">
        <v>8832</v>
      </c>
      <c r="G11" s="268">
        <v>379415334</v>
      </c>
      <c r="H11" s="268">
        <v>8155</v>
      </c>
      <c r="I11" s="279">
        <v>186392544</v>
      </c>
    </row>
    <row r="12" spans="1:13" ht="12.75" customHeight="1" x14ac:dyDescent="0.15">
      <c r="A12" s="42"/>
      <c r="B12" s="269"/>
      <c r="C12" s="43" t="s">
        <v>143</v>
      </c>
      <c r="D12" s="267">
        <v>10205</v>
      </c>
      <c r="E12" s="268">
        <v>1343428014</v>
      </c>
      <c r="F12" s="268">
        <v>8829</v>
      </c>
      <c r="G12" s="268">
        <v>380473141</v>
      </c>
      <c r="H12" s="268">
        <v>8157</v>
      </c>
      <c r="I12" s="279">
        <v>187171233</v>
      </c>
    </row>
    <row r="13" spans="1:13" ht="12.75" customHeight="1" x14ac:dyDescent="0.15">
      <c r="A13" s="42"/>
      <c r="B13" s="269"/>
      <c r="C13" s="43" t="s">
        <v>142</v>
      </c>
      <c r="D13" s="267">
        <v>10168</v>
      </c>
      <c r="E13" s="268">
        <v>1566551851</v>
      </c>
      <c r="F13" s="268">
        <v>8815</v>
      </c>
      <c r="G13" s="268">
        <v>384868014</v>
      </c>
      <c r="H13" s="268">
        <v>8119</v>
      </c>
      <c r="I13" s="279">
        <v>187772528</v>
      </c>
    </row>
    <row r="14" spans="1:13" ht="12.75" customHeight="1" x14ac:dyDescent="0.15">
      <c r="A14" s="42"/>
      <c r="B14" s="269"/>
      <c r="C14" s="43" t="s">
        <v>141</v>
      </c>
      <c r="D14" s="267">
        <v>10166</v>
      </c>
      <c r="E14" s="268">
        <v>1516288255</v>
      </c>
      <c r="F14" s="268">
        <v>8799</v>
      </c>
      <c r="G14" s="268">
        <v>384496038</v>
      </c>
      <c r="H14" s="268">
        <v>8126</v>
      </c>
      <c r="I14" s="279">
        <v>186359774</v>
      </c>
    </row>
    <row r="15" spans="1:13" ht="12.75" customHeight="1" x14ac:dyDescent="0.15">
      <c r="A15" s="42"/>
      <c r="B15" s="269"/>
      <c r="C15" s="43" t="s">
        <v>140</v>
      </c>
      <c r="D15" s="267">
        <v>10171</v>
      </c>
      <c r="E15" s="268">
        <v>1405368639</v>
      </c>
      <c r="F15" s="268">
        <v>8788</v>
      </c>
      <c r="G15" s="268">
        <v>383486622</v>
      </c>
      <c r="H15" s="268">
        <v>8142</v>
      </c>
      <c r="I15" s="268">
        <v>187524702</v>
      </c>
    </row>
    <row r="16" spans="1:13" ht="12.75" customHeight="1" x14ac:dyDescent="0.15">
      <c r="A16" s="42"/>
      <c r="B16" s="269"/>
      <c r="C16" s="43" t="s">
        <v>139</v>
      </c>
      <c r="D16" s="267">
        <v>10172</v>
      </c>
      <c r="E16" s="268">
        <v>1498392317</v>
      </c>
      <c r="F16" s="268">
        <v>8944</v>
      </c>
      <c r="G16" s="268">
        <v>383627007</v>
      </c>
      <c r="H16" s="268">
        <v>8151</v>
      </c>
      <c r="I16" s="268">
        <v>188917516</v>
      </c>
    </row>
    <row r="17" spans="1:11" ht="12.75" customHeight="1" x14ac:dyDescent="0.15">
      <c r="A17" s="42"/>
      <c r="B17" s="269"/>
      <c r="C17" s="43" t="s">
        <v>138</v>
      </c>
      <c r="D17" s="267">
        <v>10162</v>
      </c>
      <c r="E17" s="268">
        <v>1435391019</v>
      </c>
      <c r="F17" s="268">
        <v>9472</v>
      </c>
      <c r="G17" s="268">
        <v>407082747</v>
      </c>
      <c r="H17" s="268">
        <v>8143</v>
      </c>
      <c r="I17" s="268">
        <v>191763709</v>
      </c>
    </row>
    <row r="18" spans="1:11" ht="12.75" customHeight="1" x14ac:dyDescent="0.15">
      <c r="A18" s="42"/>
      <c r="B18" s="269"/>
      <c r="C18" s="43" t="s">
        <v>137</v>
      </c>
      <c r="D18" s="267">
        <v>10194</v>
      </c>
      <c r="E18" s="268">
        <v>1644285773</v>
      </c>
      <c r="F18" s="268">
        <v>9508</v>
      </c>
      <c r="G18" s="268">
        <v>511094255</v>
      </c>
      <c r="H18" s="268">
        <v>8198</v>
      </c>
      <c r="I18" s="279">
        <v>191076747</v>
      </c>
    </row>
    <row r="19" spans="1:11" ht="12.75" customHeight="1" x14ac:dyDescent="0.15">
      <c r="A19" s="42" t="s">
        <v>591</v>
      </c>
      <c r="B19" s="270" t="s">
        <v>517</v>
      </c>
      <c r="C19" s="43" t="s">
        <v>136</v>
      </c>
      <c r="D19" s="267">
        <v>10205</v>
      </c>
      <c r="E19" s="268">
        <v>1455557906</v>
      </c>
      <c r="F19" s="268">
        <v>9028</v>
      </c>
      <c r="G19" s="268">
        <v>404622981</v>
      </c>
      <c r="H19" s="268">
        <v>8197</v>
      </c>
      <c r="I19" s="279">
        <v>190210365</v>
      </c>
    </row>
    <row r="20" spans="1:11" ht="12.75" customHeight="1" x14ac:dyDescent="0.15">
      <c r="A20" s="42"/>
      <c r="B20" s="269"/>
      <c r="C20" s="43" t="s">
        <v>135</v>
      </c>
      <c r="D20" s="267">
        <v>10171</v>
      </c>
      <c r="E20" s="268">
        <v>1398244382</v>
      </c>
      <c r="F20" s="268">
        <v>8921</v>
      </c>
      <c r="G20" s="268">
        <v>402310876</v>
      </c>
      <c r="H20" s="268">
        <v>8150</v>
      </c>
      <c r="I20" s="268">
        <v>190854326</v>
      </c>
    </row>
    <row r="21" spans="1:11" ht="12.75" customHeight="1" x14ac:dyDescent="0.15">
      <c r="A21" s="42"/>
      <c r="B21" s="269"/>
      <c r="C21" s="43" t="s">
        <v>134</v>
      </c>
      <c r="D21" s="267">
        <v>10154</v>
      </c>
      <c r="E21" s="268">
        <v>1526887165</v>
      </c>
      <c r="F21" s="268">
        <v>8905</v>
      </c>
      <c r="G21" s="268">
        <v>402617090</v>
      </c>
      <c r="H21" s="268">
        <v>8153</v>
      </c>
      <c r="I21" s="268">
        <v>191626675</v>
      </c>
    </row>
    <row r="22" spans="1:11" ht="6" customHeight="1" thickBot="1" x14ac:dyDescent="0.2">
      <c r="A22" s="281"/>
      <c r="B22" s="281"/>
      <c r="C22" s="281"/>
      <c r="D22" s="282"/>
      <c r="E22" s="281"/>
      <c r="F22" s="281"/>
      <c r="G22" s="281"/>
      <c r="H22" s="281"/>
      <c r="I22" s="281"/>
    </row>
    <row r="23" spans="1:11" ht="18" customHeight="1" thickBot="1" x14ac:dyDescent="0.2">
      <c r="A23" s="115"/>
      <c r="B23" s="115"/>
      <c r="C23" s="115"/>
      <c r="D23" s="115"/>
      <c r="E23" s="115"/>
      <c r="F23" s="115"/>
      <c r="G23" s="115"/>
      <c r="H23" s="115"/>
      <c r="I23" s="119"/>
    </row>
    <row r="24" spans="1:11" ht="18" customHeight="1" x14ac:dyDescent="0.15">
      <c r="A24" s="648" t="s">
        <v>151</v>
      </c>
      <c r="B24" s="648"/>
      <c r="C24" s="649"/>
      <c r="D24" s="260" t="s">
        <v>150</v>
      </c>
      <c r="E24" s="261"/>
      <c r="F24" s="260" t="s">
        <v>640</v>
      </c>
      <c r="G24" s="261"/>
      <c r="H24" s="260" t="s">
        <v>149</v>
      </c>
      <c r="I24" s="261"/>
      <c r="J24" s="260" t="s">
        <v>148</v>
      </c>
      <c r="K24" s="261"/>
    </row>
    <row r="25" spans="1:11" ht="18" customHeight="1" x14ac:dyDescent="0.15">
      <c r="A25" s="650"/>
      <c r="B25" s="650"/>
      <c r="C25" s="651"/>
      <c r="D25" s="263" t="s">
        <v>112</v>
      </c>
      <c r="E25" s="263" t="s">
        <v>111</v>
      </c>
      <c r="F25" s="263" t="s">
        <v>112</v>
      </c>
      <c r="G25" s="263" t="s">
        <v>111</v>
      </c>
      <c r="H25" s="263" t="s">
        <v>112</v>
      </c>
      <c r="I25" s="263" t="s">
        <v>111</v>
      </c>
      <c r="J25" s="263" t="s">
        <v>112</v>
      </c>
      <c r="K25" s="263" t="s">
        <v>111</v>
      </c>
    </row>
    <row r="26" spans="1:11" ht="6" customHeight="1" x14ac:dyDescent="0.15">
      <c r="A26" s="43"/>
      <c r="B26" s="43"/>
      <c r="C26" s="283"/>
      <c r="D26" s="10"/>
      <c r="E26" s="10"/>
      <c r="F26" s="10"/>
      <c r="G26" s="10"/>
      <c r="H26" s="10"/>
      <c r="I26" s="10"/>
      <c r="J26" s="10"/>
      <c r="K26" s="10"/>
    </row>
    <row r="27" spans="1:11" s="124" customFormat="1" ht="12.75" customHeight="1" x14ac:dyDescent="0.15">
      <c r="A27" s="654" t="s">
        <v>147</v>
      </c>
      <c r="B27" s="654"/>
      <c r="C27" s="656"/>
      <c r="D27" s="277">
        <v>5415</v>
      </c>
      <c r="E27" s="278">
        <v>49063448</v>
      </c>
      <c r="F27" s="278">
        <v>24636</v>
      </c>
      <c r="G27" s="278">
        <v>478524476</v>
      </c>
      <c r="H27" s="278">
        <v>109984</v>
      </c>
      <c r="I27" s="278">
        <v>9774946989</v>
      </c>
      <c r="J27" s="278">
        <v>2827</v>
      </c>
      <c r="K27" s="278">
        <v>495376417</v>
      </c>
    </row>
    <row r="28" spans="1:11" ht="9" customHeight="1" x14ac:dyDescent="0.15">
      <c r="A28" s="43"/>
      <c r="B28" s="43"/>
      <c r="C28" s="43"/>
      <c r="D28" s="292"/>
      <c r="E28" s="10"/>
      <c r="F28" s="10"/>
      <c r="G28" s="10"/>
      <c r="H28" s="10"/>
      <c r="I28" s="10"/>
      <c r="J28" s="10"/>
      <c r="K28" s="10"/>
    </row>
    <row r="29" spans="1:11" ht="12.75" customHeight="1" x14ac:dyDescent="0.15">
      <c r="A29" s="42" t="s">
        <v>591</v>
      </c>
      <c r="B29" s="271" t="s">
        <v>667</v>
      </c>
      <c r="C29" s="43" t="s">
        <v>145</v>
      </c>
      <c r="D29" s="293">
        <v>469</v>
      </c>
      <c r="E29" s="268">
        <v>3282257</v>
      </c>
      <c r="F29" s="268">
        <v>2028</v>
      </c>
      <c r="G29" s="268">
        <v>2642680</v>
      </c>
      <c r="H29" s="294">
        <v>9139</v>
      </c>
      <c r="I29" s="279">
        <v>822488997</v>
      </c>
      <c r="J29" s="43">
        <v>235</v>
      </c>
      <c r="K29" s="268">
        <v>44871232</v>
      </c>
    </row>
    <row r="30" spans="1:11" ht="12.75" customHeight="1" x14ac:dyDescent="0.15">
      <c r="A30" s="42"/>
      <c r="B30" s="269"/>
      <c r="C30" s="43" t="s">
        <v>144</v>
      </c>
      <c r="D30" s="293">
        <v>447</v>
      </c>
      <c r="E30" s="268">
        <v>5678234</v>
      </c>
      <c r="F30" s="268">
        <v>2039</v>
      </c>
      <c r="G30" s="268">
        <v>41426112</v>
      </c>
      <c r="H30" s="294">
        <v>9193</v>
      </c>
      <c r="I30" s="279">
        <v>979650951</v>
      </c>
      <c r="J30" s="43">
        <v>234</v>
      </c>
      <c r="K30" s="268">
        <v>45431892</v>
      </c>
    </row>
    <row r="31" spans="1:11" ht="12.75" customHeight="1" x14ac:dyDescent="0.15">
      <c r="A31" s="42"/>
      <c r="B31" s="269"/>
      <c r="C31" s="43" t="s">
        <v>143</v>
      </c>
      <c r="D31" s="293">
        <v>444</v>
      </c>
      <c r="E31" s="268">
        <v>5664646</v>
      </c>
      <c r="F31" s="268">
        <v>2035</v>
      </c>
      <c r="G31" s="268">
        <v>41156906</v>
      </c>
      <c r="H31" s="294">
        <v>9211</v>
      </c>
      <c r="I31" s="279">
        <v>688191631</v>
      </c>
      <c r="J31" s="43">
        <v>228</v>
      </c>
      <c r="K31" s="268">
        <v>40770457</v>
      </c>
    </row>
    <row r="32" spans="1:11" ht="12.75" customHeight="1" x14ac:dyDescent="0.15">
      <c r="A32" s="42"/>
      <c r="B32" s="269"/>
      <c r="C32" s="43" t="s">
        <v>142</v>
      </c>
      <c r="D32" s="293">
        <v>433</v>
      </c>
      <c r="E32" s="268">
        <v>4754959</v>
      </c>
      <c r="F32" s="268">
        <v>2038</v>
      </c>
      <c r="G32" s="268">
        <v>44008675</v>
      </c>
      <c r="H32" s="294">
        <v>9189</v>
      </c>
      <c r="I32" s="279">
        <v>905204323</v>
      </c>
      <c r="J32" s="43">
        <v>229</v>
      </c>
      <c r="K32" s="268">
        <v>39943352</v>
      </c>
    </row>
    <row r="33" spans="1:11" ht="12.75" customHeight="1" x14ac:dyDescent="0.15">
      <c r="A33" s="42"/>
      <c r="B33" s="269"/>
      <c r="C33" s="43" t="s">
        <v>141</v>
      </c>
      <c r="D33" s="293">
        <v>434</v>
      </c>
      <c r="E33" s="268">
        <v>3945046</v>
      </c>
      <c r="F33" s="268">
        <v>2039</v>
      </c>
      <c r="G33" s="268">
        <v>44294772</v>
      </c>
      <c r="H33" s="294">
        <v>9177</v>
      </c>
      <c r="I33" s="279">
        <v>855996921</v>
      </c>
      <c r="J33" s="43">
        <v>232</v>
      </c>
      <c r="K33" s="268">
        <v>41195704</v>
      </c>
    </row>
    <row r="34" spans="1:11" ht="12.75" customHeight="1" x14ac:dyDescent="0.15">
      <c r="A34" s="42"/>
      <c r="B34" s="269"/>
      <c r="C34" s="43" t="s">
        <v>140</v>
      </c>
      <c r="D34" s="293">
        <v>435</v>
      </c>
      <c r="E34" s="268">
        <v>2641843</v>
      </c>
      <c r="F34" s="268">
        <v>2047</v>
      </c>
      <c r="G34" s="268">
        <v>44324897</v>
      </c>
      <c r="H34" s="294">
        <v>9152</v>
      </c>
      <c r="I34" s="279">
        <v>748479596</v>
      </c>
      <c r="J34" s="43">
        <v>229</v>
      </c>
      <c r="K34" s="268">
        <v>38910979</v>
      </c>
    </row>
    <row r="35" spans="1:11" ht="12.75" customHeight="1" x14ac:dyDescent="0.15">
      <c r="A35" s="42"/>
      <c r="B35" s="269"/>
      <c r="C35" s="43" t="s">
        <v>139</v>
      </c>
      <c r="D35" s="293">
        <v>454</v>
      </c>
      <c r="E35" s="268">
        <v>4845865</v>
      </c>
      <c r="F35" s="268">
        <v>2064</v>
      </c>
      <c r="G35" s="268">
        <v>43287813</v>
      </c>
      <c r="H35" s="294">
        <v>9132</v>
      </c>
      <c r="I35" s="279">
        <v>836198774</v>
      </c>
      <c r="J35" s="43">
        <v>239</v>
      </c>
      <c r="K35" s="268">
        <v>41515342</v>
      </c>
    </row>
    <row r="36" spans="1:11" ht="12.75" customHeight="1" x14ac:dyDescent="0.15">
      <c r="A36" s="42"/>
      <c r="B36" s="269"/>
      <c r="C36" s="43" t="s">
        <v>138</v>
      </c>
      <c r="D36" s="293">
        <v>444</v>
      </c>
      <c r="E36" s="268">
        <v>4362909</v>
      </c>
      <c r="F36" s="268">
        <v>2073</v>
      </c>
      <c r="G36" s="268">
        <v>41608888</v>
      </c>
      <c r="H36" s="294">
        <v>9140</v>
      </c>
      <c r="I36" s="279">
        <v>752355555</v>
      </c>
      <c r="J36" s="43">
        <v>228</v>
      </c>
      <c r="K36" s="268">
        <v>38217211</v>
      </c>
    </row>
    <row r="37" spans="1:11" ht="12.75" customHeight="1" x14ac:dyDescent="0.15">
      <c r="A37" s="42"/>
      <c r="B37" s="269"/>
      <c r="C37" s="43" t="s">
        <v>137</v>
      </c>
      <c r="D37" s="293">
        <v>450</v>
      </c>
      <c r="E37" s="268">
        <v>3937315</v>
      </c>
      <c r="F37" s="268">
        <v>2085</v>
      </c>
      <c r="G37" s="268">
        <v>44599487</v>
      </c>
      <c r="H37" s="294">
        <v>9193</v>
      </c>
      <c r="I37" s="279">
        <v>853673120</v>
      </c>
      <c r="J37" s="43">
        <v>232</v>
      </c>
      <c r="K37" s="268">
        <v>39904849</v>
      </c>
    </row>
    <row r="38" spans="1:11" ht="12.75" customHeight="1" x14ac:dyDescent="0.15">
      <c r="A38" s="42" t="s">
        <v>591</v>
      </c>
      <c r="B38" s="270" t="s">
        <v>517</v>
      </c>
      <c r="C38" s="43" t="s">
        <v>136</v>
      </c>
      <c r="D38" s="293">
        <v>456</v>
      </c>
      <c r="E38" s="268">
        <v>4400441</v>
      </c>
      <c r="F38" s="268">
        <v>2086</v>
      </c>
      <c r="G38" s="268">
        <v>43607339</v>
      </c>
      <c r="H38" s="294">
        <v>9205</v>
      </c>
      <c r="I38" s="279">
        <v>771904547</v>
      </c>
      <c r="J38" s="43">
        <v>247</v>
      </c>
      <c r="K38" s="268">
        <v>40812233</v>
      </c>
    </row>
    <row r="39" spans="1:11" ht="12.75" customHeight="1" x14ac:dyDescent="0.15">
      <c r="A39" s="42"/>
      <c r="B39" s="269"/>
      <c r="C39" s="43" t="s">
        <v>135</v>
      </c>
      <c r="D39" s="293">
        <v>460</v>
      </c>
      <c r="E39" s="268">
        <v>2829505</v>
      </c>
      <c r="F39" s="268">
        <v>2054</v>
      </c>
      <c r="G39" s="268">
        <v>43516030</v>
      </c>
      <c r="H39" s="294">
        <v>9133</v>
      </c>
      <c r="I39" s="279">
        <v>719168668</v>
      </c>
      <c r="J39" s="43">
        <v>244</v>
      </c>
      <c r="K39" s="268">
        <v>39564977</v>
      </c>
    </row>
    <row r="40" spans="1:11" ht="12.75" customHeight="1" x14ac:dyDescent="0.15">
      <c r="A40" s="42"/>
      <c r="B40" s="269"/>
      <c r="C40" s="43" t="s">
        <v>134</v>
      </c>
      <c r="D40" s="293">
        <v>489</v>
      </c>
      <c r="E40" s="268">
        <v>2720428</v>
      </c>
      <c r="F40" s="268">
        <v>2048</v>
      </c>
      <c r="G40" s="268">
        <v>44050877</v>
      </c>
      <c r="H40" s="294">
        <v>9120</v>
      </c>
      <c r="I40" s="268">
        <v>841633906</v>
      </c>
      <c r="J40" s="43">
        <v>250</v>
      </c>
      <c r="K40" s="268">
        <v>44238189</v>
      </c>
    </row>
    <row r="41" spans="1:11" ht="6" customHeight="1" thickBot="1" x14ac:dyDescent="0.2">
      <c r="A41" s="281"/>
      <c r="B41" s="281"/>
      <c r="C41" s="281"/>
      <c r="D41" s="282"/>
      <c r="E41" s="281"/>
      <c r="F41" s="281"/>
      <c r="G41" s="281"/>
      <c r="H41" s="281"/>
      <c r="I41" s="281"/>
      <c r="J41" s="281"/>
      <c r="K41" s="281"/>
    </row>
    <row r="42" spans="1:11" ht="13.5" customHeight="1" x14ac:dyDescent="0.15">
      <c r="A42" s="10" t="s">
        <v>668</v>
      </c>
      <c r="B42" s="10"/>
      <c r="C42" s="10"/>
      <c r="D42" s="10"/>
      <c r="E42" s="10"/>
      <c r="F42" s="10"/>
      <c r="G42" s="10"/>
      <c r="H42" s="10"/>
      <c r="I42" s="10"/>
      <c r="J42" s="10"/>
      <c r="K42" s="10"/>
    </row>
    <row r="43" spans="1:11" ht="13.5" customHeight="1" x14ac:dyDescent="0.15">
      <c r="A43" s="10" t="s">
        <v>612</v>
      </c>
      <c r="B43" s="10"/>
      <c r="C43" s="10"/>
      <c r="D43" s="10"/>
      <c r="E43" s="10"/>
      <c r="F43" s="10"/>
      <c r="G43" s="10"/>
      <c r="H43" s="10"/>
      <c r="I43" s="10"/>
      <c r="J43" s="10"/>
      <c r="K43" s="10"/>
    </row>
    <row r="44" spans="1:11" ht="13.5" customHeight="1" x14ac:dyDescent="0.15">
      <c r="A44" s="10" t="s">
        <v>669</v>
      </c>
      <c r="B44" s="10"/>
      <c r="C44" s="10"/>
      <c r="D44" s="10"/>
      <c r="E44" s="10"/>
      <c r="F44" s="10"/>
      <c r="G44" s="10"/>
      <c r="H44" s="10"/>
      <c r="I44" s="10"/>
      <c r="J44" s="10"/>
      <c r="K44" s="10"/>
    </row>
    <row r="45" spans="1:11" ht="13.5" customHeight="1" x14ac:dyDescent="0.15">
      <c r="A45" s="10" t="s">
        <v>615</v>
      </c>
      <c r="B45" s="10"/>
      <c r="C45" s="10"/>
      <c r="D45" s="10"/>
      <c r="E45" s="10"/>
      <c r="F45" s="10"/>
      <c r="G45" s="10"/>
      <c r="H45" s="10"/>
      <c r="I45" s="10"/>
      <c r="J45" s="10"/>
      <c r="K45" s="10"/>
    </row>
    <row r="46" spans="1:11" ht="13.5" customHeight="1" x14ac:dyDescent="0.15">
      <c r="A46" s="10" t="s">
        <v>125</v>
      </c>
      <c r="B46" s="10"/>
      <c r="C46" s="10"/>
      <c r="D46" s="10"/>
      <c r="E46" s="10"/>
      <c r="F46" s="10"/>
      <c r="G46" s="10"/>
      <c r="H46" s="10"/>
      <c r="I46" s="10"/>
      <c r="J46" s="10"/>
      <c r="K46" s="10"/>
    </row>
  </sheetData>
  <mergeCells count="5">
    <mergeCell ref="A5:C6"/>
    <mergeCell ref="D5:E5"/>
    <mergeCell ref="A8:C8"/>
    <mergeCell ref="A24:C25"/>
    <mergeCell ref="A27:C27"/>
  </mergeCells>
  <phoneticPr fontId="9"/>
  <hyperlinks>
    <hyperlink ref="M1" location="社会保障!A1" display="目次（項目一覧表）へ戻る"/>
  </hyperlinks>
  <printOptions horizontalCentered="1"/>
  <pageMargins left="0.59055118110236227" right="0.26" top="0.51181102362204722"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25"/>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2.7109375" style="113" customWidth="1"/>
    <col min="3" max="3" width="8.28515625" style="113" customWidth="1"/>
    <col min="4" max="6" width="15.140625" style="113" customWidth="1"/>
    <col min="7" max="9" width="16.7109375" style="113" customWidth="1"/>
    <col min="10" max="10" width="2.7109375" style="113" customWidth="1"/>
    <col min="11" max="11" width="24.7109375" style="113" customWidth="1"/>
    <col min="12" max="16384" width="10.7109375" style="113"/>
  </cols>
  <sheetData>
    <row r="1" spans="1:11" ht="18" customHeight="1" x14ac:dyDescent="0.15">
      <c r="K1" s="64" t="s">
        <v>635</v>
      </c>
    </row>
    <row r="3" spans="1:11" ht="21" customHeight="1" x14ac:dyDescent="0.15"/>
    <row r="4" spans="1:11" ht="30" customHeight="1" thickBot="1" x14ac:dyDescent="0.2">
      <c r="A4" s="6" t="s">
        <v>670</v>
      </c>
      <c r="B4" s="43"/>
      <c r="C4" s="43"/>
      <c r="D4" s="43"/>
      <c r="E4" s="43"/>
      <c r="F4" s="43"/>
      <c r="G4" s="43"/>
      <c r="H4" s="43"/>
      <c r="I4" s="42"/>
    </row>
    <row r="5" spans="1:11" ht="18" customHeight="1" x14ac:dyDescent="0.15">
      <c r="A5" s="295"/>
      <c r="B5" s="295"/>
      <c r="C5" s="295"/>
      <c r="D5" s="296"/>
      <c r="E5" s="296"/>
      <c r="F5" s="296"/>
      <c r="G5" s="296" t="s">
        <v>164</v>
      </c>
      <c r="H5" s="296"/>
      <c r="I5" s="296" t="s">
        <v>490</v>
      </c>
    </row>
    <row r="6" spans="1:11" ht="18" customHeight="1" x14ac:dyDescent="0.15">
      <c r="A6" s="657" t="s">
        <v>146</v>
      </c>
      <c r="B6" s="657"/>
      <c r="C6" s="658"/>
      <c r="D6" s="297" t="s">
        <v>163</v>
      </c>
      <c r="E6" s="297" t="s">
        <v>114</v>
      </c>
      <c r="F6" s="297" t="s">
        <v>162</v>
      </c>
      <c r="G6" s="297" t="s">
        <v>161</v>
      </c>
      <c r="H6" s="297" t="s">
        <v>160</v>
      </c>
      <c r="I6" s="297" t="s">
        <v>159</v>
      </c>
    </row>
    <row r="7" spans="1:11" ht="18" customHeight="1" x14ac:dyDescent="0.15">
      <c r="A7" s="298"/>
      <c r="B7" s="298"/>
      <c r="C7" s="298"/>
      <c r="D7" s="263"/>
      <c r="E7" s="263" t="s">
        <v>158</v>
      </c>
      <c r="F7" s="263" t="s">
        <v>157</v>
      </c>
      <c r="G7" s="263" t="s">
        <v>156</v>
      </c>
      <c r="H7" s="263" t="s">
        <v>155</v>
      </c>
      <c r="I7" s="263" t="s">
        <v>154</v>
      </c>
    </row>
    <row r="8" spans="1:11" ht="6" customHeight="1" x14ac:dyDescent="0.15">
      <c r="A8" s="43"/>
      <c r="B8" s="43"/>
      <c r="C8" s="43"/>
      <c r="D8" s="265"/>
      <c r="E8" s="10"/>
      <c r="F8" s="10"/>
      <c r="G8" s="10"/>
      <c r="H8" s="10"/>
      <c r="I8" s="10"/>
    </row>
    <row r="9" spans="1:11" ht="12.75" customHeight="1" x14ac:dyDescent="0.15">
      <c r="A9" s="42" t="s">
        <v>591</v>
      </c>
      <c r="B9" s="271" t="s">
        <v>639</v>
      </c>
      <c r="C9" s="43" t="s">
        <v>145</v>
      </c>
      <c r="D9" s="41">
        <v>8258</v>
      </c>
      <c r="E9" s="299">
        <v>10155</v>
      </c>
      <c r="F9" s="40">
        <v>934655</v>
      </c>
      <c r="G9" s="300">
        <v>10.864971567048805</v>
      </c>
      <c r="H9" s="40">
        <v>1436836188</v>
      </c>
      <c r="I9" s="40">
        <v>142557</v>
      </c>
    </row>
    <row r="10" spans="1:11" ht="12.75" customHeight="1" x14ac:dyDescent="0.15">
      <c r="A10" s="42"/>
      <c r="B10" s="269"/>
      <c r="C10" s="43" t="s">
        <v>153</v>
      </c>
      <c r="D10" s="41">
        <v>8290</v>
      </c>
      <c r="E10" s="299">
        <v>10193</v>
      </c>
      <c r="F10" s="40">
        <v>935662</v>
      </c>
      <c r="G10" s="300">
        <v>10.893891170102023</v>
      </c>
      <c r="H10" s="40">
        <v>1637995067</v>
      </c>
      <c r="I10" s="40">
        <v>161857</v>
      </c>
    </row>
    <row r="11" spans="1:11" ht="12.75" customHeight="1" x14ac:dyDescent="0.15">
      <c r="A11" s="42"/>
      <c r="B11" s="269"/>
      <c r="C11" s="43" t="s">
        <v>143</v>
      </c>
      <c r="D11" s="41">
        <v>8304</v>
      </c>
      <c r="E11" s="299">
        <v>10205</v>
      </c>
      <c r="F11" s="40">
        <v>935483</v>
      </c>
      <c r="G11" s="300">
        <v>10.908803259920276</v>
      </c>
      <c r="H11" s="40">
        <v>1343428014</v>
      </c>
      <c r="I11" s="40">
        <v>132763</v>
      </c>
    </row>
    <row r="12" spans="1:11" ht="12.75" customHeight="1" x14ac:dyDescent="0.15">
      <c r="A12" s="42"/>
      <c r="B12" s="269"/>
      <c r="C12" s="43" t="s">
        <v>142</v>
      </c>
      <c r="D12" s="41">
        <v>8283</v>
      </c>
      <c r="E12" s="299">
        <v>10168</v>
      </c>
      <c r="F12" s="40">
        <v>935315</v>
      </c>
      <c r="G12" s="300">
        <v>10.871203819034228</v>
      </c>
      <c r="H12" s="40">
        <v>1566551851</v>
      </c>
      <c r="I12" s="40">
        <v>155381</v>
      </c>
    </row>
    <row r="13" spans="1:11" ht="12.75" customHeight="1" x14ac:dyDescent="0.15">
      <c r="A13" s="42"/>
      <c r="B13" s="269"/>
      <c r="C13" s="43" t="s">
        <v>141</v>
      </c>
      <c r="D13" s="41">
        <v>8289</v>
      </c>
      <c r="E13" s="299">
        <v>10166</v>
      </c>
      <c r="F13" s="40">
        <v>934920</v>
      </c>
      <c r="G13" s="300">
        <v>10.873657639156292</v>
      </c>
      <c r="H13" s="40">
        <v>1516288255</v>
      </c>
      <c r="I13" s="40">
        <v>150381</v>
      </c>
    </row>
    <row r="14" spans="1:11" ht="12.75" customHeight="1" x14ac:dyDescent="0.15">
      <c r="A14" s="42"/>
      <c r="B14" s="269"/>
      <c r="C14" s="43" t="s">
        <v>140</v>
      </c>
      <c r="D14" s="41">
        <v>8288</v>
      </c>
      <c r="E14" s="299">
        <v>10171</v>
      </c>
      <c r="F14" s="40">
        <v>934275</v>
      </c>
      <c r="G14" s="300">
        <v>10.886516282679082</v>
      </c>
      <c r="H14" s="40">
        <v>1405368639</v>
      </c>
      <c r="I14" s="40">
        <v>139449</v>
      </c>
    </row>
    <row r="15" spans="1:11" ht="12.75" customHeight="1" x14ac:dyDescent="0.15">
      <c r="A15" s="42"/>
      <c r="B15" s="269"/>
      <c r="C15" s="43" t="s">
        <v>139</v>
      </c>
      <c r="D15" s="41">
        <v>8294</v>
      </c>
      <c r="E15" s="299">
        <v>10172</v>
      </c>
      <c r="F15" s="40">
        <v>933758</v>
      </c>
      <c r="G15" s="300">
        <v>10.89361483382204</v>
      </c>
      <c r="H15" s="40">
        <v>1498392317</v>
      </c>
      <c r="I15" s="40">
        <v>148473</v>
      </c>
    </row>
    <row r="16" spans="1:11" ht="12.75" customHeight="1" x14ac:dyDescent="0.15">
      <c r="A16" s="42"/>
      <c r="B16" s="269"/>
      <c r="C16" s="43" t="s">
        <v>138</v>
      </c>
      <c r="D16" s="41">
        <v>8289</v>
      </c>
      <c r="E16" s="299">
        <v>10162</v>
      </c>
      <c r="F16" s="40">
        <v>933376</v>
      </c>
      <c r="G16" s="300">
        <v>10.887359434997258</v>
      </c>
      <c r="H16" s="40">
        <v>1435391019</v>
      </c>
      <c r="I16" s="40">
        <v>142287</v>
      </c>
    </row>
    <row r="17" spans="1:9" ht="12.75" customHeight="1" x14ac:dyDescent="0.15">
      <c r="A17" s="42"/>
      <c r="B17" s="269"/>
      <c r="C17" s="43" t="s">
        <v>137</v>
      </c>
      <c r="D17" s="41">
        <v>8301</v>
      </c>
      <c r="E17" s="299">
        <v>10194</v>
      </c>
      <c r="F17" s="40">
        <v>932870</v>
      </c>
      <c r="G17" s="300">
        <v>10.927567613922625</v>
      </c>
      <c r="H17" s="40">
        <v>1644285773</v>
      </c>
      <c r="I17" s="40">
        <v>162431</v>
      </c>
    </row>
    <row r="18" spans="1:9" ht="12.75" customHeight="1" x14ac:dyDescent="0.15">
      <c r="A18" s="42" t="s">
        <v>591</v>
      </c>
      <c r="B18" s="271" t="s">
        <v>517</v>
      </c>
      <c r="C18" s="43" t="s">
        <v>136</v>
      </c>
      <c r="D18" s="41">
        <v>8294</v>
      </c>
      <c r="E18" s="299">
        <v>10205</v>
      </c>
      <c r="F18" s="40">
        <v>931981</v>
      </c>
      <c r="G18" s="300">
        <v>10.949794040865639</v>
      </c>
      <c r="H18" s="40">
        <v>1455557906</v>
      </c>
      <c r="I18" s="40">
        <v>143872</v>
      </c>
    </row>
    <row r="19" spans="1:9" ht="12.75" customHeight="1" x14ac:dyDescent="0.15">
      <c r="A19" s="42"/>
      <c r="B19" s="43"/>
      <c r="C19" s="43" t="s">
        <v>152</v>
      </c>
      <c r="D19" s="41">
        <v>8260</v>
      </c>
      <c r="E19" s="299">
        <v>10171</v>
      </c>
      <c r="F19" s="40">
        <v>930874</v>
      </c>
      <c r="G19" s="300">
        <v>10.926290776195275</v>
      </c>
      <c r="H19" s="40">
        <v>1398244382</v>
      </c>
      <c r="I19" s="40">
        <v>138921</v>
      </c>
    </row>
    <row r="20" spans="1:9" ht="12.75" customHeight="1" x14ac:dyDescent="0.15">
      <c r="A20" s="42"/>
      <c r="B20" s="43"/>
      <c r="C20" s="43" t="s">
        <v>134</v>
      </c>
      <c r="D20" s="41">
        <v>8252</v>
      </c>
      <c r="E20" s="299">
        <v>10154</v>
      </c>
      <c r="F20" s="40">
        <v>930035</v>
      </c>
      <c r="G20" s="300">
        <v>10.917868682361416</v>
      </c>
      <c r="H20" s="40">
        <v>1526887165</v>
      </c>
      <c r="I20" s="40">
        <v>152096</v>
      </c>
    </row>
    <row r="21" spans="1:9" ht="6" customHeight="1" thickBot="1" x14ac:dyDescent="0.2">
      <c r="A21" s="281"/>
      <c r="B21" s="281"/>
      <c r="C21" s="281"/>
      <c r="D21" s="282"/>
      <c r="E21" s="281"/>
      <c r="F21" s="281"/>
      <c r="G21" s="281"/>
      <c r="H21" s="281"/>
      <c r="I21" s="281"/>
    </row>
    <row r="22" spans="1:9" ht="13.5" customHeight="1" x14ac:dyDescent="0.15">
      <c r="A22" s="10" t="s">
        <v>671</v>
      </c>
      <c r="B22" s="10"/>
      <c r="C22" s="10"/>
      <c r="D22" s="10"/>
      <c r="E22" s="10"/>
      <c r="F22" s="10"/>
      <c r="G22" s="10"/>
      <c r="H22" s="10"/>
      <c r="I22" s="10"/>
    </row>
    <row r="23" spans="1:9" ht="13.5" customHeight="1" x14ac:dyDescent="0.15">
      <c r="A23" s="10"/>
      <c r="B23" s="10" t="s">
        <v>641</v>
      </c>
      <c r="C23" s="10"/>
      <c r="D23" s="10"/>
      <c r="E23" s="10"/>
      <c r="F23" s="10"/>
      <c r="G23" s="10"/>
      <c r="H23" s="10"/>
      <c r="I23" s="10"/>
    </row>
    <row r="24" spans="1:9" x14ac:dyDescent="0.15">
      <c r="A24" s="10" t="s">
        <v>125</v>
      </c>
      <c r="B24" s="10"/>
      <c r="C24" s="10"/>
      <c r="D24" s="10"/>
      <c r="E24" s="10"/>
      <c r="F24" s="10"/>
      <c r="G24" s="10"/>
      <c r="H24" s="10"/>
      <c r="I24" s="10"/>
    </row>
    <row r="25" spans="1:9" x14ac:dyDescent="0.15">
      <c r="D25" s="137"/>
      <c r="E25" s="137"/>
      <c r="F25" s="137"/>
      <c r="G25" s="137"/>
      <c r="H25" s="137"/>
      <c r="I25" s="137"/>
    </row>
  </sheetData>
  <mergeCells count="1">
    <mergeCell ref="A6:C6"/>
  </mergeCells>
  <phoneticPr fontId="9"/>
  <hyperlinks>
    <hyperlink ref="K1" location="社会保障!A1" display="目次（項目一覧表）へ戻る"/>
  </hyperlinks>
  <printOptions horizontalCentered="1"/>
  <pageMargins left="0.59055118110236227" right="0.27" top="0.51181102362204722"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F15"/>
  <sheetViews>
    <sheetView showGridLines="0" defaultGridColor="0" colorId="22" zoomScaleNormal="100" zoomScaleSheetLayoutView="100" workbookViewId="0"/>
  </sheetViews>
  <sheetFormatPr defaultColWidth="10.7109375" defaultRowHeight="12" x14ac:dyDescent="0.15"/>
  <cols>
    <col min="1" max="1" width="19.7109375" style="113" customWidth="1"/>
    <col min="2" max="4" width="11.7109375" style="113" customWidth="1"/>
    <col min="5" max="5" width="2.7109375" style="113" customWidth="1"/>
    <col min="6" max="6" width="24.7109375" style="113" customWidth="1"/>
    <col min="7" max="16384" width="10.7109375" style="113"/>
  </cols>
  <sheetData>
    <row r="1" spans="1:6" ht="18" customHeight="1" x14ac:dyDescent="0.15">
      <c r="F1" s="64" t="s">
        <v>635</v>
      </c>
    </row>
    <row r="3" spans="1:6" ht="21" customHeight="1" x14ac:dyDescent="0.15">
      <c r="A3" s="132"/>
    </row>
    <row r="4" spans="1:6" ht="18" customHeight="1" x14ac:dyDescent="0.15">
      <c r="A4" s="6" t="s">
        <v>491</v>
      </c>
      <c r="B4" s="10"/>
      <c r="C4" s="10"/>
      <c r="D4" s="10"/>
    </row>
    <row r="5" spans="1:6" ht="18" customHeight="1" thickBot="1" x14ac:dyDescent="0.2">
      <c r="A5" s="6" t="s">
        <v>672</v>
      </c>
      <c r="B5" s="301"/>
      <c r="C5" s="10"/>
      <c r="D5" s="10"/>
    </row>
    <row r="6" spans="1:6" ht="30" customHeight="1" x14ac:dyDescent="0.15">
      <c r="A6" s="302" t="s">
        <v>171</v>
      </c>
      <c r="B6" s="303" t="s">
        <v>1</v>
      </c>
      <c r="C6" s="303" t="s">
        <v>170</v>
      </c>
      <c r="D6" s="304" t="s">
        <v>169</v>
      </c>
    </row>
    <row r="7" spans="1:6" ht="6" customHeight="1" x14ac:dyDescent="0.15">
      <c r="A7" s="269"/>
      <c r="B7" s="265"/>
      <c r="C7" s="43"/>
      <c r="D7" s="43"/>
    </row>
    <row r="8" spans="1:6" ht="18" customHeight="1" x14ac:dyDescent="0.15">
      <c r="A8" s="269" t="s">
        <v>492</v>
      </c>
      <c r="B8" s="41"/>
      <c r="C8" s="40"/>
      <c r="D8" s="40"/>
    </row>
    <row r="9" spans="1:6" ht="18" customHeight="1" x14ac:dyDescent="0.15">
      <c r="A9" s="269" t="s">
        <v>168</v>
      </c>
      <c r="B9" s="41">
        <v>1029</v>
      </c>
      <c r="C9" s="40">
        <v>915</v>
      </c>
      <c r="D9" s="40">
        <v>114</v>
      </c>
    </row>
    <row r="10" spans="1:6" ht="18" customHeight="1" x14ac:dyDescent="0.15">
      <c r="A10" s="269" t="s">
        <v>165</v>
      </c>
      <c r="B10" s="41">
        <v>1292</v>
      </c>
      <c r="C10" s="40">
        <v>1138</v>
      </c>
      <c r="D10" s="40">
        <v>154</v>
      </c>
    </row>
    <row r="11" spans="1:6" ht="18" customHeight="1" x14ac:dyDescent="0.15">
      <c r="A11" s="269" t="s">
        <v>167</v>
      </c>
      <c r="B11" s="41"/>
      <c r="C11" s="40"/>
      <c r="D11" s="40"/>
    </row>
    <row r="12" spans="1:6" ht="18" customHeight="1" x14ac:dyDescent="0.15">
      <c r="A12" s="269" t="s">
        <v>166</v>
      </c>
      <c r="B12" s="41">
        <v>1076</v>
      </c>
      <c r="C12" s="40">
        <v>938</v>
      </c>
      <c r="D12" s="40">
        <v>138</v>
      </c>
    </row>
    <row r="13" spans="1:6" ht="18" customHeight="1" x14ac:dyDescent="0.15">
      <c r="A13" s="269" t="s">
        <v>165</v>
      </c>
      <c r="B13" s="41">
        <v>1250</v>
      </c>
      <c r="C13" s="40">
        <v>1084</v>
      </c>
      <c r="D13" s="40">
        <v>166</v>
      </c>
    </row>
    <row r="14" spans="1:6" ht="6" customHeight="1" thickBot="1" x14ac:dyDescent="0.2">
      <c r="A14" s="281"/>
      <c r="B14" s="282"/>
      <c r="C14" s="281"/>
      <c r="D14" s="281"/>
    </row>
    <row r="15" spans="1:6" ht="13.5" customHeight="1" x14ac:dyDescent="0.15">
      <c r="A15" s="10" t="s">
        <v>125</v>
      </c>
      <c r="B15" s="10"/>
      <c r="C15" s="10"/>
      <c r="D15" s="10"/>
    </row>
  </sheetData>
  <phoneticPr fontId="9"/>
  <hyperlinks>
    <hyperlink ref="F1" location="社会保障!A1" display="目次（項目一覧表）へ戻る"/>
  </hyperlinks>
  <pageMargins left="0.59055118110236227" right="0.59055118110236227" top="0.51181102362204722"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F15"/>
  <sheetViews>
    <sheetView showGridLines="0" defaultGridColor="0" colorId="22" zoomScaleNormal="100" zoomScaleSheetLayoutView="100" workbookViewId="0"/>
  </sheetViews>
  <sheetFormatPr defaultColWidth="10.7109375" defaultRowHeight="12" x14ac:dyDescent="0.15"/>
  <cols>
    <col min="1" max="1" width="19.7109375" style="113" customWidth="1"/>
    <col min="2" max="4" width="11.7109375" style="113" customWidth="1"/>
    <col min="5" max="5" width="2.7109375" style="113" customWidth="1"/>
    <col min="6" max="6" width="24.7109375" style="113" customWidth="1"/>
    <col min="7" max="7" width="10.5703125" style="113" customWidth="1"/>
    <col min="8" max="16384" width="10.7109375" style="113"/>
  </cols>
  <sheetData>
    <row r="1" spans="1:6" ht="18" customHeight="1" x14ac:dyDescent="0.15">
      <c r="F1" s="64" t="s">
        <v>635</v>
      </c>
    </row>
    <row r="3" spans="1:6" ht="21" customHeight="1" x14ac:dyDescent="0.15"/>
    <row r="4" spans="1:6" ht="18" customHeight="1" x14ac:dyDescent="0.15">
      <c r="A4" s="6" t="s">
        <v>505</v>
      </c>
      <c r="B4" s="10"/>
      <c r="C4" s="10"/>
      <c r="D4" s="10"/>
    </row>
    <row r="5" spans="1:6" ht="18" customHeight="1" thickBot="1" x14ac:dyDescent="0.2">
      <c r="A5" s="6" t="s">
        <v>673</v>
      </c>
      <c r="B5" s="305"/>
      <c r="C5" s="305"/>
      <c r="D5" s="305"/>
    </row>
    <row r="6" spans="1:6" ht="30" customHeight="1" x14ac:dyDescent="0.15">
      <c r="A6" s="302" t="s">
        <v>171</v>
      </c>
      <c r="B6" s="303" t="s">
        <v>1</v>
      </c>
      <c r="C6" s="303" t="s">
        <v>170</v>
      </c>
      <c r="D6" s="304" t="s">
        <v>169</v>
      </c>
    </row>
    <row r="7" spans="1:6" ht="6" customHeight="1" x14ac:dyDescent="0.15">
      <c r="A7" s="269"/>
      <c r="B7" s="265"/>
      <c r="C7" s="10"/>
      <c r="D7" s="10"/>
    </row>
    <row r="8" spans="1:6" ht="18" customHeight="1" x14ac:dyDescent="0.15">
      <c r="A8" s="269" t="s">
        <v>176</v>
      </c>
      <c r="B8" s="41">
        <f>C8+D8</f>
        <v>2166</v>
      </c>
      <c r="C8" s="40">
        <f>921+853</f>
        <v>1774</v>
      </c>
      <c r="D8" s="40">
        <v>392</v>
      </c>
    </row>
    <row r="9" spans="1:6" ht="18" customHeight="1" x14ac:dyDescent="0.15">
      <c r="A9" s="269" t="s">
        <v>175</v>
      </c>
      <c r="B9" s="41">
        <f>C9+D9</f>
        <v>1046</v>
      </c>
      <c r="C9" s="40">
        <f>488+359</f>
        <v>847</v>
      </c>
      <c r="D9" s="40">
        <v>199</v>
      </c>
    </row>
    <row r="10" spans="1:6" ht="18" customHeight="1" x14ac:dyDescent="0.15">
      <c r="A10" s="269" t="s">
        <v>174</v>
      </c>
      <c r="B10" s="41">
        <f>C10+D10</f>
        <v>1120</v>
      </c>
      <c r="C10" s="40">
        <f>433+494</f>
        <v>927</v>
      </c>
      <c r="D10" s="40">
        <v>193</v>
      </c>
    </row>
    <row r="11" spans="1:6" ht="18" customHeight="1" x14ac:dyDescent="0.15">
      <c r="A11" s="269" t="s">
        <v>616</v>
      </c>
      <c r="B11" s="41">
        <f>C11+D11</f>
        <v>2216</v>
      </c>
      <c r="C11" s="40">
        <f>941+873</f>
        <v>1814</v>
      </c>
      <c r="D11" s="40">
        <v>402</v>
      </c>
    </row>
    <row r="12" spans="1:6" ht="18" customHeight="1" x14ac:dyDescent="0.15">
      <c r="A12" s="269" t="s">
        <v>173</v>
      </c>
      <c r="B12" s="41">
        <v>17</v>
      </c>
      <c r="C12" s="40">
        <v>8</v>
      </c>
      <c r="D12" s="40">
        <v>9</v>
      </c>
    </row>
    <row r="13" spans="1:6" ht="18" customHeight="1" x14ac:dyDescent="0.15">
      <c r="A13" s="269" t="s">
        <v>172</v>
      </c>
      <c r="B13" s="41">
        <v>112</v>
      </c>
      <c r="C13" s="40">
        <v>103</v>
      </c>
      <c r="D13" s="40">
        <v>9</v>
      </c>
    </row>
    <row r="14" spans="1:6" ht="6" customHeight="1" thickBot="1" x14ac:dyDescent="0.2">
      <c r="A14" s="281"/>
      <c r="B14" s="282"/>
      <c r="C14" s="281"/>
      <c r="D14" s="281"/>
    </row>
    <row r="15" spans="1:6" ht="13.5" customHeight="1" x14ac:dyDescent="0.15">
      <c r="A15" s="10" t="s">
        <v>125</v>
      </c>
      <c r="B15" s="10"/>
      <c r="C15" s="10"/>
      <c r="D15" s="10"/>
    </row>
  </sheetData>
  <phoneticPr fontId="9"/>
  <hyperlinks>
    <hyperlink ref="F1" location="社会保障!A1" display="目次（項目一覧表）へ戻る"/>
  </hyperlinks>
  <pageMargins left="0.51181102362204722" right="0.51181102362204722" top="0.51181102362204722"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23"/>
  <sheetViews>
    <sheetView showGridLines="0" defaultGridColor="0" colorId="22" zoomScaleNormal="100" zoomScaleSheetLayoutView="100" workbookViewId="0"/>
  </sheetViews>
  <sheetFormatPr defaultColWidth="10.7109375" defaultRowHeight="12" x14ac:dyDescent="0.15"/>
  <cols>
    <col min="1" max="1" width="5.7109375" style="113" customWidth="1"/>
    <col min="2" max="2" width="3.140625" style="113" customWidth="1"/>
    <col min="3" max="3" width="5.7109375" style="113" customWidth="1"/>
    <col min="4" max="4" width="8.7109375" style="113" customWidth="1"/>
    <col min="5" max="5" width="11.7109375" style="113" customWidth="1"/>
    <col min="6" max="6" width="8.7109375" style="113" customWidth="1"/>
    <col min="7" max="7" width="11.7109375" style="113" customWidth="1"/>
    <col min="8" max="8" width="8.7109375" style="113" customWidth="1"/>
    <col min="9" max="9" width="11.7109375" style="113" customWidth="1"/>
    <col min="10" max="10" width="8.7109375" style="113" customWidth="1"/>
    <col min="11" max="11" width="11.7109375" style="113" customWidth="1"/>
    <col min="12" max="12" width="2.7109375" style="113" customWidth="1"/>
    <col min="13" max="13" width="24.7109375" style="113" customWidth="1"/>
    <col min="14" max="16384" width="10.7109375" style="113"/>
  </cols>
  <sheetData>
    <row r="1" spans="1:13" ht="18" customHeight="1" x14ac:dyDescent="0.15">
      <c r="M1" s="64" t="s">
        <v>635</v>
      </c>
    </row>
    <row r="3" spans="1:13" ht="21" customHeight="1" x14ac:dyDescent="0.15"/>
    <row r="4" spans="1:13" ht="30" customHeight="1" thickBot="1" x14ac:dyDescent="0.2">
      <c r="A4" s="6" t="s">
        <v>493</v>
      </c>
      <c r="B4" s="10"/>
      <c r="C4" s="10"/>
      <c r="D4" s="10"/>
      <c r="E4" s="10"/>
      <c r="F4" s="10"/>
      <c r="G4" s="10"/>
      <c r="H4" s="10"/>
      <c r="I4" s="10"/>
      <c r="J4" s="10"/>
      <c r="K4" s="10"/>
    </row>
    <row r="5" spans="1:13" ht="30" customHeight="1" x14ac:dyDescent="0.15">
      <c r="A5" s="648" t="s">
        <v>184</v>
      </c>
      <c r="B5" s="648"/>
      <c r="C5" s="649"/>
      <c r="D5" s="652" t="s">
        <v>183</v>
      </c>
      <c r="E5" s="653"/>
      <c r="F5" s="652" t="s">
        <v>496</v>
      </c>
      <c r="G5" s="653"/>
      <c r="H5" s="652" t="s">
        <v>182</v>
      </c>
      <c r="I5" s="653"/>
      <c r="J5" s="652" t="s">
        <v>181</v>
      </c>
      <c r="K5" s="659"/>
    </row>
    <row r="6" spans="1:13" ht="18" customHeight="1" x14ac:dyDescent="0.15">
      <c r="A6" s="650"/>
      <c r="B6" s="650"/>
      <c r="C6" s="651"/>
      <c r="D6" s="263" t="s">
        <v>494</v>
      </c>
      <c r="E6" s="263" t="s">
        <v>180</v>
      </c>
      <c r="F6" s="263" t="s">
        <v>494</v>
      </c>
      <c r="G6" s="263" t="s">
        <v>180</v>
      </c>
      <c r="H6" s="263" t="s">
        <v>494</v>
      </c>
      <c r="I6" s="263" t="s">
        <v>180</v>
      </c>
      <c r="J6" s="263" t="s">
        <v>494</v>
      </c>
      <c r="K6" s="263" t="s">
        <v>180</v>
      </c>
    </row>
    <row r="7" spans="1:13" ht="15" customHeight="1" x14ac:dyDescent="0.15">
      <c r="A7" s="43"/>
      <c r="B7" s="43"/>
      <c r="C7" s="43"/>
      <c r="D7" s="265"/>
      <c r="E7" s="42" t="s">
        <v>179</v>
      </c>
      <c r="F7" s="42"/>
      <c r="G7" s="42" t="s">
        <v>179</v>
      </c>
      <c r="H7" s="42"/>
      <c r="I7" s="42" t="s">
        <v>179</v>
      </c>
      <c r="J7" s="42"/>
      <c r="K7" s="42" t="s">
        <v>179</v>
      </c>
    </row>
    <row r="8" spans="1:13" ht="18" customHeight="1" x14ac:dyDescent="0.15">
      <c r="A8" s="42" t="s">
        <v>663</v>
      </c>
      <c r="B8" s="266">
        <v>29</v>
      </c>
      <c r="C8" s="275" t="s">
        <v>664</v>
      </c>
      <c r="D8" s="306">
        <v>3</v>
      </c>
      <c r="E8" s="307">
        <v>258</v>
      </c>
      <c r="F8" s="307">
        <v>263</v>
      </c>
      <c r="G8" s="307">
        <v>10326</v>
      </c>
      <c r="H8" s="307">
        <v>277</v>
      </c>
      <c r="I8" s="307">
        <v>23120</v>
      </c>
      <c r="J8" s="307">
        <v>22</v>
      </c>
      <c r="K8" s="307">
        <v>1101</v>
      </c>
    </row>
    <row r="9" spans="1:13" ht="18" customHeight="1" x14ac:dyDescent="0.15">
      <c r="A9" s="42" t="s">
        <v>178</v>
      </c>
      <c r="B9" s="266">
        <v>30</v>
      </c>
      <c r="C9" s="275" t="s">
        <v>178</v>
      </c>
      <c r="D9" s="306">
        <v>3</v>
      </c>
      <c r="E9" s="307">
        <v>259</v>
      </c>
      <c r="F9" s="307">
        <v>272</v>
      </c>
      <c r="G9" s="307">
        <v>10648</v>
      </c>
      <c r="H9" s="307">
        <v>296</v>
      </c>
      <c r="I9" s="307">
        <v>23749</v>
      </c>
      <c r="J9" s="307">
        <v>22</v>
      </c>
      <c r="K9" s="307">
        <v>1093</v>
      </c>
    </row>
    <row r="10" spans="1:13" ht="18" customHeight="1" x14ac:dyDescent="0.15">
      <c r="A10" s="42" t="s">
        <v>631</v>
      </c>
      <c r="B10" s="269" t="s">
        <v>642</v>
      </c>
      <c r="C10" s="275"/>
      <c r="D10" s="306">
        <v>3</v>
      </c>
      <c r="E10" s="307">
        <v>260</v>
      </c>
      <c r="F10" s="307">
        <v>276</v>
      </c>
      <c r="G10" s="307">
        <v>10775</v>
      </c>
      <c r="H10" s="307">
        <v>303</v>
      </c>
      <c r="I10" s="307">
        <v>24101</v>
      </c>
      <c r="J10" s="307">
        <v>22</v>
      </c>
      <c r="K10" s="307">
        <v>1085</v>
      </c>
    </row>
    <row r="11" spans="1:13" ht="18" customHeight="1" x14ac:dyDescent="0.15">
      <c r="A11" s="42"/>
      <c r="B11" s="271" t="s">
        <v>523</v>
      </c>
      <c r="C11" s="275" t="s">
        <v>178</v>
      </c>
      <c r="D11" s="306">
        <v>3</v>
      </c>
      <c r="E11" s="307">
        <v>247</v>
      </c>
      <c r="F11" s="307">
        <v>283</v>
      </c>
      <c r="G11" s="307">
        <v>10895</v>
      </c>
      <c r="H11" s="307">
        <v>316</v>
      </c>
      <c r="I11" s="307">
        <v>24288</v>
      </c>
      <c r="J11" s="307">
        <v>22</v>
      </c>
      <c r="K11" s="307">
        <v>1087</v>
      </c>
    </row>
    <row r="12" spans="1:13" ht="18" customHeight="1" x14ac:dyDescent="0.15">
      <c r="A12" s="42"/>
      <c r="B12" s="271" t="s">
        <v>524</v>
      </c>
      <c r="C12" s="275" t="s">
        <v>178</v>
      </c>
      <c r="D12" s="306">
        <v>3</v>
      </c>
      <c r="E12" s="307">
        <v>253</v>
      </c>
      <c r="F12" s="307">
        <v>290</v>
      </c>
      <c r="G12" s="307">
        <v>10909</v>
      </c>
      <c r="H12" s="307">
        <f>45+273</f>
        <v>318</v>
      </c>
      <c r="I12" s="307">
        <f>239+24115</f>
        <v>24354</v>
      </c>
      <c r="J12" s="307">
        <v>22</v>
      </c>
      <c r="K12" s="307">
        <v>1058</v>
      </c>
    </row>
    <row r="13" spans="1:13" s="124" customFormat="1" ht="18" customHeight="1" x14ac:dyDescent="0.15">
      <c r="A13" s="4"/>
      <c r="B13" s="273" t="s">
        <v>281</v>
      </c>
      <c r="C13" s="284"/>
      <c r="D13" s="4">
        <v>3</v>
      </c>
      <c r="E13" s="4">
        <v>238</v>
      </c>
      <c r="F13" s="51">
        <v>290</v>
      </c>
      <c r="G13" s="51">
        <v>10907</v>
      </c>
      <c r="H13" s="308">
        <v>326</v>
      </c>
      <c r="I13" s="309">
        <v>24174</v>
      </c>
      <c r="J13" s="4">
        <v>22</v>
      </c>
      <c r="K13" s="9">
        <v>1056</v>
      </c>
    </row>
    <row r="14" spans="1:13" ht="6" customHeight="1" thickBot="1" x14ac:dyDescent="0.2">
      <c r="A14" s="281"/>
      <c r="B14" s="281"/>
      <c r="C14" s="281"/>
      <c r="D14" s="282"/>
      <c r="E14" s="281"/>
      <c r="F14" s="281"/>
      <c r="G14" s="281"/>
      <c r="H14" s="281"/>
      <c r="I14" s="281"/>
      <c r="J14" s="281"/>
      <c r="K14" s="281"/>
    </row>
    <row r="15" spans="1:13" ht="13.5" customHeight="1" x14ac:dyDescent="0.15">
      <c r="A15" s="10" t="s">
        <v>495</v>
      </c>
      <c r="B15" s="10"/>
      <c r="C15" s="10"/>
      <c r="D15" s="10"/>
      <c r="E15" s="10"/>
      <c r="F15" s="10"/>
      <c r="G15" s="10"/>
      <c r="H15" s="10"/>
      <c r="I15" s="10"/>
      <c r="J15" s="10"/>
      <c r="K15" s="10"/>
    </row>
    <row r="16" spans="1:13" ht="13.5" customHeight="1" x14ac:dyDescent="0.15">
      <c r="A16" s="10" t="s">
        <v>177</v>
      </c>
      <c r="B16" s="10"/>
      <c r="C16" s="10"/>
      <c r="D16" s="10"/>
      <c r="E16" s="10"/>
      <c r="F16" s="10"/>
      <c r="G16" s="10"/>
      <c r="H16" s="10"/>
      <c r="I16" s="10"/>
      <c r="J16" s="10"/>
      <c r="K16" s="10"/>
    </row>
    <row r="17" spans="1:11" ht="13.5" customHeight="1" x14ac:dyDescent="0.15">
      <c r="A17" s="10" t="s">
        <v>674</v>
      </c>
      <c r="B17" s="10"/>
      <c r="C17" s="10"/>
      <c r="D17" s="10"/>
      <c r="E17" s="10"/>
      <c r="F17" s="10"/>
      <c r="G17" s="10"/>
      <c r="H17" s="10"/>
      <c r="I17" s="10"/>
      <c r="J17" s="10"/>
      <c r="K17" s="10"/>
    </row>
    <row r="18" spans="1:11" ht="13.5" customHeight="1" x14ac:dyDescent="0.15">
      <c r="A18" s="10" t="s">
        <v>675</v>
      </c>
      <c r="B18" s="10"/>
      <c r="C18" s="10"/>
      <c r="D18" s="10"/>
      <c r="E18" s="10"/>
      <c r="F18" s="10"/>
      <c r="G18" s="10"/>
      <c r="H18" s="10"/>
      <c r="I18" s="10"/>
      <c r="J18" s="10"/>
      <c r="K18" s="10"/>
    </row>
    <row r="19" spans="1:11" ht="13.5" customHeight="1" x14ac:dyDescent="0.15">
      <c r="A19" s="10" t="s">
        <v>676</v>
      </c>
      <c r="B19" s="10"/>
      <c r="C19" s="10"/>
      <c r="D19" s="10"/>
      <c r="E19" s="10"/>
      <c r="F19" s="10"/>
      <c r="G19" s="10"/>
      <c r="H19" s="10"/>
      <c r="I19" s="10"/>
      <c r="J19" s="10"/>
      <c r="K19" s="10"/>
    </row>
    <row r="20" spans="1:11" ht="13.5" customHeight="1" x14ac:dyDescent="0.15">
      <c r="A20" s="10" t="s">
        <v>506</v>
      </c>
      <c r="B20" s="10"/>
      <c r="C20" s="10"/>
      <c r="D20" s="10"/>
      <c r="E20" s="10"/>
      <c r="F20" s="10"/>
      <c r="G20" s="10"/>
      <c r="H20" s="10"/>
      <c r="I20" s="10"/>
      <c r="J20" s="10"/>
      <c r="K20" s="10"/>
    </row>
    <row r="21" spans="1:11" x14ac:dyDescent="0.15">
      <c r="A21" s="10" t="s">
        <v>643</v>
      </c>
      <c r="B21" s="10"/>
      <c r="C21" s="10"/>
      <c r="D21" s="10"/>
      <c r="E21" s="10"/>
      <c r="F21" s="10"/>
      <c r="G21" s="10"/>
      <c r="H21" s="10"/>
      <c r="I21" s="10"/>
      <c r="J21" s="10"/>
      <c r="K21" s="10"/>
    </row>
    <row r="23" spans="1:11" ht="18.75" x14ac:dyDescent="0.15">
      <c r="A23" s="127"/>
    </row>
  </sheetData>
  <mergeCells count="5">
    <mergeCell ref="A5:C6"/>
    <mergeCell ref="D5:E5"/>
    <mergeCell ref="F5:G5"/>
    <mergeCell ref="H5:I5"/>
    <mergeCell ref="J5:K5"/>
  </mergeCells>
  <phoneticPr fontId="9"/>
  <hyperlinks>
    <hyperlink ref="M1" location="社会保障!A1" display="目次（項目一覧表）へ戻る"/>
  </hyperlinks>
  <pageMargins left="0.51181102362204722" right="0.24" top="0.51181102362204722" bottom="0.5118110236220472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17"/>
  <sheetViews>
    <sheetView showGridLines="0" defaultGridColor="0" colorId="22" zoomScaleNormal="100" zoomScaleSheetLayoutView="130" workbookViewId="0"/>
  </sheetViews>
  <sheetFormatPr defaultColWidth="10.7109375" defaultRowHeight="12" x14ac:dyDescent="0.15"/>
  <cols>
    <col min="1" max="1" width="1.7109375" style="138" customWidth="1"/>
    <col min="2" max="2" width="31.140625" style="138" customWidth="1"/>
    <col min="3" max="3" width="1.7109375" style="138" customWidth="1"/>
    <col min="4" max="6" width="26.7109375" style="138" customWidth="1"/>
    <col min="7" max="7" width="2.7109375" style="138" customWidth="1"/>
    <col min="8" max="8" width="24.7109375" style="138" customWidth="1"/>
    <col min="9" max="16384" width="10.7109375" style="138"/>
  </cols>
  <sheetData>
    <row r="1" spans="1:8" ht="18" customHeight="1" x14ac:dyDescent="0.15">
      <c r="H1" s="249" t="s">
        <v>635</v>
      </c>
    </row>
    <row r="3" spans="1:8" ht="21" customHeight="1" x14ac:dyDescent="0.15"/>
    <row r="4" spans="1:8" ht="18" customHeight="1" x14ac:dyDescent="0.15">
      <c r="A4" s="6" t="s">
        <v>196</v>
      </c>
      <c r="B4" s="310"/>
      <c r="C4" s="310"/>
      <c r="D4" s="310"/>
      <c r="E4" s="310"/>
      <c r="F4" s="310"/>
    </row>
    <row r="5" spans="1:8" ht="18" customHeight="1" thickBot="1" x14ac:dyDescent="0.2">
      <c r="A5" s="311" t="s">
        <v>677</v>
      </c>
      <c r="B5" s="310"/>
      <c r="C5" s="310"/>
      <c r="D5" s="310"/>
      <c r="E5" s="310"/>
      <c r="F5" s="312" t="s">
        <v>195</v>
      </c>
    </row>
    <row r="6" spans="1:8" ht="22.5" customHeight="1" x14ac:dyDescent="0.15">
      <c r="A6" s="313"/>
      <c r="B6" s="648" t="s">
        <v>194</v>
      </c>
      <c r="C6" s="313"/>
      <c r="D6" s="660" t="s">
        <v>193</v>
      </c>
      <c r="E6" s="314" t="s">
        <v>192</v>
      </c>
      <c r="F6" s="315" t="s">
        <v>191</v>
      </c>
    </row>
    <row r="7" spans="1:8" ht="22.5" customHeight="1" x14ac:dyDescent="0.15">
      <c r="A7" s="316"/>
      <c r="B7" s="650"/>
      <c r="C7" s="316"/>
      <c r="D7" s="661"/>
      <c r="E7" s="263" t="s">
        <v>507</v>
      </c>
      <c r="F7" s="263" t="s">
        <v>508</v>
      </c>
    </row>
    <row r="8" spans="1:8" ht="6" customHeight="1" x14ac:dyDescent="0.15">
      <c r="A8" s="43"/>
      <c r="B8" s="43"/>
      <c r="C8" s="43"/>
      <c r="D8" s="265"/>
      <c r="E8" s="43"/>
      <c r="F8" s="43"/>
    </row>
    <row r="9" spans="1:8" s="142" customFormat="1" ht="18" customHeight="1" x14ac:dyDescent="0.15">
      <c r="A9" s="317"/>
      <c r="B9" s="318" t="s">
        <v>1</v>
      </c>
      <c r="C9" s="5"/>
      <c r="D9" s="37">
        <v>38928</v>
      </c>
      <c r="E9" s="36">
        <v>38367</v>
      </c>
      <c r="F9" s="36">
        <v>561</v>
      </c>
      <c r="G9" s="141"/>
    </row>
    <row r="10" spans="1:8" ht="9" customHeight="1" x14ac:dyDescent="0.15">
      <c r="A10" s="43"/>
      <c r="B10" s="43"/>
      <c r="C10" s="43"/>
      <c r="D10" s="41"/>
      <c r="E10" s="40"/>
      <c r="F10" s="40"/>
      <c r="G10" s="141"/>
    </row>
    <row r="11" spans="1:8" ht="18" customHeight="1" x14ac:dyDescent="0.15">
      <c r="A11" s="43"/>
      <c r="B11" s="319" t="s">
        <v>190</v>
      </c>
      <c r="C11" s="43"/>
      <c r="D11" s="41">
        <v>2543</v>
      </c>
      <c r="E11" s="40">
        <v>2520</v>
      </c>
      <c r="F11" s="40">
        <v>23</v>
      </c>
      <c r="G11" s="141"/>
    </row>
    <row r="12" spans="1:8" ht="18" customHeight="1" x14ac:dyDescent="0.15">
      <c r="A12" s="43"/>
      <c r="B12" s="319" t="s">
        <v>189</v>
      </c>
      <c r="C12" s="43"/>
      <c r="D12" s="41">
        <v>3565</v>
      </c>
      <c r="E12" s="40">
        <v>3489</v>
      </c>
      <c r="F12" s="40">
        <v>76</v>
      </c>
      <c r="G12" s="141"/>
    </row>
    <row r="13" spans="1:8" ht="18" customHeight="1" x14ac:dyDescent="0.15">
      <c r="A13" s="43"/>
      <c r="B13" s="319" t="s">
        <v>188</v>
      </c>
      <c r="C13" s="43"/>
      <c r="D13" s="41">
        <v>405</v>
      </c>
      <c r="E13" s="40">
        <v>401</v>
      </c>
      <c r="F13" s="40">
        <v>4</v>
      </c>
      <c r="G13" s="141"/>
    </row>
    <row r="14" spans="1:8" ht="18" customHeight="1" x14ac:dyDescent="0.15">
      <c r="A14" s="43"/>
      <c r="B14" s="319" t="s">
        <v>187</v>
      </c>
      <c r="C14" s="43"/>
      <c r="D14" s="41">
        <v>18239</v>
      </c>
      <c r="E14" s="40">
        <v>17895</v>
      </c>
      <c r="F14" s="40">
        <v>344</v>
      </c>
      <c r="G14" s="141"/>
    </row>
    <row r="15" spans="1:8" ht="18" customHeight="1" x14ac:dyDescent="0.15">
      <c r="A15" s="43"/>
      <c r="B15" s="319" t="s">
        <v>186</v>
      </c>
      <c r="C15" s="43"/>
      <c r="D15" s="41">
        <v>14176</v>
      </c>
      <c r="E15" s="40">
        <v>14062</v>
      </c>
      <c r="F15" s="40">
        <v>114</v>
      </c>
      <c r="G15" s="141"/>
    </row>
    <row r="16" spans="1:8" ht="6" customHeight="1" thickBot="1" x14ac:dyDescent="0.2">
      <c r="A16" s="281"/>
      <c r="B16" s="281"/>
      <c r="C16" s="281"/>
      <c r="D16" s="282"/>
      <c r="E16" s="281"/>
      <c r="F16" s="281"/>
    </row>
    <row r="17" spans="1:6" ht="13.5" customHeight="1" x14ac:dyDescent="0.15">
      <c r="A17" s="310" t="s">
        <v>185</v>
      </c>
      <c r="B17" s="310"/>
      <c r="C17" s="310"/>
      <c r="D17" s="310"/>
      <c r="E17" s="310"/>
      <c r="F17" s="310"/>
    </row>
  </sheetData>
  <mergeCells count="2">
    <mergeCell ref="B6:B7"/>
    <mergeCell ref="D6:D7"/>
  </mergeCells>
  <phoneticPr fontId="9"/>
  <hyperlinks>
    <hyperlink ref="H1" location="社会保障!A1" display="目次（項目一覧表）へ戻る"/>
  </hyperlinks>
  <pageMargins left="0.51181102362204722" right="0.51181102362204722" top="0.51181102362204722" bottom="0.51181102362204722" header="0.51181102362204722" footer="0.51181102362204722"/>
  <pageSetup paperSize="9" scale="90"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社会保障</vt:lpstr>
      <vt:lpstr>16-1(1)</vt:lpstr>
      <vt:lpstr>16-1(2)</vt:lpstr>
      <vt:lpstr>16-1(3)</vt:lpstr>
      <vt:lpstr>16-1(4)</vt:lpstr>
      <vt:lpstr>16-1(5)</vt:lpstr>
      <vt:lpstr>16-1(6)</vt:lpstr>
      <vt:lpstr>16-1(7)</vt:lpstr>
      <vt:lpstr>16-1(8)イ</vt:lpstr>
      <vt:lpstr>16-1(8)ロ</vt:lpstr>
      <vt:lpstr>16-1(8)ハ</vt:lpstr>
      <vt:lpstr>16-1(8)ニ</vt:lpstr>
      <vt:lpstr>16-1(9)イ</vt:lpstr>
      <vt:lpstr>16-1(9)ロ</vt:lpstr>
      <vt:lpstr>16-1(10)</vt:lpstr>
      <vt:lpstr>16-1(11)</vt:lpstr>
      <vt:lpstr>16-1(12)</vt:lpstr>
      <vt:lpstr>16-1(13)</vt:lpstr>
      <vt:lpstr>16-2(1)イ</vt:lpstr>
      <vt:lpstr>16-2(1)ロ</vt:lpstr>
      <vt:lpstr>16-2(2)イ</vt:lpstr>
      <vt:lpstr>16-2(2)ロ</vt:lpstr>
      <vt:lpstr>16-2(3)イ</vt:lpstr>
      <vt:lpstr>16-2(3)ロ</vt:lpstr>
      <vt:lpstr>16-2(3)ハ</vt:lpstr>
      <vt:lpstr>16-2(3)ニ</vt:lpstr>
      <vt:lpstr>16-2(4)イ</vt:lpstr>
      <vt:lpstr>16-2(4)ロ</vt:lpstr>
      <vt:lpstr>16-2(5)イ</vt:lpstr>
      <vt:lpstr>16-2(5)ロ</vt:lpstr>
      <vt:lpstr>16-2(5)ハ</vt:lpstr>
      <vt:lpstr>16-2(6)イ</vt:lpstr>
      <vt:lpstr>16-2(6)ロ</vt:lpstr>
      <vt:lpstr>16-2(6)ハ</vt:lpstr>
      <vt:lpstr>16-2(6)ニ</vt:lpstr>
      <vt:lpstr>'16-1(1)'!DTP表</vt:lpstr>
      <vt:lpstr>'16-1(10)'!DTP表</vt:lpstr>
      <vt:lpstr>'16-1(11)'!DTP表</vt:lpstr>
      <vt:lpstr>'16-1(12)'!DTP表</vt:lpstr>
      <vt:lpstr>'16-1(13)'!DTP表</vt:lpstr>
      <vt:lpstr>'16-1(2)'!DTP表</vt:lpstr>
      <vt:lpstr>'16-1(3)'!DTP表</vt:lpstr>
      <vt:lpstr>'16-1(4)'!DTP表</vt:lpstr>
      <vt:lpstr>'16-1(5)'!DTP表</vt:lpstr>
      <vt:lpstr>'16-1(6)'!DTP表</vt:lpstr>
      <vt:lpstr>'16-1(7)'!DTP表</vt:lpstr>
      <vt:lpstr>'16-1(8)イ'!DTP表</vt:lpstr>
      <vt:lpstr>'16-1(8)ニ'!DTP表</vt:lpstr>
      <vt:lpstr>'16-1(8)ハ'!DTP表</vt:lpstr>
      <vt:lpstr>'16-1(8)ロ'!DTP表</vt:lpstr>
      <vt:lpstr>'16-1(9)イ'!DTP表</vt:lpstr>
      <vt:lpstr>'16-1(9)ロ'!DTP表</vt:lpstr>
      <vt:lpstr>'16-2(1)イ'!DTP表</vt:lpstr>
      <vt:lpstr>'16-2(1)ロ'!DTP表</vt:lpstr>
      <vt:lpstr>'16-2(2)イ'!DTP表</vt:lpstr>
      <vt:lpstr>'16-2(2)ロ'!DTP表</vt:lpstr>
      <vt:lpstr>'16-2(3)イ'!DTP表</vt:lpstr>
      <vt:lpstr>'16-2(3)ロ'!DTP表</vt:lpstr>
      <vt:lpstr>'16-2(4)イ'!DTP表</vt:lpstr>
      <vt:lpstr>'16-2(4)ロ'!DTP表</vt:lpstr>
      <vt:lpstr>'16-2(5)イ'!DTP表</vt:lpstr>
      <vt:lpstr>'16-2(5)ロ'!DTP表</vt:lpstr>
      <vt:lpstr>'16-2(6)イ'!DTP表</vt:lpstr>
      <vt:lpstr>'16-2(6)ニ'!DTP表</vt:lpstr>
      <vt:lpstr>'16-2(6)ハ'!DTP表</vt:lpstr>
      <vt:lpstr>'16-2(6)ロ'!DTP表</vt:lpstr>
      <vt:lpstr>DTP表1</vt:lpstr>
      <vt:lpstr>DTP表2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2022-02-14T04:43:52Z</dcterms:created>
  <dcterms:modified xsi:type="dcterms:W3CDTF">2025-03-18T06:12:33Z</dcterms:modified>
</cp:coreProperties>
</file>