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1060" windowHeight="11610"/>
  </bookViews>
  <sheets>
    <sheet name="運輸・通信" sheetId="561" r:id="rId1"/>
    <sheet name="11-1(1)" sheetId="628" r:id="rId2"/>
    <sheet name="11-1(2)" sheetId="647" r:id="rId3"/>
    <sheet name="11-2" sheetId="629" r:id="rId4"/>
    <sheet name="11-3" sheetId="630" r:id="rId5"/>
    <sheet name="11-4" sheetId="631" r:id="rId6"/>
    <sheet name="11-5" sheetId="632" r:id="rId7"/>
    <sheet name="11-6" sheetId="633" r:id="rId8"/>
    <sheet name="11-7" sheetId="636" r:id="rId9"/>
    <sheet name="11-8" sheetId="634" r:id="rId10"/>
    <sheet name="11-9" sheetId="635" r:id="rId11"/>
    <sheet name="11-10(1)" sheetId="637" r:id="rId12"/>
    <sheet name="11-10(2)" sheetId="638" r:id="rId13"/>
    <sheet name="11-11" sheetId="639" r:id="rId14"/>
    <sheet name="11-12" sheetId="640" r:id="rId15"/>
    <sheet name="11-13①" sheetId="648" r:id="rId16"/>
    <sheet name="11-13②" sheetId="643" r:id="rId17"/>
    <sheet name="11-14" sheetId="644" r:id="rId18"/>
    <sheet name="11-15" sheetId="645" r:id="rId19"/>
    <sheet name="11-16" sheetId="646" r:id="rId20"/>
  </sheets>
  <definedNames>
    <definedName name="DBコピー先" localSheetId="2">#REF!</definedName>
    <definedName name="DBコピー先" localSheetId="11">#REF!</definedName>
    <definedName name="DBコピー先" localSheetId="12">#REF!</definedName>
    <definedName name="DBコピー先" localSheetId="13">#REF!</definedName>
    <definedName name="DBコピー先" localSheetId="14">#REF!</definedName>
    <definedName name="DBコピー先" localSheetId="15">#REF!</definedName>
    <definedName name="DBコピー先" localSheetId="17">#REF!</definedName>
    <definedName name="DBコピー先" localSheetId="18">#REF!</definedName>
    <definedName name="DBコピー先" localSheetId="19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>#REF!</definedName>
    <definedName name="DTP表" localSheetId="2">'11-1(2)'!$A$3:$O$23</definedName>
    <definedName name="DTP表" localSheetId="11">'11-10(1)'!$C$1:$H$15</definedName>
    <definedName name="DTP表" localSheetId="12">'11-10(2)'!$A$2:$E$16</definedName>
    <definedName name="DTP表" localSheetId="13">'11-11'!$A$2:$H$49</definedName>
    <definedName name="DTP表" localSheetId="14">'11-12'!$A$2:$O$34</definedName>
    <definedName name="DTP表" localSheetId="17">'11-14'!$A$16:$J$16</definedName>
    <definedName name="DTP表" localSheetId="18">'11-15'!$A$2:$L$11</definedName>
    <definedName name="DTP表" localSheetId="19">#REF!</definedName>
    <definedName name="DTP表" localSheetId="3">'11-2'!$A$3:$K$66</definedName>
    <definedName name="DTP表" localSheetId="4">#REF!</definedName>
    <definedName name="DTP表" localSheetId="5">'11-4'!$A$2:$N$17</definedName>
    <definedName name="DTP表" localSheetId="6">'11-5'!$A$2:$L$20</definedName>
    <definedName name="DTP表" localSheetId="7">'11-6'!$A$2:$H$33</definedName>
    <definedName name="DTP表" localSheetId="8">'11-7'!$A$2:$I$19</definedName>
    <definedName name="DTP表" localSheetId="9">'11-8'!$A$2:$I$17</definedName>
    <definedName name="DTP表" localSheetId="10">'11-9'!$A$2:$M$20</definedName>
    <definedName name="DTP表">'11-1(1)'!$A$2:$K$33</definedName>
    <definedName name="DTP表1" localSheetId="15">'11-13①'!$A$2:$M$54</definedName>
    <definedName name="DTP表1" localSheetId="16">#REF!</definedName>
    <definedName name="DTP表1">#REF!</definedName>
    <definedName name="DTP表2" localSheetId="15">#REF!</definedName>
    <definedName name="DTP表2" localSheetId="16">#REF!</definedName>
    <definedName name="DTP表2">#REF!</definedName>
    <definedName name="DTP表3" localSheetId="15">#REF!</definedName>
    <definedName name="DTP表3" localSheetId="16">'11-13②'!$A$2:$M$32</definedName>
    <definedName name="DTP表3">#REF!</definedName>
  </definedNames>
  <calcPr calcId="162913"/>
</workbook>
</file>

<file path=xl/calcChain.xml><?xml version="1.0" encoding="utf-8"?>
<calcChain xmlns="http://schemas.openxmlformats.org/spreadsheetml/2006/main">
  <c r="K52" i="648" l="1"/>
  <c r="H52" i="648"/>
  <c r="K51" i="648"/>
  <c r="H51" i="648"/>
  <c r="K50" i="648"/>
  <c r="H50" i="648"/>
  <c r="M49" i="648"/>
  <c r="L49" i="648"/>
  <c r="K49" i="648"/>
  <c r="J49" i="648"/>
  <c r="I49" i="648"/>
  <c r="H49" i="648"/>
  <c r="G49" i="648"/>
  <c r="F49" i="648"/>
  <c r="K47" i="648"/>
  <c r="H47" i="648"/>
  <c r="K46" i="648"/>
  <c r="H46" i="648"/>
  <c r="K45" i="648"/>
  <c r="H45" i="648"/>
  <c r="K44" i="648"/>
  <c r="H44" i="648"/>
  <c r="M43" i="648"/>
  <c r="L43" i="648"/>
  <c r="K43" i="648"/>
  <c r="J43" i="648"/>
  <c r="I43" i="648"/>
  <c r="H43" i="648"/>
  <c r="G43" i="648"/>
  <c r="F43" i="648"/>
  <c r="K41" i="648"/>
  <c r="H41" i="648"/>
  <c r="K40" i="648"/>
  <c r="H40" i="648"/>
  <c r="K39" i="648"/>
  <c r="H39" i="648"/>
  <c r="M38" i="648"/>
  <c r="L38" i="648"/>
  <c r="K38" i="648"/>
  <c r="J38" i="648"/>
  <c r="I38" i="648"/>
  <c r="H38" i="648"/>
  <c r="G38" i="648"/>
  <c r="F38" i="648"/>
  <c r="K36" i="648"/>
  <c r="H36" i="648"/>
  <c r="K35" i="648"/>
  <c r="H35" i="648"/>
  <c r="K34" i="648"/>
  <c r="H34" i="648"/>
  <c r="K33" i="648"/>
  <c r="H33" i="648"/>
  <c r="M32" i="648"/>
  <c r="L32" i="648"/>
  <c r="K32" i="648"/>
  <c r="J32" i="648"/>
  <c r="I32" i="648"/>
  <c r="H32" i="648"/>
  <c r="G32" i="648"/>
  <c r="F32" i="648"/>
  <c r="K30" i="648"/>
  <c r="H30" i="648"/>
  <c r="K29" i="648"/>
  <c r="H29" i="648"/>
  <c r="K28" i="648"/>
  <c r="H28" i="648"/>
  <c r="K27" i="648"/>
  <c r="H27" i="648"/>
  <c r="M26" i="648"/>
  <c r="L26" i="648"/>
  <c r="K26" i="648"/>
  <c r="J26" i="648"/>
  <c r="I26" i="648"/>
  <c r="H26" i="648"/>
  <c r="G26" i="648"/>
  <c r="F26" i="648"/>
  <c r="K24" i="648"/>
  <c r="H24" i="648"/>
  <c r="K23" i="648"/>
  <c r="H23" i="648"/>
  <c r="K22" i="648"/>
  <c r="H22" i="648"/>
  <c r="M21" i="648"/>
  <c r="M15" i="648" s="1"/>
  <c r="L21" i="648"/>
  <c r="L15" i="648" s="1"/>
  <c r="K21" i="648"/>
  <c r="K15" i="648" s="1"/>
  <c r="J21" i="648"/>
  <c r="J15" i="648" s="1"/>
  <c r="I21" i="648"/>
  <c r="I15" i="648" s="1"/>
  <c r="H21" i="648"/>
  <c r="H15" i="648" s="1"/>
  <c r="G21" i="648"/>
  <c r="G15" i="648" s="1"/>
  <c r="F21" i="648"/>
  <c r="F15" i="648" s="1"/>
  <c r="G19" i="648"/>
  <c r="F19" i="648"/>
  <c r="M18" i="648"/>
  <c r="L18" i="648"/>
  <c r="K18" i="648"/>
  <c r="J18" i="648"/>
  <c r="I18" i="648"/>
  <c r="H18" i="648"/>
  <c r="G18" i="648"/>
  <c r="F18" i="648"/>
  <c r="M17" i="648"/>
  <c r="L17" i="648"/>
  <c r="K17" i="648"/>
  <c r="J17" i="648"/>
  <c r="I17" i="648"/>
  <c r="H17" i="648"/>
  <c r="G17" i="648"/>
  <c r="F17" i="648"/>
  <c r="M16" i="648"/>
  <c r="L16" i="648"/>
  <c r="K16" i="648"/>
  <c r="G16" i="648"/>
  <c r="F16" i="648"/>
  <c r="F9" i="646" l="1"/>
  <c r="K32" i="643" l="1"/>
  <c r="H32" i="643"/>
  <c r="K31" i="643"/>
  <c r="H31" i="643"/>
  <c r="K30" i="643"/>
  <c r="H30" i="643"/>
  <c r="K29" i="643"/>
  <c r="H29" i="643"/>
  <c r="K28" i="643"/>
  <c r="H28" i="643"/>
  <c r="K27" i="643"/>
  <c r="H27" i="643"/>
  <c r="K26" i="643"/>
  <c r="H26" i="643"/>
  <c r="H25" i="643"/>
  <c r="K24" i="643"/>
  <c r="H24" i="643"/>
  <c r="K23" i="643"/>
  <c r="H23" i="643"/>
  <c r="K22" i="643"/>
  <c r="H22" i="643"/>
  <c r="K21" i="643"/>
  <c r="H21" i="643"/>
  <c r="K20" i="643"/>
  <c r="H20" i="643"/>
  <c r="K19" i="643"/>
  <c r="H19" i="643"/>
  <c r="K18" i="643"/>
  <c r="H18" i="643"/>
  <c r="K17" i="643"/>
  <c r="H17" i="643"/>
  <c r="K16" i="643"/>
  <c r="H16" i="643"/>
  <c r="K15" i="643"/>
  <c r="H15" i="643"/>
  <c r="K14" i="643"/>
  <c r="H14" i="643"/>
  <c r="K13" i="643"/>
  <c r="H13" i="643"/>
  <c r="K12" i="643"/>
  <c r="H12" i="643"/>
  <c r="K11" i="643"/>
  <c r="H11" i="643"/>
  <c r="K10" i="643"/>
  <c r="H10" i="643"/>
  <c r="K9" i="643"/>
  <c r="H9" i="643"/>
</calcChain>
</file>

<file path=xl/sharedStrings.xml><?xml version="1.0" encoding="utf-8"?>
<sst xmlns="http://schemas.openxmlformats.org/spreadsheetml/2006/main" count="761" uniqueCount="452">
  <si>
    <t>－</t>
  </si>
  <si>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</si>
  <si>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</si>
  <si>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</si>
  <si>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</si>
  <si>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</si>
  <si>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</si>
  <si>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</si>
  <si>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</si>
  <si>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</si>
  <si>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</si>
  <si>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</si>
  <si>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</si>
  <si>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</si>
  <si>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</si>
  <si>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</si>
  <si>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</si>
  <si>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</si>
  <si>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</si>
  <si>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</si>
  <si>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</si>
  <si>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</si>
  <si>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町　　計</t>
    <rPh sb="0" eb="1">
      <t>マチ</t>
    </rPh>
    <phoneticPr fontId="5"/>
  </si>
  <si>
    <t>その他</t>
  </si>
  <si>
    <t>11　運輸・通信</t>
    <rPh sb="3" eb="5">
      <t>ウンユ</t>
    </rPh>
    <rPh sb="6" eb="8">
      <t>ツウシン</t>
    </rPh>
    <phoneticPr fontId="11"/>
  </si>
  <si>
    <t>道路</t>
  </si>
  <si>
    <t>道路現況</t>
  </si>
  <si>
    <t>橋粱及びトンネル等の現況</t>
  </si>
  <si>
    <t>四国旅客鉄道(株)の駅別輸送実績</t>
  </si>
  <si>
    <t>日本貨物鉄道(株)の貨物輸送実績</t>
  </si>
  <si>
    <t>高松空港の輸送実績</t>
  </si>
  <si>
    <t>貨物自動車事業輸送実績</t>
  </si>
  <si>
    <t>鉄道の輸送実績（四国旅客鉄道(株)を除く）</t>
  </si>
  <si>
    <t>一般乗合旅客自動車輸送実績</t>
    <rPh sb="4" eb="6">
      <t>リョカク</t>
    </rPh>
    <rPh sb="6" eb="9">
      <t>ジドウシャ</t>
    </rPh>
    <phoneticPr fontId="11"/>
  </si>
  <si>
    <t>一般貸切旅客自動車輸送実績</t>
    <rPh sb="4" eb="6">
      <t>リョカク</t>
    </rPh>
    <rPh sb="6" eb="9">
      <t>ジドウシャ</t>
    </rPh>
    <phoneticPr fontId="11"/>
  </si>
  <si>
    <t>ハイヤー・タクシー輸送実績</t>
    <phoneticPr fontId="11"/>
  </si>
  <si>
    <t>旅券発給の状況</t>
    <rPh sb="2" eb="4">
      <t>ハッキュウ</t>
    </rPh>
    <rPh sb="5" eb="7">
      <t>ジョウキョウ</t>
    </rPh>
    <phoneticPr fontId="11"/>
  </si>
  <si>
    <t>旅券申請件数､交付件数</t>
  </si>
  <si>
    <t>年齢別旅券発行件数</t>
    <rPh sb="0" eb="2">
      <t>ネンレイ</t>
    </rPh>
    <rPh sb="2" eb="3">
      <t>ベツ</t>
    </rPh>
    <phoneticPr fontId="11"/>
  </si>
  <si>
    <t>用途別自動車保有台数の推移</t>
  </si>
  <si>
    <t>市町別自動車保有台数</t>
  </si>
  <si>
    <t>入港船舶・船舶乗降人員及び海上出入貨物</t>
    <phoneticPr fontId="11"/>
  </si>
  <si>
    <t>入港船舶・船舶乗降人員及び海上出入貨物(つづき)</t>
    <phoneticPr fontId="11"/>
  </si>
  <si>
    <t>電信電話</t>
    <rPh sb="0" eb="2">
      <t>デンシン</t>
    </rPh>
    <phoneticPr fontId="11"/>
  </si>
  <si>
    <t>郵便局数</t>
  </si>
  <si>
    <t>11－１</t>
    <phoneticPr fontId="11"/>
  </si>
  <si>
    <t>（１）</t>
    <phoneticPr fontId="11"/>
  </si>
  <si>
    <t>（２）</t>
    <phoneticPr fontId="11"/>
  </si>
  <si>
    <t>11－２</t>
    <phoneticPr fontId="9"/>
  </si>
  <si>
    <t>11－３</t>
    <phoneticPr fontId="9"/>
  </si>
  <si>
    <t>11－４</t>
    <phoneticPr fontId="9"/>
  </si>
  <si>
    <t>11－５</t>
    <phoneticPr fontId="9"/>
  </si>
  <si>
    <t>11－６</t>
    <phoneticPr fontId="9"/>
  </si>
  <si>
    <t>11－７</t>
    <phoneticPr fontId="9"/>
  </si>
  <si>
    <t>11－８</t>
    <phoneticPr fontId="9"/>
  </si>
  <si>
    <t>11－９</t>
    <phoneticPr fontId="9"/>
  </si>
  <si>
    <t>11－10</t>
    <phoneticPr fontId="9"/>
  </si>
  <si>
    <t>（１）</t>
    <phoneticPr fontId="11"/>
  </si>
  <si>
    <t>11－11</t>
    <phoneticPr fontId="9"/>
  </si>
  <si>
    <t>11－12</t>
    <phoneticPr fontId="9"/>
  </si>
  <si>
    <t>11－13</t>
    <phoneticPr fontId="9"/>
  </si>
  <si>
    <t>11－14</t>
    <phoneticPr fontId="9"/>
  </si>
  <si>
    <t>11－15</t>
    <phoneticPr fontId="9"/>
  </si>
  <si>
    <t>11－16</t>
    <phoneticPr fontId="9"/>
  </si>
  <si>
    <t>トンネル延長</t>
  </si>
  <si>
    <t>未舗装道</t>
  </si>
  <si>
    <t>道</t>
  </si>
  <si>
    <t>簡易舗装道</t>
  </si>
  <si>
    <t>舗装道</t>
  </si>
  <si>
    <t>町</t>
  </si>
  <si>
    <t>実延長</t>
  </si>
  <si>
    <t>市</t>
  </si>
  <si>
    <t>般</t>
  </si>
  <si>
    <t>一</t>
  </si>
  <si>
    <t>要</t>
  </si>
  <si>
    <t>県</t>
  </si>
  <si>
    <t>主</t>
  </si>
  <si>
    <t>定外</t>
  </si>
  <si>
    <t>　間</t>
  </si>
  <si>
    <t>指区</t>
  </si>
  <si>
    <t>国</t>
  </si>
  <si>
    <t>間</t>
  </si>
  <si>
    <t>区</t>
  </si>
  <si>
    <t>定</t>
  </si>
  <si>
    <t>指</t>
  </si>
  <si>
    <t>高速自動車国道実延長</t>
  </si>
  <si>
    <t>舗装率(％)</t>
  </si>
  <si>
    <t>数</t>
  </si>
  <si>
    <t>総</t>
  </si>
  <si>
    <t>　区　　　　　　　分　</t>
  </si>
  <si>
    <t>（単位：㎞）</t>
  </si>
  <si>
    <t>（１）道　路　現　況</t>
    <phoneticPr fontId="5"/>
  </si>
  <si>
    <t>11－１　道　　　　　路</t>
  </si>
  <si>
    <t>　資料：国土交通省「道路統計年報」</t>
    <phoneticPr fontId="5"/>
  </si>
  <si>
    <t>路         線         数</t>
  </si>
  <si>
    <t>(k㎡)</t>
  </si>
  <si>
    <t>[車  道]</t>
  </si>
  <si>
    <t>[道路部]</t>
  </si>
  <si>
    <t>道路面積</t>
  </si>
  <si>
    <t>[道路敷]</t>
  </si>
  <si>
    <t>（箇所数）</t>
  </si>
  <si>
    <t>(㎞)</t>
  </si>
  <si>
    <t>中央帯設置道路実延長</t>
  </si>
  <si>
    <t>歩道設置道路実延長</t>
  </si>
  <si>
    <t>平面交差</t>
  </si>
  <si>
    <t>立体交差</t>
  </si>
  <si>
    <t>鉄道との交差</t>
  </si>
  <si>
    <t>(ｍ)</t>
  </si>
  <si>
    <t>延  長</t>
  </si>
  <si>
    <t>箇  所  数</t>
  </si>
  <si>
    <t>トンネル</t>
  </si>
  <si>
    <t>木橋以外</t>
  </si>
  <si>
    <t>木　　橋</t>
  </si>
  <si>
    <t>指　定
区　間</t>
    <rPh sb="4" eb="5">
      <t>ク</t>
    </rPh>
    <rPh sb="6" eb="7">
      <t>アイダ</t>
    </rPh>
    <phoneticPr fontId="5"/>
  </si>
  <si>
    <t>一　般
国　道</t>
    <rPh sb="4" eb="5">
      <t>コク</t>
    </rPh>
    <rPh sb="6" eb="7">
      <t>ミチ</t>
    </rPh>
    <phoneticPr fontId="5"/>
  </si>
  <si>
    <t>高　速
自動車
国　道</t>
    <rPh sb="8" eb="9">
      <t>コク</t>
    </rPh>
    <rPh sb="10" eb="11">
      <t>ミチ</t>
    </rPh>
    <phoneticPr fontId="5"/>
  </si>
  <si>
    <t>合　計</t>
    <rPh sb="0" eb="1">
      <t>ゴウ</t>
    </rPh>
    <rPh sb="2" eb="3">
      <t>ケイ</t>
    </rPh>
    <phoneticPr fontId="5"/>
  </si>
  <si>
    <t>区　　　　　　　　分</t>
  </si>
  <si>
    <t>　資料：四国旅客鉄道株式会社</t>
  </si>
  <si>
    <t>讃岐財田</t>
  </si>
  <si>
    <t>黒川</t>
  </si>
  <si>
    <t>塩入</t>
  </si>
  <si>
    <t>琴平</t>
  </si>
  <si>
    <t>善通寺</t>
  </si>
  <si>
    <t>金蔵寺</t>
  </si>
  <si>
    <t>土讃線計</t>
  </si>
  <si>
    <t>讃岐相生</t>
  </si>
  <si>
    <t>引田</t>
  </si>
  <si>
    <t>讃岐白鳥</t>
  </si>
  <si>
    <t>三本松</t>
  </si>
  <si>
    <t>丹生</t>
  </si>
  <si>
    <t>鶴羽</t>
  </si>
  <si>
    <t>讃岐津田</t>
  </si>
  <si>
    <t>神前</t>
  </si>
  <si>
    <t>造田</t>
  </si>
  <si>
    <t>ｵﾚﾝｼﾞﾀｳﾝ</t>
  </si>
  <si>
    <t>志度</t>
  </si>
  <si>
    <t>讃岐牟礼</t>
  </si>
  <si>
    <t>八栗口</t>
  </si>
  <si>
    <t>古高松南</t>
  </si>
  <si>
    <t>屋島</t>
  </si>
  <si>
    <t>木太町</t>
  </si>
  <si>
    <t>栗林</t>
  </si>
  <si>
    <t>栗林公園北口</t>
  </si>
  <si>
    <t>昭和町</t>
  </si>
  <si>
    <t>高徳線計</t>
  </si>
  <si>
    <t>箕浦</t>
  </si>
  <si>
    <t>豊浜</t>
  </si>
  <si>
    <t>観音寺</t>
  </si>
  <si>
    <t>本山</t>
  </si>
  <si>
    <t>比地大</t>
  </si>
  <si>
    <t>高瀬</t>
  </si>
  <si>
    <t>みの</t>
  </si>
  <si>
    <t>詫間</t>
  </si>
  <si>
    <t>津島ノ宮</t>
  </si>
  <si>
    <t>海岸寺</t>
  </si>
  <si>
    <t>多度津</t>
  </si>
  <si>
    <t>讃岐塩屋</t>
  </si>
  <si>
    <t>丸亀</t>
  </si>
  <si>
    <t>宇多津</t>
  </si>
  <si>
    <t>坂出</t>
  </si>
  <si>
    <t>八十場</t>
  </si>
  <si>
    <t>鴨川</t>
  </si>
  <si>
    <t>讃岐府中</t>
  </si>
  <si>
    <t>国分</t>
  </si>
  <si>
    <t>端岡</t>
  </si>
  <si>
    <t>鬼無</t>
  </si>
  <si>
    <t>香西</t>
  </si>
  <si>
    <t>高松</t>
  </si>
  <si>
    <t>予讃線計</t>
  </si>
  <si>
    <t>降車人員</t>
  </si>
  <si>
    <t>乗車人員</t>
  </si>
  <si>
    <t>　１ 日 平 均　</t>
  </si>
  <si>
    <t>　　乗　　車　　人　　員　　</t>
  </si>
  <si>
    <t>　旅      客      輸      送    （人）　</t>
  </si>
  <si>
    <t>　駅　　　名　</t>
  </si>
  <si>
    <t>11－２　四国旅客鉄道(株)の駅別輸送実績</t>
    <phoneticPr fontId="5"/>
  </si>
  <si>
    <t>定　　期</t>
    <phoneticPr fontId="5"/>
  </si>
  <si>
    <t>普　　通</t>
    <phoneticPr fontId="5"/>
  </si>
  <si>
    <t>降車人員</t>
    <phoneticPr fontId="5"/>
  </si>
  <si>
    <t>営　業
キ　ロ</t>
    <phoneticPr fontId="5"/>
  </si>
  <si>
    <t>　資料：日本貨物鉄道株式会社四国支店</t>
  </si>
  <si>
    <t>年度</t>
  </si>
  <si>
    <t>平成</t>
  </si>
  <si>
    <t>到　着　ト　ン　数</t>
  </si>
  <si>
    <t>発　送　ト　ン　数</t>
  </si>
  <si>
    <t>　貨　物　輸　送　（　コ　ン　テ　ナ　扱，車　扱　）　</t>
  </si>
  <si>
    <t>　年　　度　</t>
  </si>
  <si>
    <t>（単位：トン）</t>
  </si>
  <si>
    <t>11－３　日本貨物鉄道(株)の貨物輸送実績</t>
  </si>
  <si>
    <t>年</t>
  </si>
  <si>
    <t>卸</t>
  </si>
  <si>
    <t>積</t>
  </si>
  <si>
    <t>計</t>
  </si>
  <si>
    <t>通過客</t>
  </si>
  <si>
    <t>降客</t>
  </si>
  <si>
    <t>乗客</t>
  </si>
  <si>
    <t>着陸回数
(回)</t>
    <phoneticPr fontId="5"/>
  </si>
  <si>
    <t>　年　　次　</t>
  </si>
  <si>
    <t>　資料：四国運輸局「四国運輸局業務要覧」</t>
  </si>
  <si>
    <t>特定</t>
    <rPh sb="0" eb="2">
      <t>トクテイ</t>
    </rPh>
    <phoneticPr fontId="5"/>
  </si>
  <si>
    <t>霊柩</t>
    <rPh sb="0" eb="1">
      <t>レイ</t>
    </rPh>
    <rPh sb="1" eb="2">
      <t>ヒツギ</t>
    </rPh>
    <phoneticPr fontId="5"/>
  </si>
  <si>
    <t>一般</t>
    <rPh sb="0" eb="2">
      <t>イッパン</t>
    </rPh>
    <phoneticPr fontId="5"/>
  </si>
  <si>
    <t>一般貨物自動車
運送事業輸送量
（千トン）</t>
    <rPh sb="4" eb="7">
      <t>ジドウシャ</t>
    </rPh>
    <rPh sb="17" eb="18">
      <t>セン</t>
    </rPh>
    <phoneticPr fontId="5"/>
  </si>
  <si>
    <t>トラック事業者数</t>
    <phoneticPr fontId="5"/>
  </si>
  <si>
    <t>11－５　貨物自動車事業輸送実績</t>
  </si>
  <si>
    <t>四 国 ケ ー ブ ル 株 式 会 社 ( 鋼 索 鉄 道 )</t>
    <rPh sb="22" eb="23">
      <t>ハガネ</t>
    </rPh>
    <rPh sb="24" eb="25">
      <t>サク</t>
    </rPh>
    <rPh sb="26" eb="27">
      <t>テツ</t>
    </rPh>
    <rPh sb="28" eb="29">
      <t>ミチ</t>
    </rPh>
    <phoneticPr fontId="5"/>
  </si>
  <si>
    <t>高 松 琴 平 電 気 鉄 道 株 式 会 社</t>
  </si>
  <si>
    <t>定 期 外</t>
  </si>
  <si>
    <t>定　　期</t>
  </si>
  <si>
    <t>（四国旅客鉄道(株)を除く）</t>
  </si>
  <si>
    <t>11－６　鉄道の輸送実績</t>
  </si>
  <si>
    <t>　資料：四国運輸局「四国運輸局業務要覧」</t>
    <rPh sb="10" eb="12">
      <t>シコク</t>
    </rPh>
    <rPh sb="12" eb="14">
      <t>ウンユ</t>
    </rPh>
    <rPh sb="14" eb="15">
      <t>キョク</t>
    </rPh>
    <rPh sb="15" eb="17">
      <t>ギョウム</t>
    </rPh>
    <rPh sb="17" eb="19">
      <t>ヨウラン</t>
    </rPh>
    <phoneticPr fontId="5"/>
  </si>
  <si>
    <t>（円）</t>
  </si>
  <si>
    <t>（回）</t>
    <phoneticPr fontId="5"/>
  </si>
  <si>
    <t>（千円）</t>
  </si>
  <si>
    <t>（千人）</t>
  </si>
  <si>
    <t>（千km）</t>
  </si>
  <si>
    <t>（両）</t>
  </si>
  <si>
    <t>（社）</t>
  </si>
  <si>
    <t>キロ当たり
収      入</t>
    <phoneticPr fontId="5"/>
  </si>
  <si>
    <t>人口１人
当たり年間
利用回数</t>
    <rPh sb="12" eb="13">
      <t>ヨウ</t>
    </rPh>
    <rPh sb="13" eb="15">
      <t>カイスウ</t>
    </rPh>
    <phoneticPr fontId="5"/>
  </si>
  <si>
    <t>営業収入</t>
  </si>
  <si>
    <t>輸送人員</t>
  </si>
  <si>
    <t>走行キロ</t>
  </si>
  <si>
    <t>車 両 数</t>
  </si>
  <si>
    <t>事業者数</t>
  </si>
  <si>
    <t>年　　度</t>
    <phoneticPr fontId="5"/>
  </si>
  <si>
    <t>11－７　一般乗合旅客自動車輸送実績</t>
    <rPh sb="9" eb="11">
      <t>リョカク</t>
    </rPh>
    <rPh sb="11" eb="14">
      <t>ジドウシャ</t>
    </rPh>
    <phoneticPr fontId="5"/>
  </si>
  <si>
    <t>　(注) 事業者数は、県内に主たる事業所が所在するものを計上している。</t>
    <rPh sb="5" eb="8">
      <t>ジギョウシャ</t>
    </rPh>
    <rPh sb="8" eb="9">
      <t>スウ</t>
    </rPh>
    <rPh sb="11" eb="13">
      <t>ケンナイ</t>
    </rPh>
    <rPh sb="14" eb="15">
      <t>シュ</t>
    </rPh>
    <rPh sb="17" eb="20">
      <t>ジギョウショ</t>
    </rPh>
    <rPh sb="21" eb="23">
      <t>ショザイ</t>
    </rPh>
    <rPh sb="28" eb="30">
      <t>ケイジョウ</t>
    </rPh>
    <phoneticPr fontId="5"/>
  </si>
  <si>
    <t>（者）</t>
    <rPh sb="1" eb="2">
      <t>モノ</t>
    </rPh>
    <phoneticPr fontId="5"/>
  </si>
  <si>
    <t>キロ当たり
収　　　入</t>
    <rPh sb="2" eb="3">
      <t>ア</t>
    </rPh>
    <rPh sb="6" eb="7">
      <t>シュウ</t>
    </rPh>
    <rPh sb="10" eb="11">
      <t>ニュウ</t>
    </rPh>
    <phoneticPr fontId="5"/>
  </si>
  <si>
    <t>車両数</t>
  </si>
  <si>
    <t>11－８　一般貸切旅客自動車輸送実績</t>
    <rPh sb="9" eb="11">
      <t>リョカク</t>
    </rPh>
    <rPh sb="11" eb="14">
      <t>ジドウシャ</t>
    </rPh>
    <phoneticPr fontId="5"/>
  </si>
  <si>
    <t>(千円)</t>
  </si>
  <si>
    <t>(千km)</t>
  </si>
  <si>
    <t>(百万円)</t>
  </si>
  <si>
    <r>
      <t>営</t>
    </r>
    <r>
      <rPr>
        <sz val="10"/>
        <rFont val="ＭＳ 明朝"/>
        <family val="1"/>
        <charset val="128"/>
      </rPr>
      <t>業収入</t>
    </r>
    <rPh sb="2" eb="4">
      <t>シュウニュウ</t>
    </rPh>
    <phoneticPr fontId="5"/>
  </si>
  <si>
    <r>
      <t>輸</t>
    </r>
    <r>
      <rPr>
        <sz val="10"/>
        <rFont val="ＭＳ 明朝"/>
        <family val="1"/>
        <charset val="128"/>
      </rPr>
      <t>送人員</t>
    </r>
    <rPh sb="2" eb="4">
      <t>ジンイン</t>
    </rPh>
    <phoneticPr fontId="5"/>
  </si>
  <si>
    <r>
      <t>事業者</t>
    </r>
    <r>
      <rPr>
        <sz val="10"/>
        <rFont val="ＭＳ 明朝"/>
        <family val="1"/>
        <charset val="128"/>
      </rPr>
      <t>数</t>
    </r>
    <rPh sb="0" eb="1">
      <t>ジ</t>
    </rPh>
    <rPh sb="1" eb="2">
      <t>ギョウ</t>
    </rPh>
    <phoneticPr fontId="5"/>
  </si>
  <si>
    <t>１業者当
たり平均
保有台数</t>
    <rPh sb="3" eb="4">
      <t>ア</t>
    </rPh>
    <rPh sb="7" eb="9">
      <t>ヘイキン</t>
    </rPh>
    <rPh sb="10" eb="12">
      <t>ホユウ</t>
    </rPh>
    <rPh sb="12" eb="14">
      <t>ダイスウ</t>
    </rPh>
    <phoneticPr fontId="5"/>
  </si>
  <si>
    <t>個　人　タ　ク　シ　ー　（ 高 松 市 ）</t>
    <rPh sb="14" eb="15">
      <t>タカ</t>
    </rPh>
    <rPh sb="16" eb="17">
      <t>マツ</t>
    </rPh>
    <rPh sb="18" eb="19">
      <t>シ</t>
    </rPh>
    <phoneticPr fontId="5"/>
  </si>
  <si>
    <t>　　法　人　タ　ク　シ　ー　　</t>
  </si>
  <si>
    <t>11－９　ハイヤー・タクシー輸送実績</t>
  </si>
  <si>
    <t>　資料：県パスポートセンター</t>
  </si>
  <si>
    <t>　　　　　</t>
  </si>
  <si>
    <t>（単位：件）</t>
  </si>
  <si>
    <t xml:space="preserve"> </t>
    <phoneticPr fontId="5"/>
  </si>
  <si>
    <t>（１）旅券申請件数、交付件数</t>
    <phoneticPr fontId="5"/>
  </si>
  <si>
    <t>７０歳以上　</t>
  </si>
  <si>
    <t>６０～６９　</t>
  </si>
  <si>
    <t>５０～５９　</t>
  </si>
  <si>
    <t>４０～４９　</t>
  </si>
  <si>
    <t>３０～３９　</t>
  </si>
  <si>
    <t>２０～２９　</t>
  </si>
  <si>
    <t>　０～１９歳</t>
  </si>
  <si>
    <t>年　　齢　　(歳)</t>
    <rPh sb="0" eb="1">
      <t>ネン</t>
    </rPh>
    <rPh sb="3" eb="4">
      <t>トシ</t>
    </rPh>
    <rPh sb="7" eb="8">
      <t>サイ</t>
    </rPh>
    <phoneticPr fontId="5"/>
  </si>
  <si>
    <t>（２）年齢別旅券発行件数</t>
    <rPh sb="4" eb="5">
      <t>レイ</t>
    </rPh>
    <phoneticPr fontId="5"/>
  </si>
  <si>
    <t>　資料：四国運輸局「自動車数の推移」</t>
  </si>
  <si>
    <t>大型特殊車</t>
  </si>
  <si>
    <t>小型車</t>
  </si>
  <si>
    <t>普通車</t>
  </si>
  <si>
    <t>特種（殊）用途用</t>
  </si>
  <si>
    <t>軽四輪車</t>
  </si>
  <si>
    <t>営業用</t>
  </si>
  <si>
    <t>自家用</t>
  </si>
  <si>
    <t>乗用</t>
  </si>
  <si>
    <t>乗合用</t>
  </si>
  <si>
    <t>　　　　　三 輪</t>
  </si>
  <si>
    <t>軽自動車　四 輪</t>
  </si>
  <si>
    <t>被牽引車</t>
  </si>
  <si>
    <t>小型車三輪</t>
  </si>
  <si>
    <t>小型車四輪</t>
  </si>
  <si>
    <t>貨物用</t>
  </si>
  <si>
    <t>区　　　　　分</t>
  </si>
  <si>
    <t>（単位：台）</t>
  </si>
  <si>
    <t>11－11　用途別自動車保有台数の推移</t>
  </si>
  <si>
    <t>　(注) 県計には、不明台数を含む。</t>
    <rPh sb="5" eb="7">
      <t>ケンケイ</t>
    </rPh>
    <phoneticPr fontId="5"/>
  </si>
  <si>
    <t>不　　　明</t>
  </si>
  <si>
    <t>県計</t>
    <rPh sb="0" eb="1">
      <t>ケン</t>
    </rPh>
    <rPh sb="1" eb="2">
      <t>ケイ</t>
    </rPh>
    <phoneticPr fontId="5"/>
  </si>
  <si>
    <t>軽自動車</t>
  </si>
  <si>
    <t>　市　　町　</t>
  </si>
  <si>
    <t>11－12　市町別自動車保有台数</t>
  </si>
  <si>
    <t>宮浦港</t>
  </si>
  <si>
    <t>直島港</t>
  </si>
  <si>
    <t>自動車航送船</t>
  </si>
  <si>
    <t>内航商船</t>
  </si>
  <si>
    <t>外航商船</t>
  </si>
  <si>
    <t>輸 移 入</t>
  </si>
  <si>
    <t>輸 移 出</t>
  </si>
  <si>
    <t>入</t>
    <rPh sb="0" eb="1">
      <t>ニュウ</t>
    </rPh>
    <phoneticPr fontId="5"/>
  </si>
  <si>
    <t>出</t>
    <rPh sb="0" eb="1">
      <t>デ</t>
    </rPh>
    <phoneticPr fontId="5"/>
  </si>
  <si>
    <t>総トン数</t>
  </si>
  <si>
    <t>隻　数</t>
    <phoneticPr fontId="5"/>
  </si>
  <si>
    <t>　港　　　名　</t>
  </si>
  <si>
    <t>　　海 上 出 入 貨 物 （ｔ）　　</t>
  </si>
  <si>
    <t>船 舶 乗 降 人 員 （人）　　</t>
    <phoneticPr fontId="5"/>
  </si>
  <si>
    <t>　入　港　船　舶　</t>
  </si>
  <si>
    <t>多度津港計</t>
  </si>
  <si>
    <t>風戸港計</t>
  </si>
  <si>
    <t>詫間港計</t>
  </si>
  <si>
    <t>丸亀港計</t>
  </si>
  <si>
    <t>坂出港計</t>
  </si>
  <si>
    <t>高松港計</t>
  </si>
  <si>
    <t>甲種港湾</t>
  </si>
  <si>
    <t>港湾総数</t>
  </si>
  <si>
    <t>粟島港</t>
  </si>
  <si>
    <t>佐柳港</t>
  </si>
  <si>
    <t>高見港</t>
  </si>
  <si>
    <t>里浦港</t>
  </si>
  <si>
    <t>生ノ浜港</t>
  </si>
  <si>
    <t>新在家港</t>
  </si>
  <si>
    <t>尻浜港</t>
  </si>
  <si>
    <t>小浦港</t>
  </si>
  <si>
    <t>手島港</t>
  </si>
  <si>
    <t>大浦港</t>
  </si>
  <si>
    <t>本島港</t>
  </si>
  <si>
    <t>江の浦港</t>
  </si>
  <si>
    <t>青木港</t>
  </si>
  <si>
    <t>与島港</t>
  </si>
  <si>
    <t>11－13　入港船舶・船舶乗降人員及び海上出入貨物（つづき）</t>
    <phoneticPr fontId="5"/>
  </si>
  <si>
    <t>６０～６９歳　</t>
    <rPh sb="5" eb="6">
      <t>サイ</t>
    </rPh>
    <phoneticPr fontId="5"/>
  </si>
  <si>
    <t>５０～５９歳</t>
    <rPh sb="5" eb="6">
      <t>サイ</t>
    </rPh>
    <phoneticPr fontId="5"/>
  </si>
  <si>
    <t>４０～４９歳</t>
    <rPh sb="5" eb="6">
      <t>サイ</t>
    </rPh>
    <phoneticPr fontId="5"/>
  </si>
  <si>
    <t>３０～３９歳　</t>
    <rPh sb="5" eb="6">
      <t>サイ</t>
    </rPh>
    <phoneticPr fontId="5"/>
  </si>
  <si>
    <t>２０～２９歳　</t>
    <rPh sb="5" eb="6">
      <t>サイ</t>
    </rPh>
    <phoneticPr fontId="5"/>
  </si>
  <si>
    <t>　区　　　分　</t>
  </si>
  <si>
    <t>(単位：人)</t>
  </si>
  <si>
    <t>総    数</t>
  </si>
  <si>
    <t>公 衆 電 話</t>
  </si>
  <si>
    <t>ビル電話</t>
  </si>
  <si>
    <t>加入電話</t>
  </si>
  <si>
    <t>加入電話等</t>
  </si>
  <si>
    <t>　　区　　　　　　　分　　</t>
  </si>
  <si>
    <t>11－15　電　　信　　電　　話</t>
    <phoneticPr fontId="5"/>
  </si>
  <si>
    <t>簡　易　郵　便　局</t>
  </si>
  <si>
    <t>目次（項目一覧表）へ戻る</t>
  </si>
  <si>
    <t>11－13　入港船舶・船舶乗降人員及び海上出入貨物</t>
    <phoneticPr fontId="5"/>
  </si>
  <si>
    <t>‥</t>
  </si>
  <si>
    <t>平成29年</t>
  </si>
  <si>
    <t>(自動車航送車両台数（台）)</t>
    <phoneticPr fontId="5"/>
  </si>
  <si>
    <t>未改良・車道幅員別のう
ち，自動車交通不能区間</t>
    <phoneticPr fontId="5"/>
  </si>
  <si>
    <t>県　道</t>
    <phoneticPr fontId="5"/>
  </si>
  <si>
    <t>市町道</t>
    <phoneticPr fontId="5"/>
  </si>
  <si>
    <t>指　定
区間外</t>
    <phoneticPr fontId="5"/>
  </si>
  <si>
    <t>主　要
地方道</t>
    <phoneticPr fontId="5"/>
  </si>
  <si>
    <t>一　般
県　道</t>
    <phoneticPr fontId="5"/>
  </si>
  <si>
    <t>－</t>
    <phoneticPr fontId="5"/>
  </si>
  <si>
    <t>立体横断施設</t>
  </si>
  <si>
    <t>　年　　度　</t>
    <phoneticPr fontId="5"/>
  </si>
  <si>
    <t>申請件数</t>
    <phoneticPr fontId="5"/>
  </si>
  <si>
    <t>その他の申請（増補等）</t>
    <phoneticPr fontId="5"/>
  </si>
  <si>
    <t>交付件数</t>
    <phoneticPr fontId="5"/>
  </si>
  <si>
    <t>貨　　物　　用</t>
    <phoneticPr fontId="5"/>
  </si>
  <si>
    <t>乗　合　用</t>
    <phoneticPr fontId="5"/>
  </si>
  <si>
    <t>乗　　　用</t>
    <phoneticPr fontId="5"/>
  </si>
  <si>
    <t>被牽
引車</t>
    <phoneticPr fontId="5"/>
  </si>
  <si>
    <t>　資料：国土交通省「港湾統計(年報)」</t>
    <phoneticPr fontId="5"/>
  </si>
  <si>
    <t>　資料：法務省「出入国管理統計」</t>
    <phoneticPr fontId="5"/>
  </si>
  <si>
    <r>
      <t xml:space="preserve">　(注) </t>
    </r>
    <r>
      <rPr>
        <sz val="10"/>
        <rFont val="ＭＳ 明朝"/>
        <family val="1"/>
        <charset val="128"/>
      </rPr>
      <t>各年度３月31日現在。</t>
    </r>
    <phoneticPr fontId="5"/>
  </si>
  <si>
    <t>総　　数</t>
    <rPh sb="0" eb="1">
      <t>ソウ</t>
    </rPh>
    <rPh sb="3" eb="4">
      <t>スウ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</si>
  <si>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</si>
  <si>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</si>
  <si>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平成30年</t>
  </si>
  <si>
    <t xml:space="preserve"> 自　　航</t>
  </si>
  <si>
    <t>（単位：台）</t>
    <rPh sb="4" eb="5">
      <t>ダイ</t>
    </rPh>
    <phoneticPr fontId="5"/>
  </si>
  <si>
    <t>平成29年度</t>
  </si>
  <si>
    <t>平成31年</t>
    <rPh sb="0" eb="2">
      <t>ヘイセイ</t>
    </rPh>
    <rPh sb="4" eb="5">
      <t>ネン</t>
    </rPh>
    <phoneticPr fontId="5"/>
  </si>
  <si>
    <t>輸　送　人　員（千人）</t>
    <phoneticPr fontId="5"/>
  </si>
  <si>
    <t>営　業　収　入（千円）</t>
    <phoneticPr fontId="5"/>
  </si>
  <si>
    <t>輸送人員</t>
    <rPh sb="2" eb="4">
      <t>ジンイン</t>
    </rPh>
    <phoneticPr fontId="5"/>
  </si>
  <si>
    <t>令和元年</t>
    <rPh sb="0" eb="2">
      <t>レイワ</t>
    </rPh>
    <rPh sb="2" eb="4">
      <t>ガンネン</t>
    </rPh>
    <phoneticPr fontId="19"/>
  </si>
  <si>
    <t>令和２年</t>
    <rPh sb="0" eb="2">
      <t>レイワ</t>
    </rPh>
    <rPh sb="3" eb="4">
      <t>ネン</t>
    </rPh>
    <phoneticPr fontId="19"/>
  </si>
  <si>
    <t>令和元年</t>
    <rPh sb="0" eb="2">
      <t>レイワ</t>
    </rPh>
    <rPh sb="2" eb="4">
      <t>ガンネン</t>
    </rPh>
    <phoneticPr fontId="5"/>
  </si>
  <si>
    <t>令和２年</t>
    <rPh sb="0" eb="2">
      <t>レイワ</t>
    </rPh>
    <rPh sb="3" eb="4">
      <t>ネン</t>
    </rPh>
    <phoneticPr fontId="5"/>
  </si>
  <si>
    <t>　資料：県パスポートセンター</t>
    <phoneticPr fontId="5"/>
  </si>
  <si>
    <t>平成31年</t>
  </si>
  <si>
    <t>令和２年</t>
    <rPh sb="0" eb="2">
      <t>レイワ</t>
    </rPh>
    <phoneticPr fontId="5"/>
  </si>
  <si>
    <t>　(注) 各年３月31日現在。</t>
    <rPh sb="5" eb="7">
      <t>カクネン</t>
    </rPh>
    <rPh sb="8" eb="9">
      <t>ガツ</t>
    </rPh>
    <rPh sb="11" eb="12">
      <t>ニチ</t>
    </rPh>
    <rPh sb="12" eb="14">
      <t>ゲンザイ</t>
    </rPh>
    <phoneticPr fontId="5"/>
  </si>
  <si>
    <t>平成30年度</t>
  </si>
  <si>
    <t>令和元年度</t>
    <rPh sb="0" eb="2">
      <t>レイワ</t>
    </rPh>
    <rPh sb="2" eb="3">
      <t>モト</t>
    </rPh>
    <phoneticPr fontId="5"/>
  </si>
  <si>
    <t>年齢別出国日本人数</t>
    <rPh sb="1" eb="2">
      <t>レイ</t>
    </rPh>
    <rPh sb="3" eb="5">
      <t>シュッコク</t>
    </rPh>
    <rPh sb="5" eb="8">
      <t>ニホンジン</t>
    </rPh>
    <rPh sb="8" eb="9">
      <t>スウ</t>
    </rPh>
    <phoneticPr fontId="11"/>
  </si>
  <si>
    <t>　乗降客数(人)　</t>
    <rPh sb="1" eb="3">
      <t>ジョウコウ</t>
    </rPh>
    <phoneticPr fontId="5"/>
  </si>
  <si>
    <t>　貨物取扱量(ｔ)　</t>
    <phoneticPr fontId="5"/>
  </si>
  <si>
    <t>　郵便物取扱量(kg)　</t>
    <phoneticPr fontId="5"/>
  </si>
  <si>
    <t>２</t>
  </si>
  <si>
    <t>　資料：国土交通省「空港管理状況調書」</t>
    <phoneticPr fontId="5"/>
  </si>
  <si>
    <t>トラック事業車両数</t>
    <phoneticPr fontId="5"/>
  </si>
  <si>
    <t>令和３年</t>
    <rPh sb="0" eb="2">
      <t>レイワ</t>
    </rPh>
    <rPh sb="3" eb="4">
      <t>ネン</t>
    </rPh>
    <phoneticPr fontId="19"/>
  </si>
  <si>
    <t>令和３年</t>
    <rPh sb="0" eb="2">
      <t>レイワ</t>
    </rPh>
    <rPh sb="3" eb="4">
      <t>ネン</t>
    </rPh>
    <phoneticPr fontId="5"/>
  </si>
  <si>
    <t>令和３年</t>
    <rPh sb="0" eb="2">
      <t>レイワ</t>
    </rPh>
    <phoneticPr fontId="5"/>
  </si>
  <si>
    <t>小型二輪車</t>
    <rPh sb="0" eb="2">
      <t>コガタ</t>
    </rPh>
    <phoneticPr fontId="5"/>
  </si>
  <si>
    <t>外航</t>
    <phoneticPr fontId="5"/>
  </si>
  <si>
    <t>内航</t>
    <phoneticPr fontId="5"/>
  </si>
  <si>
    <t>自航</t>
    <phoneticPr fontId="5"/>
  </si>
  <si>
    <t>11－14　年 齢 別 出 国 日 本 人 数</t>
    <rPh sb="6" eb="7">
      <t>トシ</t>
    </rPh>
    <rPh sb="8" eb="9">
      <t>ヨワイ</t>
    </rPh>
    <rPh sb="10" eb="11">
      <t>ベツ</t>
    </rPh>
    <rPh sb="12" eb="13">
      <t>デ</t>
    </rPh>
    <rPh sb="14" eb="15">
      <t>コク</t>
    </rPh>
    <rPh sb="16" eb="17">
      <t>ヒ</t>
    </rPh>
    <rPh sb="18" eb="19">
      <t>ホン</t>
    </rPh>
    <rPh sb="20" eb="21">
      <t>ヒト</t>
    </rPh>
    <rPh sb="22" eb="23">
      <t>スウ</t>
    </rPh>
    <phoneticPr fontId="12"/>
  </si>
  <si>
    <t>令和元年</t>
  </si>
  <si>
    <t>令和２年</t>
  </si>
  <si>
    <t>令和２年度</t>
    <rPh sb="0" eb="2">
      <t>レイワ</t>
    </rPh>
    <phoneticPr fontId="5"/>
  </si>
  <si>
    <t>３</t>
  </si>
  <si>
    <t/>
  </si>
  <si>
    <t>４</t>
    <phoneticPr fontId="5"/>
  </si>
  <si>
    <t>11－10　旅券発給の状況</t>
    <phoneticPr fontId="5"/>
  </si>
  <si>
    <t>令和４年</t>
    <rPh sb="0" eb="2">
      <t>レイワ</t>
    </rPh>
    <rPh sb="3" eb="4">
      <t>ネン</t>
    </rPh>
    <phoneticPr fontId="19"/>
  </si>
  <si>
    <t>新規申請</t>
    <phoneticPr fontId="5"/>
  </si>
  <si>
    <t>令和４年</t>
    <rPh sb="0" eb="2">
      <t>レイワ</t>
    </rPh>
    <rPh sb="3" eb="4">
      <t>ネン</t>
    </rPh>
    <phoneticPr fontId="5"/>
  </si>
  <si>
    <t>令和４年</t>
    <rPh sb="0" eb="2">
      <t>レイワ</t>
    </rPh>
    <phoneticPr fontId="5"/>
  </si>
  <si>
    <t>令和３年</t>
  </si>
  <si>
    <t>令和３年度</t>
    <rPh sb="0" eb="2">
      <t>レイワ</t>
    </rPh>
    <phoneticPr fontId="5"/>
  </si>
  <si>
    <t>　(注) 平成29年～30年は４月１日。平成31年からは３月31日現在。</t>
    <rPh sb="5" eb="7">
      <t>ヘイセイ</t>
    </rPh>
    <rPh sb="9" eb="10">
      <t>ネン</t>
    </rPh>
    <rPh sb="13" eb="14">
      <t>ネン</t>
    </rPh>
    <rPh sb="16" eb="17">
      <t>ガツ</t>
    </rPh>
    <rPh sb="18" eb="19">
      <t>ニチ</t>
    </rPh>
    <rPh sb="20" eb="22">
      <t>ヘイセイ</t>
    </rPh>
    <rPh sb="24" eb="25">
      <t>ネン</t>
    </rPh>
    <phoneticPr fontId="5"/>
  </si>
  <si>
    <t>（令和５年度）</t>
    <rPh sb="1" eb="2">
      <t>レイ</t>
    </rPh>
    <rPh sb="2" eb="3">
      <t>ワ</t>
    </rPh>
    <phoneticPr fontId="5"/>
  </si>
  <si>
    <t>令和</t>
  </si>
  <si>
    <t>元</t>
  </si>
  <si>
    <t>４</t>
  </si>
  <si>
    <t>11－４　高松空港の輸送実績</t>
  </si>
  <si>
    <t>５</t>
    <phoneticPr fontId="5"/>
  </si>
  <si>
    <r>
      <t>車</t>
    </r>
    <r>
      <rPr>
        <sz val="10"/>
        <rFont val="ＭＳ 明朝"/>
        <family val="1"/>
        <charset val="128"/>
      </rPr>
      <t xml:space="preserve"> 両 数</t>
    </r>
    <phoneticPr fontId="5"/>
  </si>
  <si>
    <r>
      <t>走行</t>
    </r>
    <r>
      <rPr>
        <sz val="10"/>
        <rFont val="ＭＳ 明朝"/>
        <family val="1"/>
        <charset val="128"/>
      </rPr>
      <t>キロ</t>
    </r>
    <phoneticPr fontId="5"/>
  </si>
  <si>
    <t>　(注) １ 法人タクシーは、福祉輸送限定事業者を除く。</t>
    <rPh sb="2" eb="3">
      <t>チュウ</t>
    </rPh>
    <rPh sb="7" eb="9">
      <t>ホウジン</t>
    </rPh>
    <rPh sb="15" eb="17">
      <t>フクシ</t>
    </rPh>
    <rPh sb="17" eb="19">
      <t>ユソウ</t>
    </rPh>
    <rPh sb="19" eb="21">
      <t>ゲンテイ</t>
    </rPh>
    <rPh sb="21" eb="24">
      <t>ジギョウシャ</t>
    </rPh>
    <rPh sb="25" eb="26">
      <t>ノゾ</t>
    </rPh>
    <phoneticPr fontId="5"/>
  </si>
  <si>
    <t xml:space="preserve">       ２ 28年度以降は、法人タクシーが保有する「福祉車両」を除く。</t>
    <rPh sb="11" eb="12">
      <t>ネン</t>
    </rPh>
    <rPh sb="12" eb="13">
      <t>ド</t>
    </rPh>
    <rPh sb="13" eb="15">
      <t>イコウ</t>
    </rPh>
    <rPh sb="17" eb="19">
      <t>ホウジン</t>
    </rPh>
    <rPh sb="24" eb="26">
      <t>ホユウ</t>
    </rPh>
    <rPh sb="29" eb="31">
      <t>フクシ</t>
    </rPh>
    <rPh sb="31" eb="33">
      <t>シャリョウ</t>
    </rPh>
    <rPh sb="35" eb="36">
      <t>ノゾ</t>
    </rPh>
    <phoneticPr fontId="5"/>
  </si>
  <si>
    <t>　(注) １ 事業者数は、県内に主たる事業所が所在するものを計上している。(その他の項目は、県別に計上している。)</t>
    <rPh sb="7" eb="10">
      <t>ジギョウシャ</t>
    </rPh>
    <rPh sb="10" eb="11">
      <t>スウ</t>
    </rPh>
    <rPh sb="13" eb="15">
      <t>ケンナイ</t>
    </rPh>
    <rPh sb="16" eb="17">
      <t>シュ</t>
    </rPh>
    <rPh sb="19" eb="22">
      <t>ジギョウショ</t>
    </rPh>
    <rPh sb="23" eb="25">
      <t>ショザイ</t>
    </rPh>
    <rPh sb="30" eb="32">
      <t>ケイジョウ</t>
    </rPh>
    <rPh sb="40" eb="41">
      <t>タ</t>
    </rPh>
    <rPh sb="42" eb="44">
      <t>コウモク</t>
    </rPh>
    <rPh sb="46" eb="47">
      <t>ケン</t>
    </rPh>
    <rPh sb="47" eb="48">
      <t>ベツ</t>
    </rPh>
    <rPh sb="49" eb="51">
      <t>ケイジョウ</t>
    </rPh>
    <phoneticPr fontId="5"/>
  </si>
  <si>
    <t>　　 　２ 人口１人当たり年間利用者数は、乗合バスのみを計上している。</t>
    <rPh sb="6" eb="8">
      <t>ジンコウ</t>
    </rPh>
    <rPh sb="9" eb="10">
      <t>ニン</t>
    </rPh>
    <rPh sb="10" eb="11">
      <t>ア</t>
    </rPh>
    <rPh sb="13" eb="15">
      <t>ネンカン</t>
    </rPh>
    <rPh sb="15" eb="17">
      <t>リヨウ</t>
    </rPh>
    <rPh sb="17" eb="18">
      <t>シャ</t>
    </rPh>
    <rPh sb="18" eb="19">
      <t>スウ</t>
    </rPh>
    <rPh sb="21" eb="22">
      <t>ノ</t>
    </rPh>
    <rPh sb="22" eb="23">
      <t>ア</t>
    </rPh>
    <rPh sb="28" eb="30">
      <t>ケイジョウ</t>
    </rPh>
    <phoneticPr fontId="5"/>
  </si>
  <si>
    <r>
      <t>令和</t>
    </r>
    <r>
      <rPr>
        <sz val="10"/>
        <rFont val="ＭＳ 明朝"/>
        <family val="1"/>
        <charset val="128"/>
      </rPr>
      <t>５年</t>
    </r>
    <rPh sb="0" eb="2">
      <t>レイワ</t>
    </rPh>
    <rPh sb="3" eb="4">
      <t>ネン</t>
    </rPh>
    <phoneticPr fontId="19"/>
  </si>
  <si>
    <t>残存有効期間同一申請
（記載事項変更申請）</t>
    <rPh sb="0" eb="2">
      <t>ザンゾン</t>
    </rPh>
    <rPh sb="2" eb="4">
      <t>ユウコウ</t>
    </rPh>
    <rPh sb="4" eb="6">
      <t>キカン</t>
    </rPh>
    <rPh sb="6" eb="8">
      <t>ドウイツ</t>
    </rPh>
    <rPh sb="8" eb="10">
      <t>シンセイ</t>
    </rPh>
    <rPh sb="12" eb="14">
      <t>キサイ</t>
    </rPh>
    <rPh sb="14" eb="16">
      <t>ジコウ</t>
    </rPh>
    <rPh sb="16" eb="18">
      <t>ヘンコウ</t>
    </rPh>
    <rPh sb="18" eb="20">
      <t>シンセイ</t>
    </rPh>
    <phoneticPr fontId="20"/>
  </si>
  <si>
    <t>　(注) １ 申請件数には、後日申請取下げになった件数を含む。</t>
    <rPh sb="14" eb="16">
      <t>ゴジツ</t>
    </rPh>
    <rPh sb="16" eb="18">
      <t>シンセイ</t>
    </rPh>
    <phoneticPr fontId="5"/>
  </si>
  <si>
    <t>　　　 ２ 令和５年の件数は、限定旅券・査証欄増補・渡航先追加の件数を除く。</t>
    <rPh sb="6" eb="8">
      <t>レイワ</t>
    </rPh>
    <rPh sb="9" eb="10">
      <t>ネン</t>
    </rPh>
    <rPh sb="15" eb="17">
      <t>ゲンテイ</t>
    </rPh>
    <rPh sb="17" eb="19">
      <t>リョケン</t>
    </rPh>
    <rPh sb="20" eb="22">
      <t>サショウ</t>
    </rPh>
    <rPh sb="22" eb="23">
      <t>ラン</t>
    </rPh>
    <rPh sb="23" eb="25">
      <t>ゾウホ</t>
    </rPh>
    <rPh sb="26" eb="28">
      <t>トコウ</t>
    </rPh>
    <rPh sb="28" eb="29">
      <t>サキ</t>
    </rPh>
    <rPh sb="29" eb="31">
      <t>ツイカ</t>
    </rPh>
    <rPh sb="32" eb="34">
      <t>ケンスウ</t>
    </rPh>
    <rPh sb="35" eb="36">
      <t>ノゾ</t>
    </rPh>
    <phoneticPr fontId="5"/>
  </si>
  <si>
    <r>
      <t>令和</t>
    </r>
    <r>
      <rPr>
        <sz val="10"/>
        <rFont val="ＭＳ 明朝"/>
        <family val="1"/>
        <charset val="128"/>
      </rPr>
      <t>５年</t>
    </r>
    <rPh sb="0" eb="2">
      <t>レイワ</t>
    </rPh>
    <rPh sb="3" eb="4">
      <t>ネン</t>
    </rPh>
    <phoneticPr fontId="5"/>
  </si>
  <si>
    <t>令和５年</t>
    <rPh sb="0" eb="2">
      <t>レイワ</t>
    </rPh>
    <phoneticPr fontId="5"/>
  </si>
  <si>
    <t>（令和５年３月31日現在）</t>
    <rPh sb="1" eb="3">
      <t>レイワ</t>
    </rPh>
    <phoneticPr fontId="5"/>
  </si>
  <si>
    <r>
      <t xml:space="preserve">特  種
</t>
    </r>
    <r>
      <rPr>
        <sz val="10"/>
        <rFont val="ＭＳ 明朝"/>
        <family val="1"/>
        <charset val="128"/>
      </rPr>
      <t>(特殊) 
用車両</t>
    </r>
    <rPh sb="11" eb="12">
      <t>ヨウ</t>
    </rPh>
    <rPh sb="12" eb="14">
      <t>シャリョウ</t>
    </rPh>
    <phoneticPr fontId="5"/>
  </si>
  <si>
    <t>（令和４年）</t>
    <rPh sb="1" eb="3">
      <t>レイワ</t>
    </rPh>
    <phoneticPr fontId="5"/>
  </si>
  <si>
    <t>　(注)１ その他は、漁船、避難船、その他の船の合計である。</t>
    <rPh sb="22" eb="23">
      <t>フネ</t>
    </rPh>
    <phoneticPr fontId="5"/>
  </si>
  <si>
    <t>　　　２ 船舶乗降人員の数値は各港湾に出入した乗降客数としている。</t>
    <phoneticPr fontId="5"/>
  </si>
  <si>
    <t>　　　３ 自動車航送車両台数の数値は、自動車航送船で計上している。</t>
    <rPh sb="5" eb="8">
      <t>ジドウシャ</t>
    </rPh>
    <rPh sb="8" eb="10">
      <t>コウソウ</t>
    </rPh>
    <rPh sb="10" eb="12">
      <t>シャリョウ</t>
    </rPh>
    <rPh sb="12" eb="14">
      <t>ダイスウ</t>
    </rPh>
    <rPh sb="15" eb="17">
      <t>スウチ</t>
    </rPh>
    <rPh sb="19" eb="22">
      <t>ジドウシャ</t>
    </rPh>
    <rPh sb="22" eb="24">
      <t>コウソウ</t>
    </rPh>
    <rPh sb="24" eb="25">
      <t>セン</t>
    </rPh>
    <rPh sb="26" eb="28">
      <t>ケイジョウ</t>
    </rPh>
    <phoneticPr fontId="5"/>
  </si>
  <si>
    <t>令和４年</t>
  </si>
  <si>
    <t>令和５年</t>
    <phoneticPr fontId="5"/>
  </si>
  <si>
    <t>令和４年度</t>
    <rPh sb="0" eb="2">
      <t>レイワ</t>
    </rPh>
    <phoneticPr fontId="5"/>
  </si>
  <si>
    <t>　資料：NTT西日本 香川支店</t>
    <rPh sb="7" eb="10">
      <t>ニシニホン</t>
    </rPh>
    <rPh sb="11" eb="13">
      <t>カガワ</t>
    </rPh>
    <rPh sb="13" eb="15">
      <t>シテン</t>
    </rPh>
    <phoneticPr fontId="5"/>
  </si>
  <si>
    <t>11－16　郵　便　局　数</t>
  </si>
  <si>
    <t>年　　度
市　　町</t>
  </si>
  <si>
    <t>直　　　営　　　局</t>
  </si>
  <si>
    <t>５</t>
  </si>
  <si>
    <t>土庄町</t>
  </si>
  <si>
    <t>三木町</t>
  </si>
  <si>
    <t>直島町</t>
  </si>
  <si>
    <t>綾川町</t>
  </si>
  <si>
    <t>琴平町</t>
  </si>
  <si>
    <t>　(注) １ 各年度３月31日現在。</t>
  </si>
  <si>
    <t>　　 　２ 簡易郵便局は、一時閉鎖中の簡易郵便局を含む。</t>
  </si>
  <si>
    <t>　資料：日本郵便株式会社四国支社</t>
  </si>
  <si>
    <t>※令和５年度末現在のデータについて、赤字でご記入ください。</t>
  </si>
  <si>
    <t>（２）橋梁及びトンネル等の現況（令和３年３月31日現在）</t>
    <rPh sb="16" eb="18">
      <t>レイワ</t>
    </rPh>
    <rPh sb="19" eb="20">
      <t>ネン</t>
    </rPh>
    <rPh sb="21" eb="22">
      <t>ガツ</t>
    </rPh>
    <rPh sb="24" eb="27">
      <t>ニチゲンザイ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</si>
</sst>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&quot;#,##0;&quot;－&quot;"/>
    <numFmt numFmtId="177" formatCode="#,##0.0;[Red]\-#,##0.0"/>
    <numFmt numFmtId="178" formatCode="0.0"/>
    <numFmt numFmtId="179" formatCode="\(#,##0\);\(\-#,##0\);\(\-\);\(@\)"/>
    <numFmt numFmtId="180" formatCode="#,##0_);[Red]\(#,##0\)"/>
    <numFmt numFmtId="181" formatCode="#,##0\ ;\-#,##0\ ;#,##0\ ;@\ "/>
    <numFmt numFmtId="182" formatCode="#,##0;\-#,##0;&quot;－&quot;"/>
    <numFmt numFmtId="183" formatCode="0.0%"/>
    <numFmt numFmtId="184" formatCode="0;&quot;▲ &quot;0"/>
    <numFmt numFmtId="185" formatCode="#,##0;\△#,##0;&quot;－&quot;"/>
  </numFmts>
  <fonts count="2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6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1" fontId="2" fillId="0" borderId="0"/>
    <xf numFmtId="38" fontId="2" fillId="0" borderId="0" applyBorder="0" applyProtection="0"/>
    <xf numFmtId="1" fontId="2" fillId="0" borderId="0"/>
  </cellStyleXfs>
  <cellXfs count="465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28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0" fontId="15" fillId="0" borderId="34" xfId="0" applyFont="1" applyFill="1" applyBorder="1" applyAlignment="1">
      <alignment horizontal="center" vertical="center" shrinkToFit="1"/>
    </xf>
    <xf numFmtId="0" fontId="16" fillId="0" borderId="0" xfId="4" applyFont="1" applyFill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19" xfId="4" applyFont="1" applyFill="1" applyBorder="1" applyAlignment="1">
      <alignment vertical="center"/>
    </xf>
    <xf numFmtId="49" fontId="15" fillId="0" borderId="12" xfId="0" applyNumberFormat="1" applyFont="1" applyFill="1" applyBorder="1" applyAlignment="1">
      <alignment horizontal="center" vertical="center" shrinkToFit="1"/>
    </xf>
    <xf numFmtId="49" fontId="15" fillId="0" borderId="11" xfId="0" applyNumberFormat="1" applyFont="1" applyFill="1" applyBorder="1" applyAlignment="1">
      <alignment horizontal="center" vertical="center" shrinkToFit="1"/>
    </xf>
    <xf numFmtId="0" fontId="17" fillId="0" borderId="11" xfId="5" applyFont="1" applyFill="1" applyBorder="1" applyAlignment="1">
      <alignment vertical="center"/>
    </xf>
    <xf numFmtId="0" fontId="15" fillId="0" borderId="11" xfId="4" applyFont="1" applyFill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 shrinkToFit="1"/>
    </xf>
    <xf numFmtId="0" fontId="15" fillId="0" borderId="9" xfId="4" applyFont="1" applyFill="1" applyBorder="1" applyAlignment="1">
      <alignment vertical="center"/>
    </xf>
    <xf numFmtId="0" fontId="17" fillId="0" borderId="9" xfId="5" applyFont="1" applyFill="1" applyBorder="1" applyAlignment="1">
      <alignment vertical="center"/>
    </xf>
    <xf numFmtId="0" fontId="7" fillId="0" borderId="0" xfId="0" applyFont="1" applyAlignment="1" applyProtection="1">
      <alignment horizontal="centerContinuous" vertical="center"/>
    </xf>
    <xf numFmtId="38" fontId="0" fillId="0" borderId="0" xfId="3" applyFont="1" applyAlignment="1" applyProtection="1">
      <alignment horizontal="right" vertical="center"/>
    </xf>
    <xf numFmtId="177" fontId="0" fillId="0" borderId="0" xfId="3" applyNumberFormat="1" applyFont="1" applyAlignment="1" applyProtection="1">
      <alignment horizontal="right" vertical="center"/>
    </xf>
    <xf numFmtId="38" fontId="6" fillId="0" borderId="0" xfId="3" applyFont="1" applyAlignment="1" applyProtection="1">
      <alignment vertical="center"/>
    </xf>
    <xf numFmtId="38" fontId="6" fillId="0" borderId="23" xfId="3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38" fontId="6" fillId="0" borderId="0" xfId="9" applyFont="1" applyAlignment="1" applyProtection="1">
      <alignment horizontal="right" vertical="center"/>
    </xf>
    <xf numFmtId="38" fontId="2" fillId="0" borderId="0" xfId="9" applyFont="1" applyAlignment="1" applyProtection="1">
      <alignment horizontal="right" vertical="center"/>
    </xf>
    <xf numFmtId="38" fontId="2" fillId="0" borderId="0" xfId="9" applyFont="1" applyBorder="1" applyAlignment="1" applyProtection="1">
      <alignment horizontal="right" vertical="center"/>
    </xf>
    <xf numFmtId="38" fontId="2" fillId="0" borderId="23" xfId="9" applyFont="1" applyBorder="1" applyAlignment="1" applyProtection="1">
      <alignment horizontal="right" vertical="center"/>
    </xf>
    <xf numFmtId="38" fontId="0" fillId="0" borderId="0" xfId="9" applyFont="1" applyAlignment="1" applyProtection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38" fontId="6" fillId="0" borderId="0" xfId="3" applyFont="1" applyBorder="1" applyAlignment="1" applyProtection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0" fontId="6" fillId="0" borderId="0" xfId="3" applyNumberFormat="1" applyFont="1" applyBorder="1" applyAlignment="1" applyProtection="1">
      <alignment vertical="center"/>
    </xf>
    <xf numFmtId="177" fontId="6" fillId="0" borderId="0" xfId="3" applyNumberFormat="1" applyFont="1" applyBorder="1" applyAlignment="1" applyProtection="1">
      <alignment vertical="center"/>
    </xf>
    <xf numFmtId="38" fontId="6" fillId="0" borderId="31" xfId="3" applyFont="1" applyBorder="1" applyAlignment="1" applyProtection="1">
      <alignment vertical="center"/>
    </xf>
    <xf numFmtId="177" fontId="6" fillId="0" borderId="0" xfId="3" applyNumberFormat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Continuous" vertical="center"/>
    </xf>
    <xf numFmtId="38" fontId="2" fillId="0" borderId="0" xfId="9" applyFont="1" applyAlignment="1">
      <alignment vertical="center"/>
    </xf>
    <xf numFmtId="38" fontId="2" fillId="0" borderId="6" xfId="9" applyFont="1" applyBorder="1" applyAlignment="1">
      <alignment vertical="center"/>
    </xf>
    <xf numFmtId="38" fontId="2" fillId="0" borderId="1" xfId="9" applyFont="1" applyBorder="1" applyAlignment="1" applyProtection="1">
      <alignment vertical="center"/>
    </xf>
    <xf numFmtId="38" fontId="2" fillId="0" borderId="13" xfId="9" applyFont="1" applyBorder="1" applyAlignment="1" applyProtection="1">
      <alignment vertical="center"/>
    </xf>
    <xf numFmtId="38" fontId="6" fillId="0" borderId="0" xfId="9" applyFont="1" applyAlignment="1">
      <alignment vertical="center"/>
    </xf>
    <xf numFmtId="38" fontId="6" fillId="0" borderId="0" xfId="9" applyFont="1" applyBorder="1" applyAlignment="1" applyProtection="1">
      <alignment horizontal="right" vertical="center"/>
    </xf>
    <xf numFmtId="38" fontId="6" fillId="0" borderId="23" xfId="9" applyFont="1" applyBorder="1" applyAlignment="1" applyProtection="1">
      <alignment horizontal="right" vertical="center"/>
    </xf>
    <xf numFmtId="38" fontId="6" fillId="0" borderId="0" xfId="9" applyFont="1" applyBorder="1" applyAlignment="1" applyProtection="1">
      <alignment vertical="center"/>
    </xf>
    <xf numFmtId="38" fontId="2" fillId="0" borderId="0" xfId="9" applyFont="1" applyBorder="1" applyAlignment="1" applyProtection="1">
      <alignment vertical="center"/>
    </xf>
    <xf numFmtId="38" fontId="2" fillId="0" borderId="0" xfId="9" applyFont="1" applyBorder="1" applyAlignment="1">
      <alignment vertical="center"/>
    </xf>
    <xf numFmtId="38" fontId="13" fillId="0" borderId="0" xfId="9" applyFont="1" applyBorder="1" applyAlignment="1">
      <alignment vertical="center"/>
    </xf>
    <xf numFmtId="38" fontId="0" fillId="0" borderId="23" xfId="9" applyFont="1" applyBorder="1" applyAlignment="1" applyProtection="1">
      <alignment horizontal="right" vertical="center"/>
    </xf>
    <xf numFmtId="38" fontId="2" fillId="0" borderId="0" xfId="9" applyFont="1" applyAlignment="1" applyProtection="1">
      <alignment vertical="center"/>
    </xf>
    <xf numFmtId="38" fontId="2" fillId="0" borderId="23" xfId="9" applyFont="1" applyBorder="1" applyAlignment="1" applyProtection="1">
      <alignment vertical="center"/>
    </xf>
    <xf numFmtId="38" fontId="2" fillId="0" borderId="38" xfId="9" applyFont="1" applyBorder="1" applyAlignment="1" applyProtection="1">
      <alignment horizontal="center" vertical="center"/>
    </xf>
    <xf numFmtId="38" fontId="2" fillId="0" borderId="40" xfId="9" applyFont="1" applyBorder="1" applyAlignment="1">
      <alignment vertical="center"/>
    </xf>
    <xf numFmtId="38" fontId="2" fillId="0" borderId="0" xfId="9" applyFont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right" vertical="center"/>
    </xf>
    <xf numFmtId="37" fontId="2" fillId="0" borderId="13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80" fontId="2" fillId="0" borderId="0" xfId="0" applyNumberFormat="1" applyFont="1" applyAlignment="1" applyProtection="1">
      <alignment horizontal="right" vertical="center"/>
    </xf>
    <xf numFmtId="180" fontId="2" fillId="0" borderId="23" xfId="0" applyNumberFormat="1" applyFont="1" applyBorder="1" applyAlignment="1" applyProtection="1">
      <alignment horizontal="right" vertical="center"/>
    </xf>
    <xf numFmtId="181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8" fontId="6" fillId="0" borderId="6" xfId="3" applyFont="1" applyBorder="1" applyAlignment="1">
      <alignment horizontal="right" vertical="center"/>
    </xf>
    <xf numFmtId="38" fontId="0" fillId="0" borderId="6" xfId="3" applyFont="1" applyBorder="1" applyAlignment="1">
      <alignment horizontal="right" vertical="center"/>
    </xf>
    <xf numFmtId="0" fontId="0" fillId="0" borderId="28" xfId="0" applyFont="1" applyBorder="1" applyAlignment="1" applyProtection="1">
      <alignment horizontal="distributed"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13" fillId="0" borderId="0" xfId="0" applyFont="1" applyAlignment="1" applyProtection="1">
      <alignment vertical="center"/>
    </xf>
    <xf numFmtId="37" fontId="6" fillId="0" borderId="0" xfId="0" applyNumberFormat="1" applyFont="1" applyAlignment="1">
      <alignment vertical="center"/>
    </xf>
    <xf numFmtId="38" fontId="6" fillId="0" borderId="0" xfId="3" applyNumberFormat="1" applyFont="1" applyBorder="1" applyAlignment="1" applyProtection="1">
      <alignment vertical="center"/>
    </xf>
    <xf numFmtId="38" fontId="6" fillId="0" borderId="0" xfId="9" applyFont="1" applyFill="1" applyBorder="1" applyAlignment="1" applyProtection="1">
      <alignment horizontal="right" vertical="center"/>
    </xf>
    <xf numFmtId="38" fontId="2" fillId="0" borderId="0" xfId="9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2" fillId="0" borderId="2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80" fontId="2" fillId="0" borderId="0" xfId="0" applyNumberFormat="1" applyFont="1" applyAlignment="1">
      <alignment vertical="center"/>
    </xf>
    <xf numFmtId="0" fontId="0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vertical="center"/>
    </xf>
    <xf numFmtId="183" fontId="2" fillId="0" borderId="0" xfId="0" applyNumberFormat="1" applyFont="1" applyAlignment="1">
      <alignment vertical="center"/>
    </xf>
    <xf numFmtId="182" fontId="2" fillId="0" borderId="0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182" fontId="0" fillId="0" borderId="23" xfId="3" applyNumberFormat="1" applyFont="1" applyBorder="1" applyAlignment="1" applyProtection="1">
      <alignment vertical="center"/>
    </xf>
    <xf numFmtId="182" fontId="0" fillId="0" borderId="0" xfId="3" applyNumberFormat="1" applyFont="1" applyAlignment="1" applyProtection="1">
      <alignment vertical="center"/>
    </xf>
    <xf numFmtId="182" fontId="0" fillId="0" borderId="0" xfId="3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center"/>
    </xf>
    <xf numFmtId="182" fontId="6" fillId="0" borderId="23" xfId="3" applyNumberFormat="1" applyFont="1" applyBorder="1" applyAlignment="1" applyProtection="1">
      <alignment vertical="center"/>
    </xf>
    <xf numFmtId="182" fontId="6" fillId="0" borderId="0" xfId="3" applyNumberFormat="1" applyFont="1" applyAlignment="1" applyProtection="1">
      <alignment vertical="center"/>
    </xf>
    <xf numFmtId="182" fontId="6" fillId="0" borderId="0" xfId="3" applyNumberFormat="1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82" fontId="6" fillId="0" borderId="23" xfId="9" applyNumberFormat="1" applyFont="1" applyBorder="1" applyAlignment="1" applyProtection="1">
      <alignment horizontal="right" vertical="center"/>
    </xf>
    <xf numFmtId="182" fontId="6" fillId="0" borderId="0" xfId="9" applyNumberFormat="1" applyFont="1" applyBorder="1" applyAlignment="1" applyProtection="1">
      <alignment horizontal="right" vertical="center"/>
    </xf>
    <xf numFmtId="182" fontId="6" fillId="0" borderId="0" xfId="9" applyNumberFormat="1" applyFont="1" applyFill="1" applyBorder="1" applyAlignment="1" applyProtection="1">
      <alignment horizontal="right" vertical="center"/>
    </xf>
    <xf numFmtId="182" fontId="2" fillId="0" borderId="23" xfId="9" applyNumberFormat="1" applyFont="1" applyBorder="1" applyAlignment="1" applyProtection="1">
      <alignment horizontal="right" vertical="center"/>
    </xf>
    <xf numFmtId="182" fontId="2" fillId="0" borderId="0" xfId="9" applyNumberFormat="1" applyFont="1" applyBorder="1" applyAlignment="1" applyProtection="1">
      <alignment horizontal="right" vertical="center"/>
    </xf>
    <xf numFmtId="182" fontId="2" fillId="0" borderId="0" xfId="9" applyNumberFormat="1" applyFont="1" applyFill="1" applyBorder="1" applyAlignment="1" applyProtection="1">
      <alignment horizontal="right" vertical="center"/>
    </xf>
    <xf numFmtId="182" fontId="6" fillId="0" borderId="23" xfId="3" applyNumberFormat="1" applyFont="1" applyBorder="1" applyAlignment="1" applyProtection="1">
      <alignment horizontal="right" vertical="center"/>
    </xf>
    <xf numFmtId="182" fontId="6" fillId="0" borderId="0" xfId="3" applyNumberFormat="1" applyFont="1" applyBorder="1" applyAlignment="1" applyProtection="1">
      <alignment horizontal="right" vertical="center"/>
    </xf>
    <xf numFmtId="182" fontId="6" fillId="0" borderId="0" xfId="3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Alignment="1">
      <alignment vertical="center"/>
    </xf>
    <xf numFmtId="182" fontId="6" fillId="0" borderId="23" xfId="0" applyNumberFormat="1" applyFont="1" applyBorder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16" xfId="0" applyFont="1" applyBorder="1" applyAlignment="1" applyProtection="1">
      <alignment horizontal="centerContinuous" vertical="center"/>
    </xf>
    <xf numFmtId="0" fontId="6" fillId="0" borderId="0" xfId="0" quotePrefix="1" applyFont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6" fillId="0" borderId="0" xfId="0" quotePrefix="1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182" fontId="6" fillId="0" borderId="0" xfId="9" applyNumberFormat="1" applyFont="1" applyAlignment="1" applyProtection="1">
      <alignment horizontal="right" vertical="center"/>
    </xf>
    <xf numFmtId="182" fontId="2" fillId="0" borderId="0" xfId="9" applyNumberFormat="1" applyFont="1" applyAlignment="1" applyProtection="1">
      <alignment horizontal="right" vertical="center"/>
    </xf>
    <xf numFmtId="182" fontId="0" fillId="0" borderId="0" xfId="9" quotePrefix="1" applyNumberFormat="1" applyFont="1" applyAlignment="1" applyProtection="1">
      <alignment horizontal="right" vertical="center"/>
    </xf>
    <xf numFmtId="179" fontId="2" fillId="0" borderId="0" xfId="9" applyNumberFormat="1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177" fontId="6" fillId="0" borderId="0" xfId="3" applyNumberFormat="1" applyFont="1" applyAlignment="1" applyProtection="1">
      <alignment horizontal="right" vertical="center"/>
    </xf>
    <xf numFmtId="177" fontId="6" fillId="0" borderId="0" xfId="3" applyNumberFormat="1" applyFont="1" applyBorder="1" applyAlignment="1" applyProtection="1">
      <alignment horizontal="right" vertical="center"/>
    </xf>
    <xf numFmtId="177" fontId="6" fillId="0" borderId="1" xfId="3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 shrinkToFit="1"/>
    </xf>
    <xf numFmtId="182" fontId="0" fillId="0" borderId="0" xfId="3" applyNumberFormat="1" applyFont="1" applyFill="1" applyAlignment="1">
      <alignment vertical="center"/>
    </xf>
    <xf numFmtId="182" fontId="0" fillId="0" borderId="0" xfId="3" applyNumberFormat="1" applyFont="1" applyFill="1" applyAlignment="1" applyProtection="1">
      <alignment horizontal="right" vertical="center"/>
    </xf>
    <xf numFmtId="0" fontId="0" fillId="0" borderId="41" xfId="0" applyFont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6" fillId="0" borderId="38" xfId="0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distributed" vertical="center"/>
    </xf>
    <xf numFmtId="0" fontId="10" fillId="0" borderId="0" xfId="5" applyAlignment="1"/>
    <xf numFmtId="0" fontId="7" fillId="0" borderId="0" xfId="0" applyFont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0" xfId="9" applyFont="1" applyBorder="1" applyAlignment="1" applyProtection="1">
      <alignment horizontal="distributed" vertical="center"/>
    </xf>
    <xf numFmtId="38" fontId="2" fillId="0" borderId="40" xfId="9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Continuous" vertical="center"/>
    </xf>
    <xf numFmtId="0" fontId="0" fillId="0" borderId="37" xfId="0" applyFont="1" applyBorder="1" applyAlignment="1" applyProtection="1">
      <alignment horizontal="centerContinuous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vertical="center"/>
    </xf>
    <xf numFmtId="0" fontId="0" fillId="0" borderId="49" xfId="0" applyFont="1" applyBorder="1" applyAlignment="1" applyProtection="1">
      <alignment vertical="center"/>
    </xf>
    <xf numFmtId="0" fontId="0" fillId="0" borderId="50" xfId="0" applyFont="1" applyBorder="1" applyAlignment="1" applyProtection="1">
      <alignment vertical="center"/>
    </xf>
    <xf numFmtId="177" fontId="0" fillId="0" borderId="21" xfId="3" applyNumberFormat="1" applyFont="1" applyBorder="1" applyAlignment="1" applyProtection="1">
      <alignment horizontal="right" vertical="center"/>
    </xf>
    <xf numFmtId="177" fontId="0" fillId="0" borderId="21" xfId="3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7" fontId="0" fillId="0" borderId="0" xfId="3" applyNumberFormat="1" applyFont="1" applyBorder="1" applyAlignment="1" applyProtection="1">
      <alignment horizontal="right" vertical="center"/>
    </xf>
    <xf numFmtId="177" fontId="0" fillId="0" borderId="0" xfId="3" applyNumberFormat="1" applyFont="1" applyFill="1" applyBorder="1" applyAlignment="1" applyProtection="1">
      <alignment horizontal="right" vertical="center"/>
    </xf>
    <xf numFmtId="0" fontId="0" fillId="0" borderId="26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52" xfId="0" applyFont="1" applyBorder="1" applyAlignment="1" applyProtection="1">
      <alignment vertical="center"/>
    </xf>
    <xf numFmtId="183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26" xfId="0" applyFont="1" applyBorder="1" applyAlignment="1" applyProtection="1">
      <alignment horizontal="distributed" vertical="center"/>
    </xf>
    <xf numFmtId="177" fontId="0" fillId="0" borderId="1" xfId="3" applyNumberFormat="1" applyFont="1" applyBorder="1" applyAlignment="1" applyProtection="1">
      <alignment horizontal="right" vertical="center"/>
    </xf>
    <xf numFmtId="0" fontId="4" fillId="0" borderId="0" xfId="0" applyFont="1"/>
    <xf numFmtId="0" fontId="0" fillId="0" borderId="16" xfId="0" applyFont="1" applyBorder="1" applyAlignment="1">
      <alignment vertical="center"/>
    </xf>
    <xf numFmtId="0" fontId="0" fillId="0" borderId="15" xfId="0" applyFont="1" applyBorder="1" applyAlignment="1">
      <alignment horizontal="centerContinuous" vertical="center"/>
    </xf>
    <xf numFmtId="0" fontId="0" fillId="0" borderId="15" xfId="0" applyFont="1" applyBorder="1" applyAlignment="1">
      <alignment vertical="center"/>
    </xf>
    <xf numFmtId="0" fontId="0" fillId="0" borderId="24" xfId="0" applyFont="1" applyBorder="1" applyAlignment="1">
      <alignment horizontal="centerContinuous" vertical="center"/>
    </xf>
    <xf numFmtId="0" fontId="0" fillId="0" borderId="26" xfId="0" applyFont="1" applyBorder="1" applyAlignment="1">
      <alignment horizontal="centerContinuous" vertical="center"/>
    </xf>
    <xf numFmtId="178" fontId="0" fillId="0" borderId="63" xfId="0" applyNumberFormat="1" applyFont="1" applyBorder="1" applyAlignment="1">
      <alignment vertical="center"/>
    </xf>
    <xf numFmtId="38" fontId="6" fillId="0" borderId="63" xfId="3" applyFont="1" applyBorder="1" applyAlignment="1" applyProtection="1">
      <alignment horizontal="right" vertical="center"/>
    </xf>
    <xf numFmtId="38" fontId="6" fillId="0" borderId="0" xfId="3" applyFont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Continuous" vertical="center"/>
    </xf>
    <xf numFmtId="38" fontId="0" fillId="0" borderId="63" xfId="3" applyFont="1" applyBorder="1" applyAlignment="1" applyProtection="1">
      <alignment horizontal="right" vertical="center"/>
    </xf>
    <xf numFmtId="38" fontId="6" fillId="0" borderId="0" xfId="3" applyFont="1" applyFill="1" applyAlignment="1" applyProtection="1">
      <alignment horizontal="right" vertical="center"/>
    </xf>
    <xf numFmtId="0" fontId="0" fillId="0" borderId="0" xfId="0" applyFont="1" applyAlignment="1">
      <alignment horizontal="distributed" vertical="center"/>
    </xf>
    <xf numFmtId="177" fontId="0" fillId="0" borderId="63" xfId="3" applyNumberFormat="1" applyFont="1" applyBorder="1" applyAlignment="1" applyProtection="1">
      <alignment horizontal="right" vertical="center"/>
    </xf>
    <xf numFmtId="177" fontId="6" fillId="0" borderId="63" xfId="3" applyNumberFormat="1" applyFont="1" applyBorder="1" applyAlignment="1" applyProtection="1">
      <alignment horizontal="right" vertical="center"/>
    </xf>
    <xf numFmtId="0" fontId="13" fillId="0" borderId="0" xfId="0" applyFont="1" applyAlignment="1">
      <alignment horizontal="distributed" vertical="center"/>
    </xf>
    <xf numFmtId="37" fontId="0" fillId="0" borderId="0" xfId="0" applyNumberFormat="1" applyFont="1" applyAlignment="1">
      <alignment horizontal="right" vertical="center"/>
    </xf>
    <xf numFmtId="0" fontId="0" fillId="0" borderId="1" xfId="0" applyFont="1" applyBorder="1" applyAlignment="1">
      <alignment vertical="center"/>
    </xf>
    <xf numFmtId="178" fontId="0" fillId="0" borderId="64" xfId="0" applyNumberFormat="1" applyFont="1" applyBorder="1" applyAlignment="1">
      <alignment vertical="center"/>
    </xf>
    <xf numFmtId="37" fontId="6" fillId="0" borderId="6" xfId="0" applyNumberFormat="1" applyFont="1" applyBorder="1" applyAlignment="1">
      <alignment horizontal="right" vertical="center"/>
    </xf>
    <xf numFmtId="37" fontId="0" fillId="0" borderId="1" xfId="0" applyNumberFormat="1" applyFont="1" applyBorder="1" applyAlignment="1">
      <alignment vertical="center"/>
    </xf>
    <xf numFmtId="0" fontId="0" fillId="0" borderId="68" xfId="0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38" fontId="0" fillId="0" borderId="69" xfId="11" applyFont="1" applyBorder="1" applyAlignment="1" applyProtection="1">
      <alignment vertical="center"/>
    </xf>
    <xf numFmtId="38" fontId="0" fillId="0" borderId="0" xfId="11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6" fillId="0" borderId="70" xfId="0" applyFont="1" applyBorder="1" applyAlignment="1">
      <alignment vertical="center"/>
    </xf>
    <xf numFmtId="38" fontId="6" fillId="0" borderId="69" xfId="11" applyFont="1" applyBorder="1" applyAlignment="1" applyProtection="1">
      <alignment vertical="center"/>
    </xf>
    <xf numFmtId="38" fontId="6" fillId="0" borderId="0" xfId="11" applyFont="1" applyBorder="1" applyAlignment="1" applyProtection="1">
      <alignment vertical="center"/>
    </xf>
    <xf numFmtId="49" fontId="0" fillId="0" borderId="6" xfId="0" applyNumberFormat="1" applyFont="1" applyBorder="1" applyAlignment="1" applyProtection="1">
      <alignment vertical="center"/>
    </xf>
    <xf numFmtId="0" fontId="0" fillId="0" borderId="46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0" xfId="0" applyFont="1"/>
    <xf numFmtId="0" fontId="0" fillId="0" borderId="15" xfId="0" applyFont="1" applyBorder="1" applyAlignment="1" applyProtection="1">
      <alignment horizontal="centerContinuous" vertical="center"/>
    </xf>
    <xf numFmtId="0" fontId="0" fillId="0" borderId="0" xfId="0" applyNumberFormat="1" applyFont="1" applyAlignment="1" applyProtection="1">
      <alignment horizontal="center" vertical="center"/>
    </xf>
    <xf numFmtId="38" fontId="0" fillId="0" borderId="23" xfId="3" applyFont="1" applyBorder="1" applyAlignment="1" applyProtection="1">
      <alignment vertical="center"/>
    </xf>
    <xf numFmtId="38" fontId="0" fillId="0" borderId="0" xfId="3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38" fontId="0" fillId="0" borderId="20" xfId="9" applyFont="1" applyBorder="1" applyAlignment="1" applyProtection="1">
      <alignment horizontal="right" vertical="center"/>
    </xf>
    <xf numFmtId="38" fontId="0" fillId="0" borderId="0" xfId="9" applyFont="1" applyBorder="1" applyAlignment="1" applyProtection="1">
      <alignment horizontal="right" vertical="center"/>
    </xf>
    <xf numFmtId="49" fontId="6" fillId="0" borderId="0" xfId="9" applyNumberFormat="1" applyFont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38" fontId="0" fillId="0" borderId="0" xfId="3" applyFont="1" applyBorder="1" applyAlignment="1" applyProtection="1">
      <alignment vertical="center"/>
    </xf>
    <xf numFmtId="37" fontId="0" fillId="0" borderId="0" xfId="0" applyNumberFormat="1" applyFont="1" applyAlignment="1">
      <alignment vertical="center"/>
    </xf>
    <xf numFmtId="38" fontId="0" fillId="0" borderId="24" xfId="3" applyFont="1" applyBorder="1" applyAlignment="1">
      <alignment vertical="center"/>
    </xf>
    <xf numFmtId="38" fontId="0" fillId="0" borderId="26" xfId="3" applyFont="1" applyBorder="1" applyAlignment="1">
      <alignment vertical="center"/>
    </xf>
    <xf numFmtId="38" fontId="0" fillId="0" borderId="0" xfId="3" applyFont="1" applyAlignment="1">
      <alignment vertical="center"/>
    </xf>
    <xf numFmtId="38" fontId="0" fillId="0" borderId="20" xfId="3" applyFont="1" applyBorder="1" applyAlignment="1">
      <alignment vertical="center"/>
    </xf>
    <xf numFmtId="38" fontId="0" fillId="0" borderId="21" xfId="3" applyFont="1" applyBorder="1" applyAlignment="1">
      <alignment vertical="center"/>
    </xf>
    <xf numFmtId="38" fontId="0" fillId="0" borderId="0" xfId="3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0" borderId="0" xfId="3" applyNumberFormat="1" applyFont="1" applyAlignment="1" applyProtection="1">
      <alignment vertical="center"/>
    </xf>
    <xf numFmtId="0" fontId="0" fillId="0" borderId="23" xfId="0" applyFont="1" applyBorder="1" applyAlignment="1">
      <alignment vertical="center"/>
    </xf>
    <xf numFmtId="177" fontId="0" fillId="0" borderId="0" xfId="3" applyNumberFormat="1" applyFont="1" applyAlignment="1" applyProtection="1">
      <alignment vertical="center"/>
    </xf>
    <xf numFmtId="38" fontId="0" fillId="0" borderId="23" xfId="3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40" fontId="0" fillId="0" borderId="0" xfId="3" applyNumberFormat="1" applyFont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distributed" vertical="center" indent="1"/>
    </xf>
    <xf numFmtId="38" fontId="6" fillId="0" borderId="0" xfId="3" applyFont="1" applyAlignment="1">
      <alignment vertical="center"/>
    </xf>
    <xf numFmtId="0" fontId="0" fillId="0" borderId="0" xfId="0" applyFont="1" applyBorder="1" applyAlignment="1" applyProtection="1">
      <alignment horizontal="distributed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 applyProtection="1">
      <alignment vertical="center"/>
    </xf>
    <xf numFmtId="0" fontId="0" fillId="0" borderId="0" xfId="0" applyFont="1" applyAlignment="1">
      <alignment horizontal="right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1" fontId="0" fillId="0" borderId="0" xfId="12" applyFont="1" applyAlignment="1">
      <alignment vertical="center"/>
    </xf>
    <xf numFmtId="1" fontId="0" fillId="0" borderId="0" xfId="12" applyFont="1" applyAlignment="1" applyProtection="1">
      <alignment horizontal="centerContinuous" vertical="center"/>
    </xf>
    <xf numFmtId="1" fontId="7" fillId="0" borderId="0" xfId="12" applyFont="1" applyAlignment="1" applyProtection="1">
      <alignment horizontal="right" vertical="center"/>
    </xf>
    <xf numFmtId="1" fontId="4" fillId="0" borderId="0" xfId="12" applyFont="1" applyAlignment="1" applyProtection="1">
      <alignment vertical="center"/>
    </xf>
    <xf numFmtId="1" fontId="0" fillId="0" borderId="0" xfId="12" applyFont="1" applyAlignment="1" applyProtection="1">
      <alignment vertical="center"/>
    </xf>
    <xf numFmtId="1" fontId="0" fillId="0" borderId="0" xfId="12" applyFont="1" applyAlignment="1" applyProtection="1">
      <alignment horizontal="right"/>
    </xf>
    <xf numFmtId="1" fontId="0" fillId="0" borderId="5" xfId="12" applyFont="1" applyBorder="1" applyAlignment="1" applyProtection="1">
      <alignment horizontal="center" vertical="center"/>
    </xf>
    <xf numFmtId="1" fontId="0" fillId="0" borderId="0" xfId="12" applyFont="1" applyAlignment="1" applyProtection="1">
      <alignment horizontal="center" vertical="center"/>
    </xf>
    <xf numFmtId="1" fontId="0" fillId="0" borderId="24" xfId="12" applyFont="1" applyBorder="1" applyAlignment="1" applyProtection="1">
      <alignment horizontal="center" vertical="center"/>
    </xf>
    <xf numFmtId="1" fontId="0" fillId="0" borderId="57" xfId="12" applyFont="1" applyBorder="1" applyAlignment="1" applyProtection="1">
      <alignment horizontal="center" vertical="center"/>
    </xf>
    <xf numFmtId="1" fontId="0" fillId="0" borderId="57" xfId="12" applyFont="1" applyBorder="1" applyAlignment="1" applyProtection="1">
      <alignment horizontal="center" vertical="center" wrapText="1"/>
    </xf>
    <xf numFmtId="1" fontId="0" fillId="0" borderId="23" xfId="12" applyFont="1" applyBorder="1" applyAlignment="1" applyProtection="1">
      <alignment vertical="center"/>
    </xf>
    <xf numFmtId="1" fontId="6" fillId="0" borderId="0" xfId="12" applyFont="1" applyAlignment="1" applyProtection="1">
      <alignment vertical="center"/>
    </xf>
    <xf numFmtId="1" fontId="6" fillId="0" borderId="0" xfId="12" applyFont="1" applyAlignment="1" applyProtection="1">
      <alignment horizontal="distributed" vertical="center"/>
    </xf>
    <xf numFmtId="37" fontId="6" fillId="0" borderId="0" xfId="12" applyNumberFormat="1" applyFont="1" applyAlignment="1" applyProtection="1">
      <alignment horizontal="right" vertical="center"/>
    </xf>
    <xf numFmtId="1" fontId="6" fillId="0" borderId="0" xfId="12" applyFont="1" applyAlignment="1">
      <alignment vertical="center"/>
    </xf>
    <xf numFmtId="38" fontId="0" fillId="0" borderId="23" xfId="3" applyFont="1" applyBorder="1" applyAlignment="1" applyProtection="1">
      <alignment horizontal="right" vertical="center"/>
    </xf>
    <xf numFmtId="38" fontId="0" fillId="0" borderId="0" xfId="3" applyFont="1" applyFill="1" applyAlignment="1" applyProtection="1">
      <alignment horizontal="right" vertical="center"/>
    </xf>
    <xf numFmtId="37" fontId="0" fillId="0" borderId="0" xfId="12" applyNumberFormat="1" applyFont="1" applyAlignment="1" applyProtection="1">
      <alignment horizontal="right" vertical="center"/>
    </xf>
    <xf numFmtId="182" fontId="0" fillId="0" borderId="0" xfId="12" applyNumberFormat="1" applyFont="1" applyBorder="1" applyAlignment="1" applyProtection="1">
      <alignment horizontal="right" vertical="center"/>
    </xf>
    <xf numFmtId="1" fontId="0" fillId="0" borderId="0" xfId="12" applyFont="1" applyAlignment="1" applyProtection="1">
      <alignment horizontal="distributed" vertical="center"/>
    </xf>
    <xf numFmtId="182" fontId="0" fillId="0" borderId="23" xfId="3" applyNumberFormat="1" applyFont="1" applyBorder="1" applyAlignment="1" applyProtection="1">
      <alignment horizontal="right" vertical="center"/>
    </xf>
    <xf numFmtId="182" fontId="0" fillId="0" borderId="0" xfId="12" applyNumberFormat="1" applyFont="1" applyFill="1" applyAlignment="1">
      <alignment vertical="center"/>
    </xf>
    <xf numFmtId="1" fontId="0" fillId="0" borderId="0" xfId="12" applyFont="1" applyAlignment="1" applyProtection="1">
      <alignment horizontal="left" vertical="center"/>
    </xf>
    <xf numFmtId="38" fontId="0" fillId="0" borderId="0" xfId="3" applyFont="1" applyFill="1" applyBorder="1" applyAlignment="1" applyProtection="1">
      <alignment horizontal="right" vertical="center"/>
    </xf>
    <xf numFmtId="1" fontId="0" fillId="0" borderId="1" xfId="12" applyFont="1" applyBorder="1" applyAlignment="1" applyProtection="1">
      <alignment vertical="center"/>
    </xf>
    <xf numFmtId="1" fontId="0" fillId="0" borderId="13" xfId="12" applyFont="1" applyBorder="1" applyAlignment="1" applyProtection="1">
      <alignment vertical="center"/>
    </xf>
    <xf numFmtId="37" fontId="0" fillId="0" borderId="1" xfId="12" applyNumberFormat="1" applyFont="1" applyBorder="1" applyAlignment="1" applyProtection="1">
      <alignment vertical="center"/>
    </xf>
    <xf numFmtId="37" fontId="0" fillId="0" borderId="0" xfId="12" applyNumberFormat="1" applyFont="1" applyAlignment="1" applyProtection="1">
      <alignment vertical="center"/>
    </xf>
    <xf numFmtId="18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182" fontId="2" fillId="0" borderId="23" xfId="0" applyNumberFormat="1" applyFont="1" applyBorder="1" applyAlignment="1">
      <alignment vertical="center"/>
    </xf>
    <xf numFmtId="182" fontId="0" fillId="0" borderId="23" xfId="0" applyNumberFormat="1" applyFont="1" applyBorder="1" applyAlignment="1">
      <alignment horizontal="right" vertical="center"/>
    </xf>
    <xf numFmtId="182" fontId="0" fillId="0" borderId="0" xfId="0" applyNumberFormat="1" applyFont="1" applyAlignment="1">
      <alignment horizontal="right" vertical="center"/>
    </xf>
    <xf numFmtId="184" fontId="4" fillId="0" borderId="0" xfId="0" applyNumberFormat="1" applyFont="1" applyAlignment="1" applyProtection="1">
      <alignment horizontal="center" vertical="center"/>
    </xf>
    <xf numFmtId="184" fontId="4" fillId="0" borderId="0" xfId="0" applyNumberFormat="1" applyFont="1" applyAlignment="1" applyProtection="1">
      <alignment horizontal="right" vertical="center"/>
    </xf>
    <xf numFmtId="0" fontId="0" fillId="0" borderId="40" xfId="0" applyFont="1" applyBorder="1" applyAlignment="1">
      <alignment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43" xfId="0" applyFont="1" applyBorder="1" applyAlignment="1" applyProtection="1">
      <alignment horizontal="center" vertical="center"/>
    </xf>
    <xf numFmtId="176" fontId="0" fillId="0" borderId="0" xfId="3" applyNumberFormat="1" applyFont="1" applyAlignment="1" applyProtection="1">
      <alignment horizontal="right" vertical="center"/>
    </xf>
    <xf numFmtId="0" fontId="0" fillId="0" borderId="44" xfId="0" applyFont="1" applyBorder="1" applyAlignment="1">
      <alignment vertical="center"/>
    </xf>
    <xf numFmtId="0" fontId="0" fillId="0" borderId="58" xfId="0" applyFont="1" applyBorder="1" applyAlignment="1" applyProtection="1">
      <alignment horizontal="distributed" vertical="center"/>
    </xf>
    <xf numFmtId="0" fontId="0" fillId="0" borderId="42" xfId="0" applyFont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59" xfId="0" applyFont="1" applyBorder="1" applyAlignment="1">
      <alignment vertical="center"/>
    </xf>
    <xf numFmtId="0" fontId="0" fillId="0" borderId="33" xfId="0" applyFont="1" applyBorder="1" applyAlignment="1" applyProtection="1">
      <alignment horizontal="distributed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38" fontId="0" fillId="0" borderId="6" xfId="3" applyFont="1" applyBorder="1" applyAlignment="1" applyProtection="1">
      <alignment horizontal="right" vertical="center"/>
    </xf>
    <xf numFmtId="0" fontId="0" fillId="0" borderId="71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185" fontId="0" fillId="0" borderId="69" xfId="0" applyNumberFormat="1" applyFont="1" applyBorder="1" applyAlignment="1" applyProtection="1">
      <alignment horizontal="center" vertical="center"/>
    </xf>
    <xf numFmtId="185" fontId="0" fillId="0" borderId="0" xfId="0" applyNumberFormat="1" applyFont="1" applyBorder="1" applyAlignment="1" applyProtection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38" fontId="21" fillId="0" borderId="69" xfId="11" applyFont="1" applyBorder="1" applyAlignment="1" applyProtection="1">
      <alignment horizontal="center" vertical="center"/>
    </xf>
    <xf numFmtId="38" fontId="21" fillId="0" borderId="0" xfId="11" applyFont="1" applyBorder="1" applyAlignment="1" applyProtection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38" fontId="0" fillId="0" borderId="0" xfId="0" applyNumberFormat="1" applyFont="1" applyAlignment="1">
      <alignment vertical="center"/>
    </xf>
    <xf numFmtId="177" fontId="0" fillId="0" borderId="23" xfId="3" applyNumberFormat="1" applyFont="1" applyBorder="1" applyAlignment="1" applyProtection="1">
      <alignment horizontal="right" vertical="center"/>
    </xf>
    <xf numFmtId="40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40" fontId="0" fillId="0" borderId="23" xfId="3" applyNumberFormat="1" applyFont="1" applyBorder="1" applyAlignment="1" applyProtection="1">
      <alignment horizontal="right" vertical="center"/>
    </xf>
    <xf numFmtId="40" fontId="0" fillId="0" borderId="0" xfId="3" applyNumberFormat="1" applyFont="1" applyAlignment="1" applyProtection="1">
      <alignment horizontal="right" vertical="center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53" xfId="0" applyFont="1" applyBorder="1" applyAlignment="1" applyProtection="1">
      <alignment horizontal="center" vertical="center" justifyLastLine="1"/>
    </xf>
    <xf numFmtId="0" fontId="0" fillId="0" borderId="48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26" xfId="0" applyFont="1" applyBorder="1" applyAlignment="1" applyProtection="1">
      <alignment horizontal="distributed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53" xfId="0" applyFont="1" applyBorder="1" applyAlignment="1" applyProtection="1">
      <alignment horizontal="distributed" vertical="center" justifyLastLine="1"/>
    </xf>
    <xf numFmtId="0" fontId="0" fillId="0" borderId="1" xfId="0" applyFont="1" applyBorder="1" applyAlignment="1" applyProtection="1">
      <alignment horizontal="center" vertical="center" wrapText="1" justifyLastLine="1"/>
    </xf>
    <xf numFmtId="0" fontId="0" fillId="0" borderId="54" xfId="0" applyFont="1" applyBorder="1" applyAlignment="1" applyProtection="1">
      <alignment horizontal="center" vertical="center" wrapText="1" justifyLastLine="1"/>
    </xf>
    <xf numFmtId="0" fontId="0" fillId="0" borderId="21" xfId="0" applyFont="1" applyBorder="1" applyAlignment="1" applyProtection="1">
      <alignment horizontal="distributed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>
      <alignment vertical="center"/>
    </xf>
    <xf numFmtId="0" fontId="13" fillId="0" borderId="0" xfId="0" applyFont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0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38" fontId="2" fillId="0" borderId="0" xfId="9" applyFont="1" applyBorder="1" applyAlignment="1" applyProtection="1">
      <alignment horizontal="distributed" vertical="center"/>
    </xf>
    <xf numFmtId="38" fontId="7" fillId="0" borderId="0" xfId="9" applyFont="1" applyAlignment="1" applyProtection="1">
      <alignment horizontal="center" vertical="center"/>
    </xf>
    <xf numFmtId="38" fontId="2" fillId="0" borderId="40" xfId="9" applyFont="1" applyBorder="1" applyAlignment="1" applyProtection="1">
      <alignment horizontal="center" vertical="center"/>
    </xf>
    <xf numFmtId="38" fontId="6" fillId="0" borderId="0" xfId="9" applyFont="1" applyBorder="1" applyAlignment="1" applyProtection="1">
      <alignment horizontal="distributed" vertical="center"/>
    </xf>
    <xf numFmtId="38" fontId="13" fillId="0" borderId="0" xfId="9" applyFont="1" applyBorder="1" applyAlignment="1" applyProtection="1">
      <alignment horizontal="center" vertical="center"/>
    </xf>
    <xf numFmtId="1" fontId="0" fillId="0" borderId="5" xfId="12" applyFont="1" applyBorder="1" applyAlignment="1" applyProtection="1">
      <alignment horizontal="center" vertical="center" wrapText="1"/>
    </xf>
    <xf numFmtId="1" fontId="0" fillId="0" borderId="24" xfId="12" applyFont="1" applyBorder="1" applyAlignment="1" applyProtection="1">
      <alignment horizontal="center" vertical="center" wrapText="1"/>
    </xf>
    <xf numFmtId="1" fontId="0" fillId="0" borderId="3" xfId="12" applyFont="1" applyBorder="1" applyAlignment="1" applyProtection="1">
      <alignment horizontal="center" vertical="center"/>
    </xf>
    <xf numFmtId="1" fontId="0" fillId="0" borderId="4" xfId="12" applyFont="1" applyBorder="1" applyAlignment="1" applyProtection="1">
      <alignment horizontal="center" vertical="center"/>
    </xf>
    <xf numFmtId="1" fontId="0" fillId="0" borderId="26" xfId="12" applyFont="1" applyBorder="1" applyAlignment="1" applyProtection="1">
      <alignment horizontal="center" vertical="center"/>
    </xf>
    <xf numFmtId="1" fontId="0" fillId="0" borderId="27" xfId="12" applyFont="1" applyBorder="1" applyAlignment="1" applyProtection="1">
      <alignment horizontal="center" vertical="center"/>
    </xf>
    <xf numFmtId="1" fontId="0" fillId="0" borderId="16" xfId="12" applyFont="1" applyBorder="1" applyAlignment="1" applyProtection="1">
      <alignment horizontal="center" vertical="center"/>
    </xf>
    <xf numFmtId="1" fontId="0" fillId="0" borderId="15" xfId="12" applyFont="1" applyBorder="1" applyAlignment="1" applyProtection="1">
      <alignment horizontal="center" vertical="center"/>
    </xf>
    <xf numFmtId="1" fontId="0" fillId="0" borderId="14" xfId="12" applyFont="1" applyBorder="1" applyAlignment="1" applyProtection="1">
      <alignment horizontal="center" vertical="center"/>
    </xf>
    <xf numFmtId="1" fontId="0" fillId="0" borderId="8" xfId="12" applyFont="1" applyBorder="1" applyAlignment="1" applyProtection="1">
      <alignment horizontal="center" vertical="center" wrapText="1"/>
    </xf>
    <xf numFmtId="1" fontId="0" fillId="0" borderId="25" xfId="12" applyFont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distributed" vertical="center" indent="2"/>
    </xf>
    <xf numFmtId="0" fontId="2" fillId="0" borderId="4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24" xfId="0" applyFont="1" applyFill="1" applyBorder="1" applyAlignment="1">
      <alignment horizontal="distributed" vertical="center" indent="2"/>
    </xf>
    <xf numFmtId="0" fontId="13" fillId="0" borderId="26" xfId="0" applyFont="1" applyFill="1" applyBorder="1" applyAlignment="1">
      <alignment horizontal="distributed" vertical="center" indent="2"/>
    </xf>
    <xf numFmtId="0" fontId="13" fillId="0" borderId="27" xfId="0" applyFont="1" applyFill="1" applyBorder="1" applyAlignment="1">
      <alignment horizontal="distributed" vertical="center" indent="2"/>
    </xf>
    <xf numFmtId="0" fontId="0" fillId="0" borderId="5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distributed" vertical="center" indent="2"/>
    </xf>
    <xf numFmtId="0" fontId="13" fillId="0" borderId="26" xfId="0" applyFont="1" applyBorder="1" applyAlignment="1">
      <alignment horizontal="distributed" vertical="center" indent="2"/>
    </xf>
    <xf numFmtId="0" fontId="13" fillId="0" borderId="27" xfId="0" applyFont="1" applyBorder="1" applyAlignment="1">
      <alignment horizontal="distributed" vertical="center" indent="2"/>
    </xf>
    <xf numFmtId="0" fontId="2" fillId="0" borderId="2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66" xfId="0" applyFont="1" applyBorder="1" applyAlignment="1" applyProtection="1">
      <alignment horizontal="center" vertical="center" wrapText="1"/>
    </xf>
  </cellXfs>
  <cellStyles count="13">
    <cellStyle name="Excel Built-in Comma [0]" xfId="11"/>
    <cellStyle name="ハイパーリンク" xfId="5" builtinId="8"/>
    <cellStyle name="桁区切り" xfId="3" builtinId="6"/>
    <cellStyle name="桁区切り 2" xfId="9"/>
    <cellStyle name="標準" xfId="0" builtinId="0"/>
    <cellStyle name="標準 2" xfId="1"/>
    <cellStyle name="標準 2 2" xfId="7"/>
    <cellStyle name="標準 3" xfId="6"/>
    <cellStyle name="標準 4" xfId="8"/>
    <cellStyle name="標準 5" xfId="10"/>
    <cellStyle name="標準 6" xfId="12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47625</xdr:rowOff>
    </xdr:from>
    <xdr:to>
      <xdr:col>2</xdr:col>
      <xdr:colOff>119625</xdr:colOff>
      <xdr:row>7</xdr:row>
      <xdr:rowOff>154650</xdr:rowOff>
    </xdr:to>
    <xdr:sp macro="" textlink="">
      <xdr:nvSpPr>
        <xdr:cNvPr id="2" name="AutoShape 12"/>
        <xdr:cNvSpPr>
          <a:spLocks/>
        </xdr:cNvSpPr>
      </xdr:nvSpPr>
      <xdr:spPr bwMode="auto">
        <a:xfrm>
          <a:off x="990600" y="1457325"/>
          <a:ext cx="72000" cy="288000"/>
        </a:xfrm>
        <a:prstGeom prst="leftBrace">
          <a:avLst>
            <a:gd name="adj1" fmla="val 25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10</xdr:row>
      <xdr:rowOff>47625</xdr:rowOff>
    </xdr:from>
    <xdr:to>
      <xdr:col>2</xdr:col>
      <xdr:colOff>119625</xdr:colOff>
      <xdr:row>11</xdr:row>
      <xdr:rowOff>154650</xdr:rowOff>
    </xdr:to>
    <xdr:sp macro="" textlink="">
      <xdr:nvSpPr>
        <xdr:cNvPr id="3" name="AutoShape 14"/>
        <xdr:cNvSpPr>
          <a:spLocks/>
        </xdr:cNvSpPr>
      </xdr:nvSpPr>
      <xdr:spPr bwMode="auto">
        <a:xfrm>
          <a:off x="990600" y="2181225"/>
          <a:ext cx="72000" cy="288000"/>
        </a:xfrm>
        <a:prstGeom prst="leftBrace">
          <a:avLst>
            <a:gd name="adj1" fmla="val 25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119625</xdr:colOff>
      <xdr:row>16</xdr:row>
      <xdr:rowOff>154650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990600" y="3086100"/>
          <a:ext cx="72000" cy="288000"/>
        </a:xfrm>
        <a:prstGeom prst="leftBrace">
          <a:avLst>
            <a:gd name="adj1" fmla="val 25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38099</xdr:rowOff>
    </xdr:from>
    <xdr:to>
      <xdr:col>2</xdr:col>
      <xdr:colOff>129150</xdr:colOff>
      <xdr:row>19</xdr:row>
      <xdr:rowOff>144149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1000125" y="3438524"/>
          <a:ext cx="72000" cy="468000"/>
        </a:xfrm>
        <a:prstGeom prst="leftBrace">
          <a:avLst>
            <a:gd name="adj1" fmla="val 35833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47625</xdr:rowOff>
    </xdr:from>
    <xdr:to>
      <xdr:col>2</xdr:col>
      <xdr:colOff>119625</xdr:colOff>
      <xdr:row>9</xdr:row>
      <xdr:rowOff>154650</xdr:rowOff>
    </xdr:to>
    <xdr:sp macro="" textlink="">
      <xdr:nvSpPr>
        <xdr:cNvPr id="6" name="AutoShape 18"/>
        <xdr:cNvSpPr>
          <a:spLocks/>
        </xdr:cNvSpPr>
      </xdr:nvSpPr>
      <xdr:spPr bwMode="auto">
        <a:xfrm>
          <a:off x="990600" y="1819275"/>
          <a:ext cx="72000" cy="288000"/>
        </a:xfrm>
        <a:prstGeom prst="leftBrace">
          <a:avLst>
            <a:gd name="adj1" fmla="val 25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16" customWidth="1"/>
    <col min="2" max="2" width="9.7109375" style="16" customWidth="1"/>
    <col min="3" max="3" width="8.7109375" style="16" customWidth="1"/>
    <col min="4" max="4" width="73.7109375" style="16" customWidth="1"/>
    <col min="5" max="6" width="9.140625" style="16"/>
    <col min="7" max="7" width="29.140625" style="16" customWidth="1"/>
    <col min="8" max="220" width="9.140625" style="16"/>
    <col min="221" max="221" width="2.85546875" style="16" customWidth="1"/>
    <col min="222" max="223" width="6.42578125" style="16" customWidth="1"/>
    <col min="224" max="224" width="75" style="16" customWidth="1"/>
    <col min="225" max="476" width="9.140625" style="16"/>
    <col min="477" max="477" width="2.85546875" style="16" customWidth="1"/>
    <col min="478" max="479" width="6.42578125" style="16" customWidth="1"/>
    <col min="480" max="480" width="75" style="16" customWidth="1"/>
    <col min="481" max="732" width="9.140625" style="16"/>
    <col min="733" max="733" width="2.85546875" style="16" customWidth="1"/>
    <col min="734" max="735" width="6.42578125" style="16" customWidth="1"/>
    <col min="736" max="736" width="75" style="16" customWidth="1"/>
    <col min="737" max="988" width="9.140625" style="16"/>
    <col min="989" max="989" width="2.85546875" style="16" customWidth="1"/>
    <col min="990" max="991" width="6.42578125" style="16" customWidth="1"/>
    <col min="992" max="992" width="75" style="16" customWidth="1"/>
    <col min="993" max="1244" width="9.140625" style="16"/>
    <col min="1245" max="1245" width="2.85546875" style="16" customWidth="1"/>
    <col min="1246" max="1247" width="6.42578125" style="16" customWidth="1"/>
    <col min="1248" max="1248" width="75" style="16" customWidth="1"/>
    <col min="1249" max="1500" width="9.140625" style="16"/>
    <col min="1501" max="1501" width="2.85546875" style="16" customWidth="1"/>
    <col min="1502" max="1503" width="6.42578125" style="16" customWidth="1"/>
    <col min="1504" max="1504" width="75" style="16" customWidth="1"/>
    <col min="1505" max="1756" width="9.140625" style="16"/>
    <col min="1757" max="1757" width="2.85546875" style="16" customWidth="1"/>
    <col min="1758" max="1759" width="6.42578125" style="16" customWidth="1"/>
    <col min="1760" max="1760" width="75" style="16" customWidth="1"/>
    <col min="1761" max="2012" width="9.140625" style="16"/>
    <col min="2013" max="2013" width="2.85546875" style="16" customWidth="1"/>
    <col min="2014" max="2015" width="6.42578125" style="16" customWidth="1"/>
    <col min="2016" max="2016" width="75" style="16" customWidth="1"/>
    <col min="2017" max="2268" width="9.140625" style="16"/>
    <col min="2269" max="2269" width="2.85546875" style="16" customWidth="1"/>
    <col min="2270" max="2271" width="6.42578125" style="16" customWidth="1"/>
    <col min="2272" max="2272" width="75" style="16" customWidth="1"/>
    <col min="2273" max="2524" width="9.140625" style="16"/>
    <col min="2525" max="2525" width="2.85546875" style="16" customWidth="1"/>
    <col min="2526" max="2527" width="6.42578125" style="16" customWidth="1"/>
    <col min="2528" max="2528" width="75" style="16" customWidth="1"/>
    <col min="2529" max="2780" width="9.140625" style="16"/>
    <col min="2781" max="2781" width="2.85546875" style="16" customWidth="1"/>
    <col min="2782" max="2783" width="6.42578125" style="16" customWidth="1"/>
    <col min="2784" max="2784" width="75" style="16" customWidth="1"/>
    <col min="2785" max="3036" width="9.140625" style="16"/>
    <col min="3037" max="3037" width="2.85546875" style="16" customWidth="1"/>
    <col min="3038" max="3039" width="6.42578125" style="16" customWidth="1"/>
    <col min="3040" max="3040" width="75" style="16" customWidth="1"/>
    <col min="3041" max="3292" width="9.140625" style="16"/>
    <col min="3293" max="3293" width="2.85546875" style="16" customWidth="1"/>
    <col min="3294" max="3295" width="6.42578125" style="16" customWidth="1"/>
    <col min="3296" max="3296" width="75" style="16" customWidth="1"/>
    <col min="3297" max="3548" width="9.140625" style="16"/>
    <col min="3549" max="3549" width="2.85546875" style="16" customWidth="1"/>
    <col min="3550" max="3551" width="6.42578125" style="16" customWidth="1"/>
    <col min="3552" max="3552" width="75" style="16" customWidth="1"/>
    <col min="3553" max="3804" width="9.140625" style="16"/>
    <col min="3805" max="3805" width="2.85546875" style="16" customWidth="1"/>
    <col min="3806" max="3807" width="6.42578125" style="16" customWidth="1"/>
    <col min="3808" max="3808" width="75" style="16" customWidth="1"/>
    <col min="3809" max="4060" width="9.140625" style="16"/>
    <col min="4061" max="4061" width="2.85546875" style="16" customWidth="1"/>
    <col min="4062" max="4063" width="6.42578125" style="16" customWidth="1"/>
    <col min="4064" max="4064" width="75" style="16" customWidth="1"/>
    <col min="4065" max="4316" width="9.140625" style="16"/>
    <col min="4317" max="4317" width="2.85546875" style="16" customWidth="1"/>
    <col min="4318" max="4319" width="6.42578125" style="16" customWidth="1"/>
    <col min="4320" max="4320" width="75" style="16" customWidth="1"/>
    <col min="4321" max="4572" width="9.140625" style="16"/>
    <col min="4573" max="4573" width="2.85546875" style="16" customWidth="1"/>
    <col min="4574" max="4575" width="6.42578125" style="16" customWidth="1"/>
    <col min="4576" max="4576" width="75" style="16" customWidth="1"/>
    <col min="4577" max="4828" width="9.140625" style="16"/>
    <col min="4829" max="4829" width="2.85546875" style="16" customWidth="1"/>
    <col min="4830" max="4831" width="6.42578125" style="16" customWidth="1"/>
    <col min="4832" max="4832" width="75" style="16" customWidth="1"/>
    <col min="4833" max="5084" width="9.140625" style="16"/>
    <col min="5085" max="5085" width="2.85546875" style="16" customWidth="1"/>
    <col min="5086" max="5087" width="6.42578125" style="16" customWidth="1"/>
    <col min="5088" max="5088" width="75" style="16" customWidth="1"/>
    <col min="5089" max="5340" width="9.140625" style="16"/>
    <col min="5341" max="5341" width="2.85546875" style="16" customWidth="1"/>
    <col min="5342" max="5343" width="6.42578125" style="16" customWidth="1"/>
    <col min="5344" max="5344" width="75" style="16" customWidth="1"/>
    <col min="5345" max="5596" width="9.140625" style="16"/>
    <col min="5597" max="5597" width="2.85546875" style="16" customWidth="1"/>
    <col min="5598" max="5599" width="6.42578125" style="16" customWidth="1"/>
    <col min="5600" max="5600" width="75" style="16" customWidth="1"/>
    <col min="5601" max="5852" width="9.140625" style="16"/>
    <col min="5853" max="5853" width="2.85546875" style="16" customWidth="1"/>
    <col min="5854" max="5855" width="6.42578125" style="16" customWidth="1"/>
    <col min="5856" max="5856" width="75" style="16" customWidth="1"/>
    <col min="5857" max="6108" width="9.140625" style="16"/>
    <col min="6109" max="6109" width="2.85546875" style="16" customWidth="1"/>
    <col min="6110" max="6111" width="6.42578125" style="16" customWidth="1"/>
    <col min="6112" max="6112" width="75" style="16" customWidth="1"/>
    <col min="6113" max="6364" width="9.140625" style="16"/>
    <col min="6365" max="6365" width="2.85546875" style="16" customWidth="1"/>
    <col min="6366" max="6367" width="6.42578125" style="16" customWidth="1"/>
    <col min="6368" max="6368" width="75" style="16" customWidth="1"/>
    <col min="6369" max="6620" width="9.140625" style="16"/>
    <col min="6621" max="6621" width="2.85546875" style="16" customWidth="1"/>
    <col min="6622" max="6623" width="6.42578125" style="16" customWidth="1"/>
    <col min="6624" max="6624" width="75" style="16" customWidth="1"/>
    <col min="6625" max="6876" width="9.140625" style="16"/>
    <col min="6877" max="6877" width="2.85546875" style="16" customWidth="1"/>
    <col min="6878" max="6879" width="6.42578125" style="16" customWidth="1"/>
    <col min="6880" max="6880" width="75" style="16" customWidth="1"/>
    <col min="6881" max="7132" width="9.140625" style="16"/>
    <col min="7133" max="7133" width="2.85546875" style="16" customWidth="1"/>
    <col min="7134" max="7135" width="6.42578125" style="16" customWidth="1"/>
    <col min="7136" max="7136" width="75" style="16" customWidth="1"/>
    <col min="7137" max="7388" width="9.140625" style="16"/>
    <col min="7389" max="7389" width="2.85546875" style="16" customWidth="1"/>
    <col min="7390" max="7391" width="6.42578125" style="16" customWidth="1"/>
    <col min="7392" max="7392" width="75" style="16" customWidth="1"/>
    <col min="7393" max="7644" width="9.140625" style="16"/>
    <col min="7645" max="7645" width="2.85546875" style="16" customWidth="1"/>
    <col min="7646" max="7647" width="6.42578125" style="16" customWidth="1"/>
    <col min="7648" max="7648" width="75" style="16" customWidth="1"/>
    <col min="7649" max="7900" width="9.140625" style="16"/>
    <col min="7901" max="7901" width="2.85546875" style="16" customWidth="1"/>
    <col min="7902" max="7903" width="6.42578125" style="16" customWidth="1"/>
    <col min="7904" max="7904" width="75" style="16" customWidth="1"/>
    <col min="7905" max="8156" width="9.140625" style="16"/>
    <col min="8157" max="8157" width="2.85546875" style="16" customWidth="1"/>
    <col min="8158" max="8159" width="6.42578125" style="16" customWidth="1"/>
    <col min="8160" max="8160" width="75" style="16" customWidth="1"/>
    <col min="8161" max="8412" width="9.140625" style="16"/>
    <col min="8413" max="8413" width="2.85546875" style="16" customWidth="1"/>
    <col min="8414" max="8415" width="6.42578125" style="16" customWidth="1"/>
    <col min="8416" max="8416" width="75" style="16" customWidth="1"/>
    <col min="8417" max="8668" width="9.140625" style="16"/>
    <col min="8669" max="8669" width="2.85546875" style="16" customWidth="1"/>
    <col min="8670" max="8671" width="6.42578125" style="16" customWidth="1"/>
    <col min="8672" max="8672" width="75" style="16" customWidth="1"/>
    <col min="8673" max="8924" width="9.140625" style="16"/>
    <col min="8925" max="8925" width="2.85546875" style="16" customWidth="1"/>
    <col min="8926" max="8927" width="6.42578125" style="16" customWidth="1"/>
    <col min="8928" max="8928" width="75" style="16" customWidth="1"/>
    <col min="8929" max="9180" width="9.140625" style="16"/>
    <col min="9181" max="9181" width="2.85546875" style="16" customWidth="1"/>
    <col min="9182" max="9183" width="6.42578125" style="16" customWidth="1"/>
    <col min="9184" max="9184" width="75" style="16" customWidth="1"/>
    <col min="9185" max="9436" width="9.140625" style="16"/>
    <col min="9437" max="9437" width="2.85546875" style="16" customWidth="1"/>
    <col min="9438" max="9439" width="6.42578125" style="16" customWidth="1"/>
    <col min="9440" max="9440" width="75" style="16" customWidth="1"/>
    <col min="9441" max="9692" width="9.140625" style="16"/>
    <col min="9693" max="9693" width="2.85546875" style="16" customWidth="1"/>
    <col min="9694" max="9695" width="6.42578125" style="16" customWidth="1"/>
    <col min="9696" max="9696" width="75" style="16" customWidth="1"/>
    <col min="9697" max="9948" width="9.140625" style="16"/>
    <col min="9949" max="9949" width="2.85546875" style="16" customWidth="1"/>
    <col min="9950" max="9951" width="6.42578125" style="16" customWidth="1"/>
    <col min="9952" max="9952" width="75" style="16" customWidth="1"/>
    <col min="9953" max="10204" width="9.140625" style="16"/>
    <col min="10205" max="10205" width="2.85546875" style="16" customWidth="1"/>
    <col min="10206" max="10207" width="6.42578125" style="16" customWidth="1"/>
    <col min="10208" max="10208" width="75" style="16" customWidth="1"/>
    <col min="10209" max="10460" width="9.140625" style="16"/>
    <col min="10461" max="10461" width="2.85546875" style="16" customWidth="1"/>
    <col min="10462" max="10463" width="6.42578125" style="16" customWidth="1"/>
    <col min="10464" max="10464" width="75" style="16" customWidth="1"/>
    <col min="10465" max="10716" width="9.140625" style="16"/>
    <col min="10717" max="10717" width="2.85546875" style="16" customWidth="1"/>
    <col min="10718" max="10719" width="6.42578125" style="16" customWidth="1"/>
    <col min="10720" max="10720" width="75" style="16" customWidth="1"/>
    <col min="10721" max="10972" width="9.140625" style="16"/>
    <col min="10973" max="10973" width="2.85546875" style="16" customWidth="1"/>
    <col min="10974" max="10975" width="6.42578125" style="16" customWidth="1"/>
    <col min="10976" max="10976" width="75" style="16" customWidth="1"/>
    <col min="10977" max="11228" width="9.140625" style="16"/>
    <col min="11229" max="11229" width="2.85546875" style="16" customWidth="1"/>
    <col min="11230" max="11231" width="6.42578125" style="16" customWidth="1"/>
    <col min="11232" max="11232" width="75" style="16" customWidth="1"/>
    <col min="11233" max="11484" width="9.140625" style="16"/>
    <col min="11485" max="11485" width="2.85546875" style="16" customWidth="1"/>
    <col min="11486" max="11487" width="6.42578125" style="16" customWidth="1"/>
    <col min="11488" max="11488" width="75" style="16" customWidth="1"/>
    <col min="11489" max="11740" width="9.140625" style="16"/>
    <col min="11741" max="11741" width="2.85546875" style="16" customWidth="1"/>
    <col min="11742" max="11743" width="6.42578125" style="16" customWidth="1"/>
    <col min="11744" max="11744" width="75" style="16" customWidth="1"/>
    <col min="11745" max="11996" width="9.140625" style="16"/>
    <col min="11997" max="11997" width="2.85546875" style="16" customWidth="1"/>
    <col min="11998" max="11999" width="6.42578125" style="16" customWidth="1"/>
    <col min="12000" max="12000" width="75" style="16" customWidth="1"/>
    <col min="12001" max="12252" width="9.140625" style="16"/>
    <col min="12253" max="12253" width="2.85546875" style="16" customWidth="1"/>
    <col min="12254" max="12255" width="6.42578125" style="16" customWidth="1"/>
    <col min="12256" max="12256" width="75" style="16" customWidth="1"/>
    <col min="12257" max="12508" width="9.140625" style="16"/>
    <col min="12509" max="12509" width="2.85546875" style="16" customWidth="1"/>
    <col min="12510" max="12511" width="6.42578125" style="16" customWidth="1"/>
    <col min="12512" max="12512" width="75" style="16" customWidth="1"/>
    <col min="12513" max="12764" width="9.140625" style="16"/>
    <col min="12765" max="12765" width="2.85546875" style="16" customWidth="1"/>
    <col min="12766" max="12767" width="6.42578125" style="16" customWidth="1"/>
    <col min="12768" max="12768" width="75" style="16" customWidth="1"/>
    <col min="12769" max="13020" width="9.140625" style="16"/>
    <col min="13021" max="13021" width="2.85546875" style="16" customWidth="1"/>
    <col min="13022" max="13023" width="6.42578125" style="16" customWidth="1"/>
    <col min="13024" max="13024" width="75" style="16" customWidth="1"/>
    <col min="13025" max="13276" width="9.140625" style="16"/>
    <col min="13277" max="13277" width="2.85546875" style="16" customWidth="1"/>
    <col min="13278" max="13279" width="6.42578125" style="16" customWidth="1"/>
    <col min="13280" max="13280" width="75" style="16" customWidth="1"/>
    <col min="13281" max="13532" width="9.140625" style="16"/>
    <col min="13533" max="13533" width="2.85546875" style="16" customWidth="1"/>
    <col min="13534" max="13535" width="6.42578125" style="16" customWidth="1"/>
    <col min="13536" max="13536" width="75" style="16" customWidth="1"/>
    <col min="13537" max="13788" width="9.140625" style="16"/>
    <col min="13789" max="13789" width="2.85546875" style="16" customWidth="1"/>
    <col min="13790" max="13791" width="6.42578125" style="16" customWidth="1"/>
    <col min="13792" max="13792" width="75" style="16" customWidth="1"/>
    <col min="13793" max="14044" width="9.140625" style="16"/>
    <col min="14045" max="14045" width="2.85546875" style="16" customWidth="1"/>
    <col min="14046" max="14047" width="6.42578125" style="16" customWidth="1"/>
    <col min="14048" max="14048" width="75" style="16" customWidth="1"/>
    <col min="14049" max="14300" width="9.140625" style="16"/>
    <col min="14301" max="14301" width="2.85546875" style="16" customWidth="1"/>
    <col min="14302" max="14303" width="6.42578125" style="16" customWidth="1"/>
    <col min="14304" max="14304" width="75" style="16" customWidth="1"/>
    <col min="14305" max="14556" width="9.140625" style="16"/>
    <col min="14557" max="14557" width="2.85546875" style="16" customWidth="1"/>
    <col min="14558" max="14559" width="6.42578125" style="16" customWidth="1"/>
    <col min="14560" max="14560" width="75" style="16" customWidth="1"/>
    <col min="14561" max="14812" width="9.140625" style="16"/>
    <col min="14813" max="14813" width="2.85546875" style="16" customWidth="1"/>
    <col min="14814" max="14815" width="6.42578125" style="16" customWidth="1"/>
    <col min="14816" max="14816" width="75" style="16" customWidth="1"/>
    <col min="14817" max="15068" width="9.140625" style="16"/>
    <col min="15069" max="15069" width="2.85546875" style="16" customWidth="1"/>
    <col min="15070" max="15071" width="6.42578125" style="16" customWidth="1"/>
    <col min="15072" max="15072" width="75" style="16" customWidth="1"/>
    <col min="15073" max="15324" width="9.140625" style="16"/>
    <col min="15325" max="15325" width="2.85546875" style="16" customWidth="1"/>
    <col min="15326" max="15327" width="6.42578125" style="16" customWidth="1"/>
    <col min="15328" max="15328" width="75" style="16" customWidth="1"/>
    <col min="15329" max="15580" width="9.140625" style="16"/>
    <col min="15581" max="15581" width="2.85546875" style="16" customWidth="1"/>
    <col min="15582" max="15583" width="6.42578125" style="16" customWidth="1"/>
    <col min="15584" max="15584" width="75" style="16" customWidth="1"/>
    <col min="15585" max="15836" width="9.140625" style="16"/>
    <col min="15837" max="15837" width="2.85546875" style="16" customWidth="1"/>
    <col min="15838" max="15839" width="6.42578125" style="16" customWidth="1"/>
    <col min="15840" max="15840" width="75" style="16" customWidth="1"/>
    <col min="15841" max="16092" width="9.140625" style="16"/>
    <col min="16093" max="16093" width="2.85546875" style="16" customWidth="1"/>
    <col min="16094" max="16095" width="6.42578125" style="16" customWidth="1"/>
    <col min="16096" max="16096" width="75" style="16" customWidth="1"/>
    <col min="16097" max="16384" width="9.140625" style="16"/>
  </cols>
  <sheetData>
    <row r="1" spans="2:4" ht="24" customHeight="1" x14ac:dyDescent="0.15">
      <c r="B1" s="14" t="s">
        <v>24</v>
      </c>
      <c r="C1" s="15"/>
    </row>
    <row r="2" spans="2:4" s="18" customFormat="1" ht="18" customHeight="1" x14ac:dyDescent="0.15">
      <c r="B2" s="350" t="s">
        <v>3</v>
      </c>
      <c r="C2" s="351"/>
      <c r="D2" s="17" t="s">
        <v>2</v>
      </c>
    </row>
    <row r="3" spans="2:4" ht="18" customHeight="1" x14ac:dyDescent="0.15">
      <c r="B3" s="19" t="s">
        <v>45</v>
      </c>
      <c r="C3" s="20"/>
      <c r="D3" s="21" t="s">
        <v>25</v>
      </c>
    </row>
    <row r="4" spans="2:4" ht="18" customHeight="1" x14ac:dyDescent="0.15">
      <c r="B4" s="22"/>
      <c r="C4" s="23" t="s">
        <v>46</v>
      </c>
      <c r="D4" s="24" t="s">
        <v>26</v>
      </c>
    </row>
    <row r="5" spans="2:4" ht="18" customHeight="1" x14ac:dyDescent="0.15">
      <c r="B5" s="22"/>
      <c r="C5" s="23" t="s">
        <v>47</v>
      </c>
      <c r="D5" s="24" t="s">
        <v>27</v>
      </c>
    </row>
    <row r="6" spans="2:4" ht="18" customHeight="1" x14ac:dyDescent="0.15">
      <c r="B6" s="22" t="s">
        <v>48</v>
      </c>
      <c r="C6" s="23"/>
      <c r="D6" s="24" t="s">
        <v>28</v>
      </c>
    </row>
    <row r="7" spans="2:4" ht="18" customHeight="1" x14ac:dyDescent="0.15">
      <c r="B7" s="22" t="s">
        <v>49</v>
      </c>
      <c r="C7" s="23"/>
      <c r="D7" s="24" t="s">
        <v>29</v>
      </c>
    </row>
    <row r="8" spans="2:4" ht="18" customHeight="1" x14ac:dyDescent="0.15">
      <c r="B8" s="22" t="s">
        <v>50</v>
      </c>
      <c r="C8" s="23"/>
      <c r="D8" s="24" t="s">
        <v>30</v>
      </c>
    </row>
    <row r="9" spans="2:4" ht="18" customHeight="1" x14ac:dyDescent="0.15">
      <c r="B9" s="22" t="s">
        <v>51</v>
      </c>
      <c r="C9" s="23"/>
      <c r="D9" s="24" t="s">
        <v>31</v>
      </c>
    </row>
    <row r="10" spans="2:4" ht="18" customHeight="1" x14ac:dyDescent="0.15">
      <c r="B10" s="22" t="s">
        <v>52</v>
      </c>
      <c r="C10" s="23"/>
      <c r="D10" s="24" t="s">
        <v>32</v>
      </c>
    </row>
    <row r="11" spans="2:4" ht="18" customHeight="1" x14ac:dyDescent="0.15">
      <c r="B11" s="22" t="s">
        <v>53</v>
      </c>
      <c r="C11" s="23"/>
      <c r="D11" s="24" t="s">
        <v>33</v>
      </c>
    </row>
    <row r="12" spans="2:4" ht="18" customHeight="1" x14ac:dyDescent="0.15">
      <c r="B12" s="22" t="s">
        <v>54</v>
      </c>
      <c r="C12" s="23"/>
      <c r="D12" s="24" t="s">
        <v>34</v>
      </c>
    </row>
    <row r="13" spans="2:4" ht="18" customHeight="1" x14ac:dyDescent="0.15">
      <c r="B13" s="22" t="s">
        <v>55</v>
      </c>
      <c r="C13" s="23"/>
      <c r="D13" s="24" t="s">
        <v>35</v>
      </c>
    </row>
    <row r="14" spans="2:4" ht="18" customHeight="1" x14ac:dyDescent="0.15">
      <c r="B14" s="22" t="s">
        <v>56</v>
      </c>
      <c r="C14" s="23"/>
      <c r="D14" s="25" t="s">
        <v>36</v>
      </c>
    </row>
    <row r="15" spans="2:4" ht="18" customHeight="1" x14ac:dyDescent="0.15">
      <c r="B15" s="22"/>
      <c r="C15" s="23" t="s">
        <v>57</v>
      </c>
      <c r="D15" s="24" t="s">
        <v>37</v>
      </c>
    </row>
    <row r="16" spans="2:4" ht="18" customHeight="1" x14ac:dyDescent="0.15">
      <c r="B16" s="22"/>
      <c r="C16" s="23" t="s">
        <v>47</v>
      </c>
      <c r="D16" s="24" t="s">
        <v>38</v>
      </c>
    </row>
    <row r="17" spans="2:4" ht="18" customHeight="1" x14ac:dyDescent="0.15">
      <c r="B17" s="22" t="s">
        <v>58</v>
      </c>
      <c r="C17" s="23"/>
      <c r="D17" s="24" t="s">
        <v>39</v>
      </c>
    </row>
    <row r="18" spans="2:4" ht="18" customHeight="1" x14ac:dyDescent="0.15">
      <c r="B18" s="22" t="s">
        <v>59</v>
      </c>
      <c r="C18" s="23"/>
      <c r="D18" s="24" t="s">
        <v>40</v>
      </c>
    </row>
    <row r="19" spans="2:4" ht="18" customHeight="1" x14ac:dyDescent="0.15">
      <c r="B19" s="22" t="s">
        <v>60</v>
      </c>
      <c r="C19" s="25"/>
      <c r="D19" s="24" t="s">
        <v>41</v>
      </c>
    </row>
    <row r="20" spans="2:4" ht="18" customHeight="1" x14ac:dyDescent="0.15">
      <c r="B20" s="22"/>
      <c r="C20" s="25"/>
      <c r="D20" s="24" t="s">
        <v>42</v>
      </c>
    </row>
    <row r="21" spans="2:4" ht="18" customHeight="1" x14ac:dyDescent="0.15">
      <c r="B21" s="22" t="s">
        <v>61</v>
      </c>
      <c r="C21" s="25"/>
      <c r="D21" s="24" t="s">
        <v>381</v>
      </c>
    </row>
    <row r="22" spans="2:4" ht="18.75" customHeight="1" x14ac:dyDescent="0.15">
      <c r="B22" s="22" t="s">
        <v>62</v>
      </c>
      <c r="C22" s="25"/>
      <c r="D22" s="24" t="s">
        <v>43</v>
      </c>
    </row>
    <row r="23" spans="2:4" ht="18.75" customHeight="1" x14ac:dyDescent="0.15">
      <c r="B23" s="26" t="s">
        <v>63</v>
      </c>
      <c r="C23" s="27"/>
      <c r="D23" s="28" t="s">
        <v>44</v>
      </c>
    </row>
    <row r="24" spans="2:4" ht="18.75" customHeight="1" x14ac:dyDescent="0.15"/>
    <row r="25" spans="2:4" ht="18.75" customHeight="1" x14ac:dyDescent="0.15"/>
  </sheetData>
  <mergeCells count="1">
    <mergeCell ref="B2:C2"/>
  </mergeCells>
  <phoneticPr fontId="9"/>
  <hyperlinks>
    <hyperlink ref="D4" location="'11-1(1)'!A1" display="道路現況"/>
    <hyperlink ref="D5" location="'11-1(2)'!A1" display="橋粱及びトンネル等の現況"/>
    <hyperlink ref="D6" location="'11-2'!A1" display="四国旅客鉄道(株)の駅別輸送実績"/>
    <hyperlink ref="D7" location="'11-3'!A1" display="日本貨物鉄道(株)の貨物輸送実績"/>
    <hyperlink ref="D8" location="'11-4'!A1" display="高松空港の輸送実績"/>
    <hyperlink ref="D9" location="'11-5'!A1" display="貨物自動車事業輸送実績"/>
    <hyperlink ref="D10" location="'11-6'!A1" display="鉄道の輸送実績（四国旅客鉄道(株)を除く）"/>
    <hyperlink ref="D11" location="'11-7'!A1" display="一般乗合バス輸送実績"/>
    <hyperlink ref="D12" location="'11-8'!A1" display="一般貸切バス輸送実績"/>
    <hyperlink ref="D13" location="'11-9'!A1" display="ハイヤー・タクシー輸送実績（法人・個人タクシー）"/>
    <hyperlink ref="D15" location="'11-10(1)'!A1" display="旅券申請件数､交付件数"/>
    <hyperlink ref="D16" location="'11-10(2)'!A1" display="年齢別旅券発行件数"/>
    <hyperlink ref="D17" location="'11-11'!A1" display="用途別自動車保有台数の推移"/>
    <hyperlink ref="D18" location="'11-12'!A1" display="市町別自動車保有台数"/>
    <hyperlink ref="D19" location="'11-13①'!A1" display="入港船舶・船舶乗降人員及び海上出入貨物"/>
    <hyperlink ref="D21" location="'11-14'!A1" display="年齢別出国者数"/>
    <hyperlink ref="D22" location="'11-15'!A1" display="電信電話数"/>
    <hyperlink ref="D23" location="'11-16'!A1" display="郵便局数"/>
    <hyperlink ref="D20" location="'11-13②'!A1" display="入港船舶・船舶乗降人員及び海上出入貨物(つづき)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4:C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19"/>
  <sheetViews>
    <sheetView showGridLines="0" zoomScaleNormal="100" zoomScaleSheetLayoutView="83" workbookViewId="0"/>
  </sheetViews>
  <sheetFormatPr defaultColWidth="10.7109375" defaultRowHeight="12" x14ac:dyDescent="0.15"/>
  <cols>
    <col min="1" max="1" width="5.28515625" style="10" customWidth="1"/>
    <col min="2" max="2" width="3.140625" style="10" customWidth="1"/>
    <col min="3" max="3" width="5.28515625" style="10" customWidth="1"/>
    <col min="4" max="9" width="16.42578125" style="10" customWidth="1"/>
    <col min="10" max="10" width="2.7109375" style="159" customWidth="1"/>
    <col min="11" max="11" width="24.7109375" style="159" customWidth="1"/>
    <col min="12" max="16384" width="10.7109375" style="10"/>
  </cols>
  <sheetData>
    <row r="1" spans="1:11" ht="13.5" x14ac:dyDescent="0.15">
      <c r="K1" s="165" t="s">
        <v>336</v>
      </c>
    </row>
    <row r="2" spans="1:11" ht="21" x14ac:dyDescent="0.15">
      <c r="A2" s="399" t="s">
        <v>233</v>
      </c>
      <c r="B2" s="399"/>
      <c r="C2" s="399"/>
      <c r="D2" s="399"/>
      <c r="E2" s="399"/>
      <c r="F2" s="399"/>
      <c r="G2" s="399"/>
      <c r="H2" s="399"/>
      <c r="I2" s="399"/>
    </row>
    <row r="3" spans="1:11" ht="30" customHeight="1" thickBot="1" x14ac:dyDescent="0.2"/>
    <row r="4" spans="1:11" ht="27" customHeight="1" x14ac:dyDescent="0.15">
      <c r="A4" s="369" t="s">
        <v>227</v>
      </c>
      <c r="B4" s="369"/>
      <c r="C4" s="370"/>
      <c r="D4" s="160" t="s">
        <v>226</v>
      </c>
      <c r="E4" s="160" t="s">
        <v>232</v>
      </c>
      <c r="F4" s="160" t="s">
        <v>224</v>
      </c>
      <c r="G4" s="160" t="s">
        <v>223</v>
      </c>
      <c r="H4" s="160" t="s">
        <v>222</v>
      </c>
      <c r="I4" s="161" t="s">
        <v>231</v>
      </c>
    </row>
    <row r="5" spans="1:11" ht="15" customHeight="1" x14ac:dyDescent="0.15">
      <c r="A5" s="371"/>
      <c r="B5" s="371"/>
      <c r="C5" s="362"/>
      <c r="D5" s="163" t="s">
        <v>230</v>
      </c>
      <c r="E5" s="163" t="s">
        <v>218</v>
      </c>
      <c r="F5" s="163" t="s">
        <v>217</v>
      </c>
      <c r="G5" s="163" t="s">
        <v>216</v>
      </c>
      <c r="H5" s="163" t="s">
        <v>215</v>
      </c>
      <c r="I5" s="163" t="s">
        <v>213</v>
      </c>
    </row>
    <row r="6" spans="1:11" ht="6" customHeight="1" x14ac:dyDescent="0.15">
      <c r="A6" s="35"/>
      <c r="B6" s="35"/>
      <c r="C6" s="35"/>
      <c r="D6" s="185"/>
    </row>
    <row r="7" spans="1:11" ht="30" customHeight="1" x14ac:dyDescent="0.15">
      <c r="A7" s="115" t="s">
        <v>183</v>
      </c>
      <c r="B7" s="148">
        <v>17</v>
      </c>
      <c r="C7" s="35" t="s">
        <v>182</v>
      </c>
      <c r="D7" s="234">
        <v>46</v>
      </c>
      <c r="E7" s="235">
        <v>533</v>
      </c>
      <c r="F7" s="235">
        <v>17024</v>
      </c>
      <c r="G7" s="235">
        <v>2395</v>
      </c>
      <c r="H7" s="235">
        <v>4203060</v>
      </c>
      <c r="I7" s="257">
        <v>247</v>
      </c>
    </row>
    <row r="8" spans="1:11" ht="30" customHeight="1" x14ac:dyDescent="0.15">
      <c r="A8" s="115"/>
      <c r="B8" s="148">
        <v>22</v>
      </c>
      <c r="C8" s="35"/>
      <c r="D8" s="234">
        <v>40</v>
      </c>
      <c r="E8" s="235">
        <v>465</v>
      </c>
      <c r="F8" s="235">
        <v>16816</v>
      </c>
      <c r="G8" s="235">
        <v>2408</v>
      </c>
      <c r="H8" s="235">
        <v>4215330</v>
      </c>
      <c r="I8" s="257">
        <v>251</v>
      </c>
    </row>
    <row r="9" spans="1:11" ht="30" customHeight="1" x14ac:dyDescent="0.15">
      <c r="A9" s="115"/>
      <c r="B9" s="148">
        <v>27</v>
      </c>
      <c r="C9" s="35"/>
      <c r="D9" s="234">
        <v>41</v>
      </c>
      <c r="E9" s="235">
        <v>484</v>
      </c>
      <c r="F9" s="235">
        <v>15844</v>
      </c>
      <c r="G9" s="235">
        <v>2565</v>
      </c>
      <c r="H9" s="235">
        <v>5703316</v>
      </c>
      <c r="I9" s="257">
        <v>360</v>
      </c>
    </row>
    <row r="10" spans="1:11" ht="18" customHeight="1" x14ac:dyDescent="0.15">
      <c r="A10" s="115"/>
      <c r="B10" s="148"/>
      <c r="C10" s="35"/>
      <c r="D10" s="234"/>
      <c r="E10" s="235"/>
      <c r="F10" s="235"/>
      <c r="G10" s="235"/>
      <c r="H10" s="235"/>
      <c r="I10" s="257"/>
      <c r="K10" s="113"/>
    </row>
    <row r="11" spans="1:11" ht="30" customHeight="1" x14ac:dyDescent="0.15">
      <c r="A11" s="115"/>
      <c r="B11" s="148">
        <v>30</v>
      </c>
      <c r="C11" s="35"/>
      <c r="D11" s="234">
        <v>36</v>
      </c>
      <c r="E11" s="235">
        <v>440</v>
      </c>
      <c r="F11" s="235">
        <v>14067</v>
      </c>
      <c r="G11" s="235">
        <v>2086</v>
      </c>
      <c r="H11" s="235">
        <v>5276055</v>
      </c>
      <c r="I11" s="257">
        <v>375</v>
      </c>
    </row>
    <row r="12" spans="1:11" ht="30" customHeight="1" x14ac:dyDescent="0.15">
      <c r="A12" s="115" t="s">
        <v>361</v>
      </c>
      <c r="B12" s="148" t="s">
        <v>362</v>
      </c>
      <c r="C12" s="35"/>
      <c r="D12" s="234">
        <v>37</v>
      </c>
      <c r="E12" s="235">
        <v>451</v>
      </c>
      <c r="F12" s="235">
        <v>12579</v>
      </c>
      <c r="G12" s="235">
        <v>2036</v>
      </c>
      <c r="H12" s="235">
        <v>4737859</v>
      </c>
      <c r="I12" s="257">
        <v>377</v>
      </c>
    </row>
    <row r="13" spans="1:11" ht="30" customHeight="1" x14ac:dyDescent="0.15">
      <c r="A13" s="115"/>
      <c r="B13" s="148" t="s">
        <v>385</v>
      </c>
      <c r="C13" s="35"/>
      <c r="D13" s="234">
        <v>38</v>
      </c>
      <c r="E13" s="235">
        <v>432</v>
      </c>
      <c r="F13" s="235">
        <v>3157</v>
      </c>
      <c r="G13" s="235">
        <v>660</v>
      </c>
      <c r="H13" s="235">
        <v>1497723</v>
      </c>
      <c r="I13" s="257">
        <v>474</v>
      </c>
    </row>
    <row r="14" spans="1:11" ht="30" customHeight="1" x14ac:dyDescent="0.15">
      <c r="A14" s="115"/>
      <c r="B14" s="148" t="s">
        <v>399</v>
      </c>
      <c r="C14" s="35"/>
      <c r="D14" s="234">
        <v>32</v>
      </c>
      <c r="E14" s="235">
        <v>472</v>
      </c>
      <c r="F14" s="235">
        <v>3355</v>
      </c>
      <c r="G14" s="235">
        <v>676</v>
      </c>
      <c r="H14" s="235">
        <v>1687155</v>
      </c>
      <c r="I14" s="257">
        <v>503</v>
      </c>
    </row>
    <row r="15" spans="1:11" s="3" customFormat="1" ht="30" customHeight="1" x14ac:dyDescent="0.15">
      <c r="A15" s="34"/>
      <c r="B15" s="139" t="s">
        <v>401</v>
      </c>
      <c r="C15" s="4"/>
      <c r="D15" s="33">
        <v>33</v>
      </c>
      <c r="E15" s="46">
        <v>440</v>
      </c>
      <c r="F15" s="46">
        <v>6737</v>
      </c>
      <c r="G15" s="46">
        <v>1146</v>
      </c>
      <c r="H15" s="46">
        <v>2894414</v>
      </c>
      <c r="I15" s="95">
        <v>430</v>
      </c>
      <c r="J15" s="159"/>
      <c r="K15" s="159"/>
    </row>
    <row r="16" spans="1:11" ht="6" customHeight="1" thickBot="1" x14ac:dyDescent="0.2">
      <c r="A16" s="236"/>
      <c r="B16" s="236"/>
      <c r="C16" s="236"/>
      <c r="D16" s="237"/>
      <c r="E16" s="236"/>
      <c r="F16" s="236"/>
      <c r="G16" s="236"/>
      <c r="H16" s="236"/>
      <c r="I16" s="236"/>
    </row>
    <row r="17" spans="1:12" ht="13.5" customHeight="1" x14ac:dyDescent="0.15">
      <c r="A17" s="49" t="s">
        <v>229</v>
      </c>
      <c r="B17" s="49"/>
      <c r="C17" s="49"/>
      <c r="D17" s="49"/>
      <c r="E17" s="49"/>
      <c r="F17" s="49"/>
      <c r="G17" s="49"/>
      <c r="H17" s="49"/>
      <c r="I17" s="49"/>
      <c r="L17" s="49"/>
    </row>
    <row r="18" spans="1:12" ht="13.5" customHeight="1" x14ac:dyDescent="0.15">
      <c r="A18" s="49" t="s">
        <v>212</v>
      </c>
      <c r="B18" s="49"/>
      <c r="C18" s="49"/>
      <c r="D18" s="49"/>
      <c r="E18" s="49"/>
      <c r="F18" s="49"/>
      <c r="G18" s="49"/>
      <c r="H18" s="49"/>
      <c r="I18" s="49"/>
      <c r="L18" s="49"/>
    </row>
    <row r="19" spans="1:12" x14ac:dyDescent="0.15">
      <c r="A19" s="49"/>
      <c r="B19" s="49"/>
      <c r="C19" s="49"/>
      <c r="D19" s="49"/>
      <c r="E19" s="49"/>
      <c r="F19" s="49"/>
      <c r="G19" s="49"/>
      <c r="H19" s="49"/>
      <c r="I19" s="49"/>
      <c r="L19" s="49"/>
    </row>
  </sheetData>
  <mergeCells count="2">
    <mergeCell ref="A2:I2"/>
    <mergeCell ref="A4:C5"/>
  </mergeCells>
  <phoneticPr fontId="9"/>
  <hyperlinks>
    <hyperlink ref="K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28515625" style="10" customWidth="1"/>
    <col min="2" max="2" width="3.140625" style="10" customWidth="1"/>
    <col min="3" max="3" width="5.28515625" style="10" customWidth="1"/>
    <col min="4" max="13" width="9.7109375" style="10" customWidth="1"/>
    <col min="14" max="14" width="2.7109375" style="159" customWidth="1"/>
    <col min="15" max="15" width="24.7109375" style="159" customWidth="1"/>
    <col min="16" max="16384" width="10.7109375" style="10"/>
  </cols>
  <sheetData>
    <row r="1" spans="1:15" ht="13.5" x14ac:dyDescent="0.15">
      <c r="O1" s="165" t="s">
        <v>336</v>
      </c>
    </row>
    <row r="2" spans="1:15" ht="21" customHeight="1" x14ac:dyDescent="0.15">
      <c r="A2" s="382" t="s">
        <v>243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3" spans="1:15" ht="30" customHeight="1" thickBot="1" x14ac:dyDescent="0.2"/>
    <row r="4" spans="1:15" ht="18" customHeight="1" x14ac:dyDescent="0.15">
      <c r="A4" s="383" t="s">
        <v>187</v>
      </c>
      <c r="B4" s="383"/>
      <c r="C4" s="394"/>
      <c r="D4" s="56" t="s">
        <v>242</v>
      </c>
      <c r="E4" s="198"/>
      <c r="F4" s="198"/>
      <c r="G4" s="198"/>
      <c r="H4" s="198"/>
      <c r="I4" s="198"/>
      <c r="J4" s="56" t="s">
        <v>241</v>
      </c>
      <c r="K4" s="198"/>
      <c r="L4" s="198"/>
      <c r="M4" s="198"/>
    </row>
    <row r="5" spans="1:15" ht="24" customHeight="1" x14ac:dyDescent="0.15">
      <c r="A5" s="384"/>
      <c r="B5" s="384"/>
      <c r="C5" s="400"/>
      <c r="D5" s="401" t="s">
        <v>239</v>
      </c>
      <c r="E5" s="389" t="s">
        <v>416</v>
      </c>
      <c r="F5" s="401" t="s">
        <v>240</v>
      </c>
      <c r="G5" s="168" t="s">
        <v>417</v>
      </c>
      <c r="H5" s="55" t="s">
        <v>370</v>
      </c>
      <c r="I5" s="55" t="s">
        <v>237</v>
      </c>
      <c r="J5" s="401" t="s">
        <v>239</v>
      </c>
      <c r="K5" s="55" t="s">
        <v>238</v>
      </c>
      <c r="L5" s="168" t="s">
        <v>417</v>
      </c>
      <c r="M5" s="55" t="s">
        <v>237</v>
      </c>
    </row>
    <row r="6" spans="1:15" ht="15" customHeight="1" x14ac:dyDescent="0.15">
      <c r="A6" s="385"/>
      <c r="B6" s="385"/>
      <c r="C6" s="398"/>
      <c r="D6" s="390"/>
      <c r="E6" s="390"/>
      <c r="F6" s="402"/>
      <c r="G6" s="48" t="s">
        <v>235</v>
      </c>
      <c r="H6" s="48" t="s">
        <v>216</v>
      </c>
      <c r="I6" s="48" t="s">
        <v>236</v>
      </c>
      <c r="J6" s="390"/>
      <c r="K6" s="48" t="s">
        <v>216</v>
      </c>
      <c r="L6" s="48" t="s">
        <v>235</v>
      </c>
      <c r="M6" s="48" t="s">
        <v>234</v>
      </c>
    </row>
    <row r="7" spans="1:15" ht="6" customHeight="1" x14ac:dyDescent="0.15">
      <c r="D7" s="258"/>
    </row>
    <row r="8" spans="1:15" ht="30" customHeight="1" x14ac:dyDescent="0.15">
      <c r="A8" s="142" t="s">
        <v>183</v>
      </c>
      <c r="B8" s="247">
        <v>17</v>
      </c>
      <c r="C8" s="10" t="s">
        <v>182</v>
      </c>
      <c r="D8" s="234">
        <v>108</v>
      </c>
      <c r="E8" s="235">
        <v>1702</v>
      </c>
      <c r="F8" s="259">
        <v>15.8</v>
      </c>
      <c r="G8" s="235">
        <v>80777</v>
      </c>
      <c r="H8" s="235">
        <v>11999</v>
      </c>
      <c r="I8" s="235">
        <v>11433</v>
      </c>
      <c r="J8" s="235">
        <v>137</v>
      </c>
      <c r="K8" s="235">
        <v>479</v>
      </c>
      <c r="L8" s="235">
        <v>3443</v>
      </c>
      <c r="M8" s="235">
        <v>422068</v>
      </c>
    </row>
    <row r="9" spans="1:15" ht="30" customHeight="1" x14ac:dyDescent="0.15">
      <c r="A9" s="142"/>
      <c r="B9" s="247">
        <v>22</v>
      </c>
      <c r="D9" s="234">
        <v>98</v>
      </c>
      <c r="E9" s="235">
        <v>1671</v>
      </c>
      <c r="F9" s="259">
        <v>17.100000000000001</v>
      </c>
      <c r="G9" s="235">
        <v>73357</v>
      </c>
      <c r="H9" s="235">
        <v>10729</v>
      </c>
      <c r="I9" s="235">
        <v>9855</v>
      </c>
      <c r="J9" s="235">
        <v>150</v>
      </c>
      <c r="K9" s="235">
        <v>443</v>
      </c>
      <c r="L9" s="235">
        <v>3395</v>
      </c>
      <c r="M9" s="235">
        <v>402823</v>
      </c>
    </row>
    <row r="10" spans="1:15" ht="30" customHeight="1" x14ac:dyDescent="0.15">
      <c r="A10" s="142"/>
      <c r="B10" s="247">
        <v>27</v>
      </c>
      <c r="D10" s="234">
        <v>94</v>
      </c>
      <c r="E10" s="235">
        <v>1645</v>
      </c>
      <c r="F10" s="259">
        <v>17.5</v>
      </c>
      <c r="G10" s="235">
        <v>53298</v>
      </c>
      <c r="H10" s="235">
        <v>7736</v>
      </c>
      <c r="I10" s="235">
        <v>7831</v>
      </c>
      <c r="J10" s="235">
        <v>145</v>
      </c>
      <c r="K10" s="235">
        <v>362</v>
      </c>
      <c r="L10" s="235">
        <v>2983</v>
      </c>
      <c r="M10" s="235">
        <v>359864</v>
      </c>
      <c r="O10" s="113"/>
    </row>
    <row r="11" spans="1:15" ht="18" customHeight="1" x14ac:dyDescent="0.15">
      <c r="A11" s="142"/>
      <c r="B11" s="11"/>
      <c r="D11" s="260"/>
      <c r="E11" s="252"/>
      <c r="F11" s="261"/>
      <c r="G11" s="252"/>
      <c r="H11" s="252"/>
      <c r="I11" s="252"/>
      <c r="J11" s="252"/>
      <c r="K11" s="252"/>
      <c r="L11" s="252"/>
      <c r="M11" s="252"/>
    </row>
    <row r="12" spans="1:15" ht="30" customHeight="1" x14ac:dyDescent="0.15">
      <c r="A12" s="142"/>
      <c r="B12" s="11">
        <v>30</v>
      </c>
      <c r="D12" s="234">
        <v>81</v>
      </c>
      <c r="E12" s="235">
        <v>1434</v>
      </c>
      <c r="F12" s="259">
        <v>17.7</v>
      </c>
      <c r="G12" s="235">
        <v>40617</v>
      </c>
      <c r="H12" s="235">
        <v>6115</v>
      </c>
      <c r="I12" s="235">
        <v>6241</v>
      </c>
      <c r="J12" s="235">
        <v>110</v>
      </c>
      <c r="K12" s="235">
        <v>274</v>
      </c>
      <c r="L12" s="235">
        <v>2397</v>
      </c>
      <c r="M12" s="235">
        <v>276427</v>
      </c>
    </row>
    <row r="13" spans="1:15" ht="30" customHeight="1" x14ac:dyDescent="0.15">
      <c r="A13" s="142" t="s">
        <v>361</v>
      </c>
      <c r="B13" s="11" t="s">
        <v>362</v>
      </c>
      <c r="D13" s="234">
        <v>81</v>
      </c>
      <c r="E13" s="235">
        <v>1431</v>
      </c>
      <c r="F13" s="259">
        <v>17.7</v>
      </c>
      <c r="G13" s="235">
        <v>38288</v>
      </c>
      <c r="H13" s="235">
        <v>5804</v>
      </c>
      <c r="I13" s="235">
        <v>5933</v>
      </c>
      <c r="J13" s="235">
        <v>104</v>
      </c>
      <c r="K13" s="235">
        <v>245</v>
      </c>
      <c r="L13" s="235">
        <v>2208</v>
      </c>
      <c r="M13" s="235">
        <v>251560</v>
      </c>
    </row>
    <row r="14" spans="1:15" ht="30" customHeight="1" x14ac:dyDescent="0.15">
      <c r="A14" s="142"/>
      <c r="B14" s="11" t="s">
        <v>385</v>
      </c>
      <c r="D14" s="234">
        <v>75</v>
      </c>
      <c r="E14" s="235">
        <v>1410</v>
      </c>
      <c r="F14" s="259">
        <v>18.8</v>
      </c>
      <c r="G14" s="235">
        <v>24939</v>
      </c>
      <c r="H14" s="235">
        <v>3532</v>
      </c>
      <c r="I14" s="235">
        <v>3782</v>
      </c>
      <c r="J14" s="235">
        <v>95</v>
      </c>
      <c r="K14" s="235">
        <v>135</v>
      </c>
      <c r="L14" s="235">
        <v>1317</v>
      </c>
      <c r="M14" s="235">
        <v>133610</v>
      </c>
    </row>
    <row r="15" spans="1:15" ht="30" customHeight="1" x14ac:dyDescent="0.15">
      <c r="A15" s="142"/>
      <c r="B15" s="11" t="s">
        <v>399</v>
      </c>
      <c r="D15" s="234">
        <v>75</v>
      </c>
      <c r="E15" s="235">
        <v>1406</v>
      </c>
      <c r="F15" s="259">
        <v>18.7</v>
      </c>
      <c r="G15" s="235">
        <v>24527</v>
      </c>
      <c r="H15" s="235">
        <v>3465</v>
      </c>
      <c r="I15" s="235">
        <v>3765</v>
      </c>
      <c r="J15" s="235">
        <v>91</v>
      </c>
      <c r="K15" s="235">
        <v>124</v>
      </c>
      <c r="L15" s="235">
        <v>1161</v>
      </c>
      <c r="M15" s="235">
        <v>117443</v>
      </c>
    </row>
    <row r="16" spans="1:15" s="3" customFormat="1" ht="30" customHeight="1" x14ac:dyDescent="0.15">
      <c r="A16" s="43"/>
      <c r="B16" s="143" t="s">
        <v>401</v>
      </c>
      <c r="D16" s="33">
        <v>72</v>
      </c>
      <c r="E16" s="32">
        <v>1385</v>
      </c>
      <c r="F16" s="53">
        <v>19.2</v>
      </c>
      <c r="G16" s="32">
        <v>28667</v>
      </c>
      <c r="H16" s="32">
        <v>4066</v>
      </c>
      <c r="I16" s="32">
        <v>4585</v>
      </c>
      <c r="J16" s="32">
        <v>89</v>
      </c>
      <c r="K16" s="32">
        <v>161.93299999999999</v>
      </c>
      <c r="L16" s="32">
        <v>1468.748</v>
      </c>
      <c r="M16" s="32">
        <v>161490</v>
      </c>
      <c r="N16" s="159"/>
      <c r="O16" s="159"/>
    </row>
    <row r="17" spans="1:13" ht="6" customHeight="1" thickBot="1" x14ac:dyDescent="0.2">
      <c r="A17" s="214"/>
      <c r="B17" s="214"/>
      <c r="C17" s="214"/>
      <c r="D17" s="256"/>
      <c r="E17" s="214"/>
      <c r="F17" s="214"/>
      <c r="G17" s="214"/>
      <c r="H17" s="214"/>
      <c r="I17" s="214"/>
      <c r="J17" s="214"/>
      <c r="K17" s="214"/>
      <c r="L17" s="214"/>
      <c r="M17" s="214"/>
    </row>
    <row r="18" spans="1:13" ht="13.5" customHeight="1" x14ac:dyDescent="0.15">
      <c r="A18" s="10" t="s">
        <v>418</v>
      </c>
    </row>
    <row r="19" spans="1:13" ht="13.5" customHeight="1" x14ac:dyDescent="0.15">
      <c r="A19" s="10" t="s">
        <v>419</v>
      </c>
    </row>
    <row r="20" spans="1:13" ht="13.5" customHeight="1" x14ac:dyDescent="0.15">
      <c r="A20" s="10" t="s">
        <v>212</v>
      </c>
    </row>
  </sheetData>
  <mergeCells count="6">
    <mergeCell ref="A2:M2"/>
    <mergeCell ref="A4:C6"/>
    <mergeCell ref="D5:D6"/>
    <mergeCell ref="E5:E6"/>
    <mergeCell ref="F5:F6"/>
    <mergeCell ref="J5:J6"/>
  </mergeCells>
  <phoneticPr fontId="9"/>
  <hyperlinks>
    <hyperlink ref="O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Width="0" fitToHeight="0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15"/>
  <sheetViews>
    <sheetView showGridLines="0" zoomScaleNormal="100" zoomScaleSheetLayoutView="100" workbookViewId="0"/>
  </sheetViews>
  <sheetFormatPr defaultColWidth="10.7109375" defaultRowHeight="12" x14ac:dyDescent="0.15"/>
  <cols>
    <col min="1" max="1" width="2.7109375" style="10" customWidth="1"/>
    <col min="2" max="2" width="4.7109375" style="10" customWidth="1"/>
    <col min="3" max="3" width="23.5703125" style="10" customWidth="1"/>
    <col min="4" max="4" width="2.7109375" style="10" customWidth="1"/>
    <col min="5" max="9" width="15.7109375" style="10" customWidth="1"/>
    <col min="10" max="10" width="2.7109375" style="159" customWidth="1"/>
    <col min="11" max="11" width="24.7109375" style="159" customWidth="1"/>
    <col min="12" max="16384" width="10.7109375" style="10"/>
  </cols>
  <sheetData>
    <row r="1" spans="1:11" ht="12" customHeight="1" x14ac:dyDescent="0.15">
      <c r="C1" s="29"/>
      <c r="D1" s="29"/>
      <c r="E1" s="176"/>
      <c r="F1" s="176"/>
      <c r="G1" s="176"/>
      <c r="H1" s="176"/>
      <c r="I1" s="176"/>
      <c r="K1" s="165" t="s">
        <v>336</v>
      </c>
    </row>
    <row r="2" spans="1:11" ht="21" customHeight="1" x14ac:dyDescent="0.15">
      <c r="A2" s="399" t="s">
        <v>402</v>
      </c>
      <c r="B2" s="399"/>
      <c r="C2" s="399"/>
      <c r="D2" s="399"/>
      <c r="E2" s="399"/>
      <c r="F2" s="399"/>
      <c r="G2" s="399"/>
      <c r="H2" s="399"/>
      <c r="I2" s="399"/>
    </row>
    <row r="3" spans="1:11" ht="30" customHeight="1" thickBot="1" x14ac:dyDescent="0.2">
      <c r="A3" s="5" t="s">
        <v>248</v>
      </c>
      <c r="B3" s="5"/>
      <c r="C3" s="5"/>
      <c r="D3" s="5"/>
      <c r="E3" s="35"/>
      <c r="F3" s="35"/>
      <c r="G3" s="35"/>
      <c r="H3" s="115" t="s">
        <v>247</v>
      </c>
      <c r="I3" s="111" t="s">
        <v>246</v>
      </c>
    </row>
    <row r="4" spans="1:11" ht="30" customHeight="1" x14ac:dyDescent="0.15">
      <c r="A4" s="403" t="s">
        <v>117</v>
      </c>
      <c r="B4" s="403"/>
      <c r="C4" s="403"/>
      <c r="D4" s="404"/>
      <c r="E4" s="263" t="s">
        <v>371</v>
      </c>
      <c r="F4" s="264" t="s">
        <v>372</v>
      </c>
      <c r="G4" s="264" t="s">
        <v>388</v>
      </c>
      <c r="H4" s="263" t="s">
        <v>403</v>
      </c>
      <c r="I4" s="263" t="s">
        <v>422</v>
      </c>
    </row>
    <row r="5" spans="1:11" ht="12" customHeight="1" x14ac:dyDescent="0.15">
      <c r="C5" s="123"/>
      <c r="D5" s="265"/>
      <c r="H5" s="3"/>
    </row>
    <row r="6" spans="1:11" ht="33" customHeight="1" x14ac:dyDescent="0.15">
      <c r="B6" s="405" t="s">
        <v>350</v>
      </c>
      <c r="C6" s="405"/>
      <c r="D6" s="266"/>
      <c r="E6" s="32">
        <v>24414</v>
      </c>
      <c r="F6" s="32">
        <v>5985</v>
      </c>
      <c r="G6" s="32">
        <v>2006</v>
      </c>
      <c r="H6" s="32">
        <v>4738</v>
      </c>
      <c r="I6" s="267">
        <v>16539</v>
      </c>
    </row>
    <row r="7" spans="1:11" ht="33" customHeight="1" x14ac:dyDescent="0.15">
      <c r="C7" s="193" t="s">
        <v>404</v>
      </c>
      <c r="D7" s="266"/>
      <c r="E7" s="235">
        <v>23857</v>
      </c>
      <c r="F7" s="235">
        <v>5812</v>
      </c>
      <c r="G7" s="235">
        <v>1945</v>
      </c>
      <c r="H7" s="235">
        <v>4621</v>
      </c>
      <c r="I7" s="252">
        <v>16239</v>
      </c>
    </row>
    <row r="8" spans="1:11" ht="33" customHeight="1" x14ac:dyDescent="0.15">
      <c r="C8" s="268" t="s">
        <v>423</v>
      </c>
      <c r="D8" s="266"/>
      <c r="E8" s="235">
        <v>507</v>
      </c>
      <c r="F8" s="235">
        <v>153</v>
      </c>
      <c r="G8" s="235">
        <v>55</v>
      </c>
      <c r="H8" s="235">
        <v>102</v>
      </c>
      <c r="I8" s="10">
        <v>300</v>
      </c>
    </row>
    <row r="9" spans="1:11" ht="33" customHeight="1" x14ac:dyDescent="0.15">
      <c r="C9" s="193" t="s">
        <v>351</v>
      </c>
      <c r="D9" s="266"/>
      <c r="E9" s="235">
        <v>50</v>
      </c>
      <c r="F9" s="235">
        <v>20</v>
      </c>
      <c r="G9" s="235">
        <v>6</v>
      </c>
      <c r="H9" s="235">
        <v>15</v>
      </c>
      <c r="I9" s="10">
        <v>0</v>
      </c>
    </row>
    <row r="10" spans="1:11" ht="18" customHeight="1" x14ac:dyDescent="0.15">
      <c r="C10" s="184" t="s">
        <v>245</v>
      </c>
      <c r="D10" s="269"/>
      <c r="E10" s="235"/>
      <c r="F10" s="235"/>
      <c r="G10" s="235"/>
      <c r="H10" s="32"/>
      <c r="K10" s="113"/>
    </row>
    <row r="11" spans="1:11" ht="33" customHeight="1" x14ac:dyDescent="0.15">
      <c r="B11" s="405" t="s">
        <v>352</v>
      </c>
      <c r="C11" s="405"/>
      <c r="D11" s="269"/>
      <c r="E11" s="32">
        <v>24406</v>
      </c>
      <c r="F11" s="32">
        <v>6572</v>
      </c>
      <c r="G11" s="32">
        <v>1969</v>
      </c>
      <c r="H11" s="32">
        <v>4493</v>
      </c>
      <c r="I11" s="267">
        <v>15904</v>
      </c>
    </row>
    <row r="12" spans="1:11" ht="12" customHeight="1" thickBot="1" x14ac:dyDescent="0.2">
      <c r="A12" s="270"/>
      <c r="B12" s="270"/>
      <c r="C12" s="230"/>
      <c r="D12" s="271"/>
      <c r="E12" s="236"/>
      <c r="F12" s="236"/>
      <c r="G12" s="236"/>
      <c r="H12" s="236"/>
      <c r="I12" s="236"/>
    </row>
    <row r="13" spans="1:11" ht="13.7" customHeight="1" x14ac:dyDescent="0.15">
      <c r="A13" s="10" t="s">
        <v>424</v>
      </c>
    </row>
    <row r="14" spans="1:11" ht="13.7" customHeight="1" x14ac:dyDescent="0.15">
      <c r="A14" s="10" t="s">
        <v>425</v>
      </c>
    </row>
    <row r="15" spans="1:11" ht="13.7" customHeight="1" x14ac:dyDescent="0.15">
      <c r="A15" s="10" t="s">
        <v>244</v>
      </c>
    </row>
  </sheetData>
  <mergeCells count="4">
    <mergeCell ref="A2:I2"/>
    <mergeCell ref="A4:D4"/>
    <mergeCell ref="B6:C6"/>
    <mergeCell ref="B11:C11"/>
  </mergeCells>
  <phoneticPr fontId="9"/>
  <hyperlinks>
    <hyperlink ref="K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16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21.28515625" style="10" customWidth="1"/>
    <col min="2" max="6" width="18.140625" style="10" customWidth="1"/>
    <col min="7" max="7" width="2.7109375" style="159" customWidth="1"/>
    <col min="8" max="8" width="24.7109375" style="159" customWidth="1"/>
    <col min="9" max="16384" width="10.7109375" style="10"/>
  </cols>
  <sheetData>
    <row r="1" spans="1:8" ht="13.5" x14ac:dyDescent="0.15">
      <c r="H1" s="165" t="s">
        <v>336</v>
      </c>
    </row>
    <row r="2" spans="1:8" ht="21" x14ac:dyDescent="0.15">
      <c r="A2" s="12"/>
    </row>
    <row r="3" spans="1:8" ht="30" customHeight="1" thickBot="1" x14ac:dyDescent="0.2">
      <c r="A3" s="7" t="s">
        <v>257</v>
      </c>
      <c r="E3" s="142" t="s">
        <v>247</v>
      </c>
      <c r="F3" s="272" t="s">
        <v>246</v>
      </c>
    </row>
    <row r="4" spans="1:8" ht="30" customHeight="1" x14ac:dyDescent="0.15">
      <c r="A4" s="273" t="s">
        <v>256</v>
      </c>
      <c r="B4" s="274" t="s">
        <v>373</v>
      </c>
      <c r="C4" s="275" t="s">
        <v>374</v>
      </c>
      <c r="D4" s="275" t="s">
        <v>389</v>
      </c>
      <c r="E4" s="274" t="s">
        <v>405</v>
      </c>
      <c r="F4" s="274" t="s">
        <v>426</v>
      </c>
    </row>
    <row r="5" spans="1:8" ht="12" customHeight="1" x14ac:dyDescent="0.15">
      <c r="A5" s="276"/>
      <c r="E5" s="3"/>
    </row>
    <row r="6" spans="1:8" s="3" customFormat="1" ht="33" customHeight="1" x14ac:dyDescent="0.15">
      <c r="A6" s="277" t="s">
        <v>1</v>
      </c>
      <c r="B6" s="32">
        <v>24378</v>
      </c>
      <c r="C6" s="32">
        <v>6080</v>
      </c>
      <c r="D6" s="32">
        <v>2000</v>
      </c>
      <c r="E6" s="32">
        <v>4655</v>
      </c>
      <c r="F6" s="267">
        <v>16288</v>
      </c>
      <c r="G6" s="159"/>
      <c r="H6" s="159"/>
    </row>
    <row r="7" spans="1:8" ht="18" customHeight="1" x14ac:dyDescent="0.15">
      <c r="A7" s="276"/>
      <c r="B7" s="235"/>
      <c r="C7" s="235"/>
      <c r="D7" s="235"/>
      <c r="E7" s="32"/>
      <c r="F7" s="252"/>
    </row>
    <row r="8" spans="1:8" ht="33" customHeight="1" x14ac:dyDescent="0.15">
      <c r="A8" s="278" t="s">
        <v>255</v>
      </c>
      <c r="B8" s="235">
        <v>5192</v>
      </c>
      <c r="C8" s="235">
        <v>1075</v>
      </c>
      <c r="D8" s="235">
        <v>302</v>
      </c>
      <c r="E8" s="235">
        <v>830</v>
      </c>
      <c r="F8" s="252">
        <v>3455</v>
      </c>
    </row>
    <row r="9" spans="1:8" ht="33" customHeight="1" x14ac:dyDescent="0.15">
      <c r="A9" s="278" t="s">
        <v>254</v>
      </c>
      <c r="B9" s="235">
        <v>4940</v>
      </c>
      <c r="C9" s="235">
        <v>1249</v>
      </c>
      <c r="D9" s="235">
        <v>295</v>
      </c>
      <c r="E9" s="235">
        <v>896</v>
      </c>
      <c r="F9" s="252">
        <v>3745</v>
      </c>
    </row>
    <row r="10" spans="1:8" ht="33" customHeight="1" x14ac:dyDescent="0.15">
      <c r="A10" s="278" t="s">
        <v>253</v>
      </c>
      <c r="B10" s="235">
        <v>3132</v>
      </c>
      <c r="C10" s="235">
        <v>729</v>
      </c>
      <c r="D10" s="235">
        <v>230</v>
      </c>
      <c r="E10" s="235">
        <v>633</v>
      </c>
      <c r="F10" s="252">
        <v>1933</v>
      </c>
      <c r="H10" s="113"/>
    </row>
    <row r="11" spans="1:8" ht="33" customHeight="1" x14ac:dyDescent="0.15">
      <c r="A11" s="278" t="s">
        <v>252</v>
      </c>
      <c r="B11" s="235">
        <v>3474</v>
      </c>
      <c r="C11" s="235">
        <v>805</v>
      </c>
      <c r="D11" s="235">
        <v>354</v>
      </c>
      <c r="E11" s="235">
        <v>737</v>
      </c>
      <c r="F11" s="252">
        <v>2188</v>
      </c>
    </row>
    <row r="12" spans="1:8" ht="33" customHeight="1" x14ac:dyDescent="0.15">
      <c r="A12" s="278" t="s">
        <v>251</v>
      </c>
      <c r="B12" s="235">
        <v>3022</v>
      </c>
      <c r="C12" s="235">
        <v>838</v>
      </c>
      <c r="D12" s="235">
        <v>307</v>
      </c>
      <c r="E12" s="235">
        <v>624</v>
      </c>
      <c r="F12" s="252">
        <v>2168</v>
      </c>
    </row>
    <row r="13" spans="1:8" ht="33" customHeight="1" x14ac:dyDescent="0.15">
      <c r="A13" s="278" t="s">
        <v>250</v>
      </c>
      <c r="B13" s="235">
        <v>2846</v>
      </c>
      <c r="C13" s="235">
        <v>838</v>
      </c>
      <c r="D13" s="235">
        <v>308</v>
      </c>
      <c r="E13" s="235">
        <v>564</v>
      </c>
      <c r="F13" s="252">
        <v>1647</v>
      </c>
    </row>
    <row r="14" spans="1:8" ht="33" customHeight="1" x14ac:dyDescent="0.15">
      <c r="A14" s="278" t="s">
        <v>249</v>
      </c>
      <c r="B14" s="235">
        <v>1772</v>
      </c>
      <c r="C14" s="235">
        <v>546</v>
      </c>
      <c r="D14" s="235">
        <v>204</v>
      </c>
      <c r="E14" s="235">
        <v>371</v>
      </c>
      <c r="F14" s="252">
        <v>1152</v>
      </c>
    </row>
    <row r="15" spans="1:8" ht="12" customHeight="1" thickBot="1" x14ac:dyDescent="0.2">
      <c r="A15" s="279"/>
      <c r="B15" s="214"/>
      <c r="C15" s="214"/>
      <c r="D15" s="214"/>
      <c r="E15" s="214"/>
      <c r="F15" s="214"/>
    </row>
    <row r="16" spans="1:8" ht="12" customHeight="1" x14ac:dyDescent="0.15">
      <c r="A16" s="244" t="s">
        <v>375</v>
      </c>
      <c r="B16" s="244"/>
      <c r="C16" s="244"/>
      <c r="D16" s="244"/>
      <c r="E16" s="244"/>
      <c r="F16" s="244"/>
    </row>
  </sheetData>
  <phoneticPr fontId="9"/>
  <hyperlinks>
    <hyperlink ref="H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9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57" customWidth="1"/>
    <col min="2" max="3" width="2.140625" style="57" customWidth="1"/>
    <col min="4" max="4" width="12.7109375" style="57" customWidth="1"/>
    <col min="5" max="5" width="1.7109375" style="57" customWidth="1"/>
    <col min="6" max="10" width="18.28515625" style="57" customWidth="1"/>
    <col min="11" max="11" width="2.7109375" style="159" customWidth="1"/>
    <col min="12" max="12" width="24.7109375" style="159" customWidth="1"/>
    <col min="13" max="16384" width="10.7109375" style="57"/>
  </cols>
  <sheetData>
    <row r="1" spans="1:12" ht="13.5" x14ac:dyDescent="0.15">
      <c r="L1" s="165" t="s">
        <v>336</v>
      </c>
    </row>
    <row r="2" spans="1:12" ht="21" x14ac:dyDescent="0.15">
      <c r="A2" s="407" t="s">
        <v>276</v>
      </c>
      <c r="B2" s="407"/>
      <c r="C2" s="407"/>
      <c r="D2" s="407"/>
      <c r="E2" s="407"/>
      <c r="F2" s="407"/>
      <c r="G2" s="407"/>
      <c r="H2" s="407"/>
      <c r="I2" s="407"/>
      <c r="J2" s="407"/>
    </row>
    <row r="3" spans="1:12" ht="30" customHeight="1" thickBot="1" x14ac:dyDescent="0.2">
      <c r="A3" s="69"/>
      <c r="B3" s="69"/>
      <c r="C3" s="69"/>
      <c r="D3" s="69"/>
      <c r="E3" s="69"/>
      <c r="F3" s="69"/>
      <c r="G3" s="69"/>
      <c r="H3" s="37" t="s">
        <v>247</v>
      </c>
      <c r="J3" s="73" t="s">
        <v>275</v>
      </c>
    </row>
    <row r="4" spans="1:12" ht="25.5" customHeight="1" x14ac:dyDescent="0.15">
      <c r="A4" s="72"/>
      <c r="B4" s="408" t="s">
        <v>274</v>
      </c>
      <c r="C4" s="408"/>
      <c r="D4" s="408"/>
      <c r="E4" s="171"/>
      <c r="F4" s="71" t="s">
        <v>376</v>
      </c>
      <c r="G4" s="71" t="s">
        <v>377</v>
      </c>
      <c r="H4" s="71" t="s">
        <v>390</v>
      </c>
      <c r="I4" s="71" t="s">
        <v>406</v>
      </c>
      <c r="J4" s="71" t="s">
        <v>427</v>
      </c>
    </row>
    <row r="5" spans="1:12" ht="6" customHeight="1" x14ac:dyDescent="0.15">
      <c r="A5" s="69"/>
      <c r="B5" s="65"/>
      <c r="C5" s="65"/>
      <c r="D5" s="65"/>
      <c r="E5" s="65"/>
      <c r="F5" s="70"/>
      <c r="G5" s="69"/>
      <c r="H5" s="69"/>
      <c r="I5" s="69"/>
    </row>
    <row r="6" spans="1:12" s="61" customFormat="1" ht="20.65" customHeight="1" x14ac:dyDescent="0.15">
      <c r="B6" s="409" t="s">
        <v>1</v>
      </c>
      <c r="C6" s="409"/>
      <c r="D6" s="409"/>
      <c r="E6" s="64"/>
      <c r="F6" s="125">
        <v>774660</v>
      </c>
      <c r="G6" s="126">
        <v>776402</v>
      </c>
      <c r="H6" s="126">
        <v>778276</v>
      </c>
      <c r="I6" s="126">
        <v>778325</v>
      </c>
      <c r="J6" s="127">
        <v>780120</v>
      </c>
      <c r="K6" s="159"/>
      <c r="L6" s="159"/>
    </row>
    <row r="7" spans="1:12" ht="9" customHeight="1" x14ac:dyDescent="0.15">
      <c r="B7" s="65"/>
      <c r="C7" s="65"/>
      <c r="D7" s="65"/>
      <c r="E7" s="65"/>
      <c r="F7" s="63"/>
      <c r="G7" s="62"/>
      <c r="H7" s="62"/>
      <c r="I7" s="62"/>
      <c r="J7" s="96"/>
    </row>
    <row r="8" spans="1:12" s="61" customFormat="1" ht="20.65" customHeight="1" x14ac:dyDescent="0.15">
      <c r="B8" s="409" t="s">
        <v>273</v>
      </c>
      <c r="C8" s="409"/>
      <c r="D8" s="409"/>
      <c r="E8" s="64"/>
      <c r="F8" s="125">
        <v>154181</v>
      </c>
      <c r="G8" s="126">
        <v>153762</v>
      </c>
      <c r="H8" s="126">
        <v>154014</v>
      </c>
      <c r="I8" s="126">
        <v>154110</v>
      </c>
      <c r="J8" s="127">
        <v>154709</v>
      </c>
      <c r="K8" s="159"/>
      <c r="L8" s="159"/>
    </row>
    <row r="9" spans="1:12" ht="20.65" customHeight="1" x14ac:dyDescent="0.15">
      <c r="B9" s="66"/>
      <c r="C9" s="406" t="s">
        <v>261</v>
      </c>
      <c r="D9" s="406"/>
      <c r="E9" s="65"/>
      <c r="F9" s="128">
        <v>21187</v>
      </c>
      <c r="G9" s="129">
        <v>21482</v>
      </c>
      <c r="H9" s="129">
        <v>21816</v>
      </c>
      <c r="I9" s="129">
        <v>21937</v>
      </c>
      <c r="J9" s="130">
        <v>21943</v>
      </c>
    </row>
    <row r="10" spans="1:12" ht="20.65" customHeight="1" x14ac:dyDescent="0.15">
      <c r="B10" s="66"/>
      <c r="C10" s="66"/>
      <c r="D10" s="170" t="s">
        <v>265</v>
      </c>
      <c r="E10" s="65"/>
      <c r="F10" s="128">
        <v>12087</v>
      </c>
      <c r="G10" s="129">
        <v>12126</v>
      </c>
      <c r="H10" s="129">
        <v>12308</v>
      </c>
      <c r="I10" s="129">
        <v>12413</v>
      </c>
      <c r="J10" s="130">
        <v>12440</v>
      </c>
      <c r="L10" s="113"/>
    </row>
    <row r="11" spans="1:12" ht="20.65" customHeight="1" x14ac:dyDescent="0.15">
      <c r="B11" s="66"/>
      <c r="C11" s="66"/>
      <c r="D11" s="170" t="s">
        <v>264</v>
      </c>
      <c r="E11" s="65"/>
      <c r="F11" s="128">
        <v>9100</v>
      </c>
      <c r="G11" s="129">
        <v>9356</v>
      </c>
      <c r="H11" s="129">
        <v>9508</v>
      </c>
      <c r="I11" s="129">
        <v>9524</v>
      </c>
      <c r="J11" s="130">
        <v>9503</v>
      </c>
    </row>
    <row r="12" spans="1:12" ht="20.65" customHeight="1" x14ac:dyDescent="0.15">
      <c r="B12" s="66"/>
      <c r="C12" s="406" t="s">
        <v>272</v>
      </c>
      <c r="D12" s="406"/>
      <c r="E12" s="65"/>
      <c r="F12" s="128">
        <v>29950</v>
      </c>
      <c r="G12" s="129">
        <v>29898</v>
      </c>
      <c r="H12" s="129">
        <v>30046</v>
      </c>
      <c r="I12" s="129">
        <v>30125</v>
      </c>
      <c r="J12" s="130">
        <v>30130</v>
      </c>
    </row>
    <row r="13" spans="1:12" ht="20.65" customHeight="1" x14ac:dyDescent="0.15">
      <c r="B13" s="66"/>
      <c r="C13" s="66"/>
      <c r="D13" s="170" t="s">
        <v>265</v>
      </c>
      <c r="E13" s="65"/>
      <c r="F13" s="128">
        <v>29268</v>
      </c>
      <c r="G13" s="129">
        <v>29220</v>
      </c>
      <c r="H13" s="129">
        <v>29322</v>
      </c>
      <c r="I13" s="129">
        <v>29399</v>
      </c>
      <c r="J13" s="130">
        <v>29393</v>
      </c>
    </row>
    <row r="14" spans="1:12" ht="20.65" customHeight="1" x14ac:dyDescent="0.15">
      <c r="B14" s="66"/>
      <c r="C14" s="66"/>
      <c r="D14" s="170" t="s">
        <v>264</v>
      </c>
      <c r="E14" s="65"/>
      <c r="F14" s="128">
        <v>682</v>
      </c>
      <c r="G14" s="129">
        <v>678</v>
      </c>
      <c r="H14" s="129">
        <v>724</v>
      </c>
      <c r="I14" s="129">
        <v>726</v>
      </c>
      <c r="J14" s="130">
        <v>737</v>
      </c>
    </row>
    <row r="15" spans="1:12" ht="20.65" customHeight="1" x14ac:dyDescent="0.15">
      <c r="B15" s="66"/>
      <c r="C15" s="406" t="s">
        <v>271</v>
      </c>
      <c r="D15" s="406"/>
      <c r="E15" s="65"/>
      <c r="F15" s="128">
        <v>6</v>
      </c>
      <c r="G15" s="129">
        <v>6</v>
      </c>
      <c r="H15" s="129">
        <v>6</v>
      </c>
      <c r="I15" s="129">
        <v>5</v>
      </c>
      <c r="J15" s="130">
        <v>5</v>
      </c>
    </row>
    <row r="16" spans="1:12" ht="20.65" customHeight="1" x14ac:dyDescent="0.15">
      <c r="B16" s="66"/>
      <c r="C16" s="66"/>
      <c r="D16" s="170" t="s">
        <v>265</v>
      </c>
      <c r="E16" s="65"/>
      <c r="F16" s="128">
        <v>6</v>
      </c>
      <c r="G16" s="129">
        <v>6</v>
      </c>
      <c r="H16" s="129">
        <v>6</v>
      </c>
      <c r="I16" s="129">
        <v>5</v>
      </c>
      <c r="J16" s="130">
        <v>5</v>
      </c>
    </row>
    <row r="17" spans="2:12" ht="20.65" customHeight="1" x14ac:dyDescent="0.15">
      <c r="B17" s="66"/>
      <c r="C17" s="66"/>
      <c r="D17" s="170" t="s">
        <v>264</v>
      </c>
      <c r="E17" s="65"/>
      <c r="F17" s="128">
        <v>0</v>
      </c>
      <c r="G17" s="129">
        <v>0</v>
      </c>
      <c r="H17" s="129">
        <v>0</v>
      </c>
      <c r="I17" s="129">
        <v>0</v>
      </c>
      <c r="J17" s="130">
        <v>0</v>
      </c>
    </row>
    <row r="18" spans="2:12" ht="20.65" customHeight="1" x14ac:dyDescent="0.15">
      <c r="B18" s="66"/>
      <c r="C18" s="406" t="s">
        <v>270</v>
      </c>
      <c r="D18" s="406"/>
      <c r="E18" s="65"/>
      <c r="F18" s="128">
        <v>965</v>
      </c>
      <c r="G18" s="129">
        <v>1027</v>
      </c>
      <c r="H18" s="129">
        <v>1042</v>
      </c>
      <c r="I18" s="129">
        <v>1071</v>
      </c>
      <c r="J18" s="130">
        <v>1098</v>
      </c>
    </row>
    <row r="19" spans="2:12" ht="20.65" customHeight="1" x14ac:dyDescent="0.15">
      <c r="B19" s="66"/>
      <c r="C19" s="66"/>
      <c r="D19" s="170" t="s">
        <v>265</v>
      </c>
      <c r="E19" s="65"/>
      <c r="F19" s="128">
        <v>60</v>
      </c>
      <c r="G19" s="129">
        <v>69</v>
      </c>
      <c r="H19" s="129">
        <v>68</v>
      </c>
      <c r="I19" s="129">
        <v>68</v>
      </c>
      <c r="J19" s="130">
        <v>81</v>
      </c>
    </row>
    <row r="20" spans="2:12" ht="20.65" customHeight="1" x14ac:dyDescent="0.15">
      <c r="B20" s="66"/>
      <c r="C20" s="66"/>
      <c r="D20" s="170" t="s">
        <v>264</v>
      </c>
      <c r="E20" s="65"/>
      <c r="F20" s="128">
        <v>905</v>
      </c>
      <c r="G20" s="129">
        <v>958</v>
      </c>
      <c r="H20" s="129">
        <v>974</v>
      </c>
      <c r="I20" s="129">
        <v>1003</v>
      </c>
      <c r="J20" s="130">
        <v>1017</v>
      </c>
    </row>
    <row r="21" spans="2:12" ht="20.65" customHeight="1" x14ac:dyDescent="0.15">
      <c r="B21" s="67"/>
      <c r="C21" s="410" t="s">
        <v>269</v>
      </c>
      <c r="D21" s="410"/>
      <c r="E21" s="65"/>
      <c r="F21" s="128">
        <v>102044</v>
      </c>
      <c r="G21" s="129">
        <v>101322</v>
      </c>
      <c r="H21" s="129">
        <v>101077</v>
      </c>
      <c r="I21" s="129">
        <v>100947</v>
      </c>
      <c r="J21" s="130">
        <v>101508</v>
      </c>
    </row>
    <row r="22" spans="2:12" ht="20.65" customHeight="1" x14ac:dyDescent="0.15">
      <c r="B22" s="67"/>
      <c r="C22" s="410" t="s">
        <v>268</v>
      </c>
      <c r="D22" s="410"/>
      <c r="E22" s="65"/>
      <c r="F22" s="128">
        <v>29</v>
      </c>
      <c r="G22" s="129">
        <v>27</v>
      </c>
      <c r="H22" s="129">
        <v>27</v>
      </c>
      <c r="I22" s="129">
        <v>25</v>
      </c>
      <c r="J22" s="130">
        <v>25</v>
      </c>
    </row>
    <row r="23" spans="2:12" ht="9" customHeight="1" x14ac:dyDescent="0.15">
      <c r="B23" s="65"/>
      <c r="C23" s="65"/>
      <c r="D23" s="65"/>
      <c r="E23" s="65"/>
      <c r="F23" s="128"/>
      <c r="G23" s="129"/>
      <c r="H23" s="129"/>
      <c r="I23" s="129"/>
      <c r="J23" s="130"/>
    </row>
    <row r="24" spans="2:12" s="61" customFormat="1" ht="20.65" customHeight="1" x14ac:dyDescent="0.15">
      <c r="B24" s="409" t="s">
        <v>267</v>
      </c>
      <c r="C24" s="409"/>
      <c r="D24" s="409"/>
      <c r="E24" s="64"/>
      <c r="F24" s="125">
        <v>1762</v>
      </c>
      <c r="G24" s="126">
        <v>1764</v>
      </c>
      <c r="H24" s="126">
        <v>1697</v>
      </c>
      <c r="I24" s="126">
        <v>1661</v>
      </c>
      <c r="J24" s="127">
        <v>1609</v>
      </c>
      <c r="K24" s="159"/>
      <c r="L24" s="159"/>
    </row>
    <row r="25" spans="2:12" ht="20.65" customHeight="1" x14ac:dyDescent="0.15">
      <c r="B25" s="66"/>
      <c r="C25" s="406" t="s">
        <v>261</v>
      </c>
      <c r="D25" s="406"/>
      <c r="E25" s="65"/>
      <c r="F25" s="128">
        <v>675</v>
      </c>
      <c r="G25" s="129">
        <v>691</v>
      </c>
      <c r="H25" s="129">
        <v>674</v>
      </c>
      <c r="I25" s="129">
        <v>678</v>
      </c>
      <c r="J25" s="130">
        <v>656</v>
      </c>
    </row>
    <row r="26" spans="2:12" ht="20.65" customHeight="1" x14ac:dyDescent="0.15">
      <c r="B26" s="66"/>
      <c r="C26" s="65"/>
      <c r="D26" s="170" t="s">
        <v>265</v>
      </c>
      <c r="E26" s="65"/>
      <c r="F26" s="128">
        <v>142</v>
      </c>
      <c r="G26" s="129">
        <v>145</v>
      </c>
      <c r="H26" s="129">
        <v>146</v>
      </c>
      <c r="I26" s="129">
        <v>151</v>
      </c>
      <c r="J26" s="130">
        <v>140</v>
      </c>
    </row>
    <row r="27" spans="2:12" ht="20.65" customHeight="1" x14ac:dyDescent="0.15">
      <c r="B27" s="66"/>
      <c r="C27" s="65"/>
      <c r="D27" s="170" t="s">
        <v>264</v>
      </c>
      <c r="E27" s="65"/>
      <c r="F27" s="128">
        <v>533</v>
      </c>
      <c r="G27" s="129">
        <v>546</v>
      </c>
      <c r="H27" s="129">
        <v>528</v>
      </c>
      <c r="I27" s="129">
        <v>527</v>
      </c>
      <c r="J27" s="130">
        <v>516</v>
      </c>
    </row>
    <row r="28" spans="2:12" ht="20.65" customHeight="1" x14ac:dyDescent="0.15">
      <c r="B28" s="66"/>
      <c r="C28" s="406" t="s">
        <v>260</v>
      </c>
      <c r="D28" s="406"/>
      <c r="E28" s="65"/>
      <c r="F28" s="128">
        <v>1087</v>
      </c>
      <c r="G28" s="129">
        <v>1073</v>
      </c>
      <c r="H28" s="129">
        <v>1023</v>
      </c>
      <c r="I28" s="129">
        <v>983</v>
      </c>
      <c r="J28" s="130">
        <v>953</v>
      </c>
    </row>
    <row r="29" spans="2:12" ht="20.65" customHeight="1" x14ac:dyDescent="0.15">
      <c r="B29" s="66"/>
      <c r="C29" s="65"/>
      <c r="D29" s="170" t="s">
        <v>265</v>
      </c>
      <c r="E29" s="65"/>
      <c r="F29" s="128">
        <v>852</v>
      </c>
      <c r="G29" s="129">
        <v>829</v>
      </c>
      <c r="H29" s="129">
        <v>789</v>
      </c>
      <c r="I29" s="129">
        <v>759</v>
      </c>
      <c r="J29" s="130">
        <v>733</v>
      </c>
    </row>
    <row r="30" spans="2:12" ht="20.65" customHeight="1" x14ac:dyDescent="0.15">
      <c r="B30" s="66"/>
      <c r="C30" s="65"/>
      <c r="D30" s="170" t="s">
        <v>264</v>
      </c>
      <c r="E30" s="65"/>
      <c r="F30" s="128">
        <v>235</v>
      </c>
      <c r="G30" s="129">
        <v>244</v>
      </c>
      <c r="H30" s="129">
        <v>234</v>
      </c>
      <c r="I30" s="129">
        <v>224</v>
      </c>
      <c r="J30" s="130">
        <v>220</v>
      </c>
    </row>
    <row r="31" spans="2:12" ht="9" customHeight="1" x14ac:dyDescent="0.15">
      <c r="B31" s="65"/>
      <c r="C31" s="65"/>
      <c r="D31" s="65"/>
      <c r="E31" s="65"/>
      <c r="F31" s="39"/>
      <c r="G31" s="38"/>
      <c r="H31" s="38"/>
      <c r="I31" s="38"/>
      <c r="J31" s="97"/>
    </row>
    <row r="32" spans="2:12" s="61" customFormat="1" ht="20.65" customHeight="1" x14ac:dyDescent="0.15">
      <c r="B32" s="409" t="s">
        <v>266</v>
      </c>
      <c r="C32" s="409"/>
      <c r="D32" s="409"/>
      <c r="E32" s="64"/>
      <c r="F32" s="125">
        <v>591342</v>
      </c>
      <c r="G32" s="126">
        <v>592958</v>
      </c>
      <c r="H32" s="126">
        <v>593835</v>
      </c>
      <c r="I32" s="126">
        <v>593067</v>
      </c>
      <c r="J32" s="127">
        <v>593507</v>
      </c>
      <c r="K32" s="159"/>
      <c r="L32" s="159"/>
    </row>
    <row r="33" spans="1:13" ht="20.65" customHeight="1" x14ac:dyDescent="0.15">
      <c r="B33" s="66"/>
      <c r="C33" s="406" t="s">
        <v>261</v>
      </c>
      <c r="D33" s="406"/>
      <c r="E33" s="65"/>
      <c r="F33" s="128">
        <v>151203</v>
      </c>
      <c r="G33" s="129">
        <v>154896</v>
      </c>
      <c r="H33" s="129">
        <v>158172</v>
      </c>
      <c r="I33" s="129">
        <v>161113</v>
      </c>
      <c r="J33" s="130">
        <v>163289</v>
      </c>
    </row>
    <row r="34" spans="1:13" ht="20.65" customHeight="1" x14ac:dyDescent="0.15">
      <c r="B34" s="66"/>
      <c r="C34" s="65"/>
      <c r="D34" s="170" t="s">
        <v>265</v>
      </c>
      <c r="E34" s="65"/>
      <c r="F34" s="128">
        <v>150865</v>
      </c>
      <c r="G34" s="129">
        <v>154553</v>
      </c>
      <c r="H34" s="129">
        <v>157826</v>
      </c>
      <c r="I34" s="129">
        <v>160752</v>
      </c>
      <c r="J34" s="130">
        <v>162928</v>
      </c>
    </row>
    <row r="35" spans="1:13" ht="20.65" customHeight="1" x14ac:dyDescent="0.15">
      <c r="B35" s="66"/>
      <c r="C35" s="65"/>
      <c r="D35" s="170" t="s">
        <v>264</v>
      </c>
      <c r="E35" s="65"/>
      <c r="F35" s="128">
        <v>338</v>
      </c>
      <c r="G35" s="129">
        <v>343</v>
      </c>
      <c r="H35" s="129">
        <v>346</v>
      </c>
      <c r="I35" s="129">
        <v>361</v>
      </c>
      <c r="J35" s="130">
        <v>361</v>
      </c>
    </row>
    <row r="36" spans="1:13" ht="20.65" customHeight="1" x14ac:dyDescent="0.15">
      <c r="B36" s="66"/>
      <c r="C36" s="406" t="s">
        <v>260</v>
      </c>
      <c r="D36" s="406"/>
      <c r="E36" s="65"/>
      <c r="F36" s="128">
        <v>169448</v>
      </c>
      <c r="G36" s="129">
        <v>164782</v>
      </c>
      <c r="H36" s="129">
        <v>160663</v>
      </c>
      <c r="I36" s="129">
        <v>156391</v>
      </c>
      <c r="J36" s="130">
        <v>152670</v>
      </c>
    </row>
    <row r="37" spans="1:13" ht="20.65" customHeight="1" x14ac:dyDescent="0.15">
      <c r="B37" s="66"/>
      <c r="C37" s="65"/>
      <c r="D37" s="170" t="s">
        <v>265</v>
      </c>
      <c r="E37" s="65"/>
      <c r="F37" s="128">
        <v>168230</v>
      </c>
      <c r="G37" s="129">
        <v>163577</v>
      </c>
      <c r="H37" s="129">
        <v>159520</v>
      </c>
      <c r="I37" s="129">
        <v>155233</v>
      </c>
      <c r="J37" s="130">
        <v>151525</v>
      </c>
    </row>
    <row r="38" spans="1:13" ht="20.65" customHeight="1" x14ac:dyDescent="0.15">
      <c r="B38" s="66"/>
      <c r="C38" s="65"/>
      <c r="D38" s="170" t="s">
        <v>264</v>
      </c>
      <c r="E38" s="65"/>
      <c r="F38" s="128">
        <v>1218</v>
      </c>
      <c r="G38" s="129">
        <v>1205</v>
      </c>
      <c r="H38" s="129">
        <v>1143</v>
      </c>
      <c r="I38" s="129">
        <v>1158</v>
      </c>
      <c r="J38" s="130">
        <v>1145</v>
      </c>
    </row>
    <row r="39" spans="1:13" ht="20.65" customHeight="1" x14ac:dyDescent="0.15">
      <c r="B39" s="66"/>
      <c r="C39" s="406" t="s">
        <v>263</v>
      </c>
      <c r="D39" s="406"/>
      <c r="E39" s="65"/>
      <c r="F39" s="128">
        <v>270691</v>
      </c>
      <c r="G39" s="129">
        <v>273280</v>
      </c>
      <c r="H39" s="129">
        <v>275000</v>
      </c>
      <c r="I39" s="129">
        <v>275563</v>
      </c>
      <c r="J39" s="130">
        <v>277548</v>
      </c>
    </row>
    <row r="40" spans="1:13" ht="9" customHeight="1" x14ac:dyDescent="0.15">
      <c r="B40" s="65"/>
      <c r="C40" s="65"/>
      <c r="D40" s="65"/>
      <c r="E40" s="65"/>
      <c r="F40" s="39"/>
      <c r="G40" s="38"/>
      <c r="H40" s="38"/>
      <c r="I40" s="38"/>
      <c r="J40" s="97"/>
    </row>
    <row r="41" spans="1:13" s="61" customFormat="1" ht="20.65" customHeight="1" x14ac:dyDescent="0.15">
      <c r="B41" s="409" t="s">
        <v>262</v>
      </c>
      <c r="C41" s="409"/>
      <c r="D41" s="409"/>
      <c r="E41" s="64"/>
      <c r="F41" s="125">
        <v>14088</v>
      </c>
      <c r="G41" s="126">
        <v>14202</v>
      </c>
      <c r="H41" s="126">
        <v>14354</v>
      </c>
      <c r="I41" s="126">
        <v>14433</v>
      </c>
      <c r="J41" s="127">
        <v>14577</v>
      </c>
      <c r="K41" s="159"/>
      <c r="L41" s="159"/>
      <c r="M41" s="114"/>
    </row>
    <row r="42" spans="1:13" ht="20.65" customHeight="1" x14ac:dyDescent="0.15">
      <c r="B42" s="66"/>
      <c r="C42" s="406" t="s">
        <v>261</v>
      </c>
      <c r="D42" s="406"/>
      <c r="E42" s="65"/>
      <c r="F42" s="128">
        <v>10818</v>
      </c>
      <c r="G42" s="129">
        <v>10886</v>
      </c>
      <c r="H42" s="129">
        <v>11029</v>
      </c>
      <c r="I42" s="129">
        <v>11093</v>
      </c>
      <c r="J42" s="130">
        <v>11207</v>
      </c>
    </row>
    <row r="43" spans="1:13" ht="20.65" customHeight="1" x14ac:dyDescent="0.15">
      <c r="B43" s="66"/>
      <c r="C43" s="406" t="s">
        <v>260</v>
      </c>
      <c r="D43" s="406"/>
      <c r="E43" s="65"/>
      <c r="F43" s="128">
        <v>1425</v>
      </c>
      <c r="G43" s="129">
        <v>1456</v>
      </c>
      <c r="H43" s="129">
        <v>1469</v>
      </c>
      <c r="I43" s="129">
        <v>1490</v>
      </c>
      <c r="J43" s="130">
        <v>1513</v>
      </c>
    </row>
    <row r="44" spans="1:13" ht="20.65" customHeight="1" x14ac:dyDescent="0.15">
      <c r="B44" s="66"/>
      <c r="C44" s="406" t="s">
        <v>259</v>
      </c>
      <c r="D44" s="406"/>
      <c r="E44" s="65"/>
      <c r="F44" s="128">
        <v>1845</v>
      </c>
      <c r="G44" s="129">
        <v>1860</v>
      </c>
      <c r="H44" s="129">
        <v>1856</v>
      </c>
      <c r="I44" s="129">
        <v>1850</v>
      </c>
      <c r="J44" s="130">
        <v>1857</v>
      </c>
    </row>
    <row r="45" spans="1:13" ht="9" customHeight="1" x14ac:dyDescent="0.15">
      <c r="B45" s="65"/>
      <c r="C45" s="65"/>
      <c r="D45" s="65"/>
      <c r="E45" s="65"/>
      <c r="F45" s="39"/>
      <c r="G45" s="38"/>
      <c r="H45" s="38"/>
      <c r="I45" s="38"/>
      <c r="J45" s="97"/>
    </row>
    <row r="46" spans="1:13" s="61" customFormat="1" ht="20.65" customHeight="1" x14ac:dyDescent="0.15">
      <c r="B46" s="409" t="s">
        <v>391</v>
      </c>
      <c r="C46" s="409"/>
      <c r="D46" s="409"/>
      <c r="E46" s="64"/>
      <c r="F46" s="125">
        <v>13287</v>
      </c>
      <c r="G46" s="126">
        <v>13716</v>
      </c>
      <c r="H46" s="126">
        <v>14376</v>
      </c>
      <c r="I46" s="126">
        <v>15054</v>
      </c>
      <c r="J46" s="127">
        <v>15718</v>
      </c>
      <c r="K46" s="159"/>
      <c r="L46" s="159"/>
    </row>
    <row r="47" spans="1:13" ht="6" customHeight="1" thickBot="1" x14ac:dyDescent="0.2">
      <c r="A47" s="59"/>
      <c r="B47" s="59"/>
      <c r="C47" s="59"/>
      <c r="D47" s="59"/>
      <c r="E47" s="59"/>
      <c r="F47" s="60"/>
      <c r="G47" s="59"/>
      <c r="H47" s="59"/>
      <c r="I47" s="59"/>
      <c r="J47" s="58"/>
    </row>
    <row r="48" spans="1:13" s="159" customFormat="1" ht="14.25" customHeight="1" x14ac:dyDescent="0.15">
      <c r="A48" s="159" t="s">
        <v>378</v>
      </c>
    </row>
    <row r="49" spans="1:1" ht="13.5" customHeight="1" x14ac:dyDescent="0.15">
      <c r="A49" s="57" t="s">
        <v>258</v>
      </c>
    </row>
  </sheetData>
  <mergeCells count="22">
    <mergeCell ref="C42:D42"/>
    <mergeCell ref="C43:D43"/>
    <mergeCell ref="C44:D44"/>
    <mergeCell ref="B46:D46"/>
    <mergeCell ref="C28:D28"/>
    <mergeCell ref="B32:D32"/>
    <mergeCell ref="C33:D33"/>
    <mergeCell ref="C36:D36"/>
    <mergeCell ref="C39:D39"/>
    <mergeCell ref="B41:D41"/>
    <mergeCell ref="C25:D25"/>
    <mergeCell ref="A2:J2"/>
    <mergeCell ref="B4:D4"/>
    <mergeCell ref="B6:D6"/>
    <mergeCell ref="B8:D8"/>
    <mergeCell ref="C9:D9"/>
    <mergeCell ref="C12:D12"/>
    <mergeCell ref="C15:D15"/>
    <mergeCell ref="C18:D18"/>
    <mergeCell ref="C21:D21"/>
    <mergeCell ref="C22:D22"/>
    <mergeCell ref="B24:D24"/>
  </mergeCells>
  <phoneticPr fontId="9"/>
  <hyperlinks>
    <hyperlink ref="L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Width="0" fitToHeight="0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4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280" customWidth="1"/>
    <col min="2" max="2" width="11.7109375" style="280" customWidth="1"/>
    <col min="3" max="3" width="1.7109375" style="280" customWidth="1"/>
    <col min="4" max="4" width="9.7109375" style="280" customWidth="1"/>
    <col min="5" max="6" width="8.5703125" style="280" customWidth="1"/>
    <col min="7" max="7" width="6.7109375" style="280" customWidth="1"/>
    <col min="8" max="8" width="8.7109375" style="280" customWidth="1"/>
    <col min="9" max="10" width="6.7109375" style="280" customWidth="1"/>
    <col min="11" max="11" width="8.7109375" style="280" customWidth="1"/>
    <col min="12" max="13" width="8.5703125" style="280" customWidth="1"/>
    <col min="14" max="15" width="7.7109375" style="280" customWidth="1"/>
    <col min="16" max="16" width="2.7109375" style="159" customWidth="1"/>
    <col min="17" max="17" width="24.7109375" style="159" customWidth="1"/>
    <col min="18" max="18" width="8.7109375" style="280" bestFit="1" customWidth="1"/>
    <col min="19" max="16384" width="10.7109375" style="280"/>
  </cols>
  <sheetData>
    <row r="1" spans="1:18" ht="13.5" x14ac:dyDescent="0.15">
      <c r="Q1" s="165" t="s">
        <v>336</v>
      </c>
    </row>
    <row r="2" spans="1:18" ht="21" x14ac:dyDescent="0.15">
      <c r="B2" s="281"/>
      <c r="C2" s="281"/>
      <c r="D2" s="281"/>
      <c r="E2" s="281"/>
      <c r="F2" s="281"/>
      <c r="G2" s="281"/>
      <c r="H2" s="281"/>
      <c r="I2" s="282" t="s">
        <v>282</v>
      </c>
      <c r="J2" s="283" t="s">
        <v>428</v>
      </c>
      <c r="K2" s="283"/>
    </row>
    <row r="3" spans="1:18" ht="18" customHeight="1" x14ac:dyDescent="0.15"/>
    <row r="4" spans="1:18" ht="18" customHeight="1" thickBot="1" x14ac:dyDescent="0.2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O4" s="285" t="s">
        <v>275</v>
      </c>
    </row>
    <row r="5" spans="1:18" ht="18" customHeight="1" x14ac:dyDescent="0.15">
      <c r="A5" s="413" t="s">
        <v>281</v>
      </c>
      <c r="B5" s="413"/>
      <c r="C5" s="414"/>
      <c r="D5" s="286"/>
      <c r="E5" s="417" t="s">
        <v>353</v>
      </c>
      <c r="F5" s="418"/>
      <c r="G5" s="418"/>
      <c r="H5" s="419"/>
      <c r="I5" s="417" t="s">
        <v>354</v>
      </c>
      <c r="J5" s="419"/>
      <c r="K5" s="417" t="s">
        <v>355</v>
      </c>
      <c r="L5" s="418"/>
      <c r="M5" s="419"/>
      <c r="N5" s="420" t="s">
        <v>429</v>
      </c>
      <c r="O5" s="411" t="s">
        <v>391</v>
      </c>
      <c r="R5" s="287"/>
    </row>
    <row r="6" spans="1:18" ht="27" customHeight="1" x14ac:dyDescent="0.15">
      <c r="A6" s="415"/>
      <c r="B6" s="415"/>
      <c r="C6" s="416"/>
      <c r="D6" s="288" t="s">
        <v>1</v>
      </c>
      <c r="E6" s="289" t="s">
        <v>261</v>
      </c>
      <c r="F6" s="289" t="s">
        <v>260</v>
      </c>
      <c r="G6" s="290" t="s">
        <v>356</v>
      </c>
      <c r="H6" s="289" t="s">
        <v>280</v>
      </c>
      <c r="I6" s="289" t="s">
        <v>261</v>
      </c>
      <c r="J6" s="289" t="s">
        <v>260</v>
      </c>
      <c r="K6" s="289" t="s">
        <v>261</v>
      </c>
      <c r="L6" s="289" t="s">
        <v>260</v>
      </c>
      <c r="M6" s="289" t="s">
        <v>263</v>
      </c>
      <c r="N6" s="421"/>
      <c r="O6" s="412"/>
      <c r="R6" s="287"/>
    </row>
    <row r="7" spans="1:18" ht="9" customHeight="1" x14ac:dyDescent="0.15">
      <c r="A7" s="284"/>
      <c r="B7" s="284"/>
      <c r="C7" s="284"/>
      <c r="D7" s="291"/>
    </row>
    <row r="8" spans="1:18" s="295" customFormat="1" ht="33" customHeight="1" x14ac:dyDescent="0.15">
      <c r="A8" s="292"/>
      <c r="B8" s="293" t="s">
        <v>279</v>
      </c>
      <c r="C8" s="292"/>
      <c r="D8" s="131">
        <v>780120</v>
      </c>
      <c r="E8" s="133">
        <v>21943</v>
      </c>
      <c r="F8" s="133">
        <v>30135</v>
      </c>
      <c r="G8" s="133">
        <v>1098</v>
      </c>
      <c r="H8" s="133">
        <v>101342</v>
      </c>
      <c r="I8" s="133">
        <v>656</v>
      </c>
      <c r="J8" s="133">
        <v>953</v>
      </c>
      <c r="K8" s="133">
        <v>163289</v>
      </c>
      <c r="L8" s="133">
        <v>152670</v>
      </c>
      <c r="M8" s="133">
        <v>277739</v>
      </c>
      <c r="N8" s="133">
        <v>14577</v>
      </c>
      <c r="O8" s="133">
        <v>15718</v>
      </c>
      <c r="P8" s="159"/>
      <c r="Q8" s="159"/>
      <c r="R8" s="294"/>
    </row>
    <row r="9" spans="1:18" ht="16.5" customHeight="1" x14ac:dyDescent="0.15">
      <c r="A9" s="284"/>
      <c r="B9" s="281"/>
      <c r="C9" s="284"/>
      <c r="D9" s="296"/>
      <c r="E9" s="30"/>
      <c r="F9" s="30"/>
      <c r="G9" s="30"/>
      <c r="H9" s="30"/>
      <c r="I9" s="297"/>
      <c r="J9" s="297"/>
      <c r="K9" s="297"/>
      <c r="L9" s="297"/>
      <c r="M9" s="297"/>
      <c r="N9" s="297"/>
      <c r="O9" s="297"/>
      <c r="R9" s="298"/>
    </row>
    <row r="10" spans="1:18" s="295" customFormat="1" ht="33" customHeight="1" x14ac:dyDescent="0.15">
      <c r="A10" s="292"/>
      <c r="B10" s="293" t="s">
        <v>21</v>
      </c>
      <c r="C10" s="292"/>
      <c r="D10" s="131">
        <v>654382</v>
      </c>
      <c r="E10" s="132">
        <v>18432</v>
      </c>
      <c r="F10" s="132">
        <v>25842</v>
      </c>
      <c r="G10" s="132">
        <v>955</v>
      </c>
      <c r="H10" s="132">
        <v>81089</v>
      </c>
      <c r="I10" s="133">
        <v>571</v>
      </c>
      <c r="J10" s="133">
        <v>747</v>
      </c>
      <c r="K10" s="133">
        <v>140602</v>
      </c>
      <c r="L10" s="133">
        <v>130712</v>
      </c>
      <c r="M10" s="133">
        <v>230102</v>
      </c>
      <c r="N10" s="133">
        <v>12146</v>
      </c>
      <c r="O10" s="133">
        <v>13184</v>
      </c>
      <c r="P10" s="159"/>
      <c r="Q10" s="113"/>
      <c r="R10" s="299"/>
    </row>
    <row r="11" spans="1:18" s="295" customFormat="1" ht="33" customHeight="1" x14ac:dyDescent="0.15">
      <c r="A11" s="292"/>
      <c r="B11" s="293" t="s">
        <v>22</v>
      </c>
      <c r="C11" s="292"/>
      <c r="D11" s="131">
        <v>125724</v>
      </c>
      <c r="E11" s="133">
        <v>3510</v>
      </c>
      <c r="F11" s="133">
        <v>4293</v>
      </c>
      <c r="G11" s="133">
        <v>143</v>
      </c>
      <c r="H11" s="133">
        <v>20253</v>
      </c>
      <c r="I11" s="133">
        <v>85</v>
      </c>
      <c r="J11" s="133">
        <v>206</v>
      </c>
      <c r="K11" s="133">
        <v>22687</v>
      </c>
      <c r="L11" s="133">
        <v>21958</v>
      </c>
      <c r="M11" s="133">
        <v>47637</v>
      </c>
      <c r="N11" s="133">
        <v>2418</v>
      </c>
      <c r="O11" s="133">
        <v>2534</v>
      </c>
      <c r="P11" s="159"/>
      <c r="Q11" s="159"/>
      <c r="R11" s="294"/>
    </row>
    <row r="12" spans="1:18" ht="16.5" customHeight="1" x14ac:dyDescent="0.15">
      <c r="A12" s="284"/>
      <c r="B12" s="281"/>
      <c r="C12" s="284"/>
      <c r="D12" s="29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R12" s="298"/>
    </row>
    <row r="13" spans="1:18" ht="33" customHeight="1" x14ac:dyDescent="0.15">
      <c r="A13" s="284"/>
      <c r="B13" s="300" t="s">
        <v>20</v>
      </c>
      <c r="C13" s="284"/>
      <c r="D13" s="301">
        <v>317577</v>
      </c>
      <c r="E13" s="118">
        <v>8514</v>
      </c>
      <c r="F13" s="118">
        <v>14659</v>
      </c>
      <c r="G13" s="118">
        <v>350</v>
      </c>
      <c r="H13" s="118">
        <v>30650</v>
      </c>
      <c r="I13" s="118">
        <v>320</v>
      </c>
      <c r="J13" s="118">
        <v>320</v>
      </c>
      <c r="K13" s="118">
        <v>75348</v>
      </c>
      <c r="L13" s="118">
        <v>69748</v>
      </c>
      <c r="M13" s="118">
        <v>105655</v>
      </c>
      <c r="N13" s="118">
        <v>5624</v>
      </c>
      <c r="O13" s="118">
        <v>6389</v>
      </c>
      <c r="R13" s="298"/>
    </row>
    <row r="14" spans="1:18" ht="33" customHeight="1" x14ac:dyDescent="0.15">
      <c r="A14" s="284"/>
      <c r="B14" s="300" t="s">
        <v>19</v>
      </c>
      <c r="C14" s="284"/>
      <c r="D14" s="301">
        <v>89905</v>
      </c>
      <c r="E14" s="118">
        <v>2027</v>
      </c>
      <c r="F14" s="118">
        <v>2759</v>
      </c>
      <c r="G14" s="118">
        <v>40</v>
      </c>
      <c r="H14" s="118">
        <v>10439</v>
      </c>
      <c r="I14" s="118">
        <v>65</v>
      </c>
      <c r="J14" s="118">
        <v>76</v>
      </c>
      <c r="K14" s="118">
        <v>19025</v>
      </c>
      <c r="L14" s="118">
        <v>17139</v>
      </c>
      <c r="M14" s="118">
        <v>35091</v>
      </c>
      <c r="N14" s="118">
        <v>1257</v>
      </c>
      <c r="O14" s="118">
        <v>1987</v>
      </c>
      <c r="R14" s="298"/>
    </row>
    <row r="15" spans="1:18" ht="33" customHeight="1" x14ac:dyDescent="0.15">
      <c r="A15" s="284"/>
      <c r="B15" s="300" t="s">
        <v>18</v>
      </c>
      <c r="C15" s="284"/>
      <c r="D15" s="301">
        <v>44502</v>
      </c>
      <c r="E15" s="155">
        <v>2030</v>
      </c>
      <c r="F15" s="155">
        <v>1847</v>
      </c>
      <c r="G15" s="155">
        <v>153</v>
      </c>
      <c r="H15" s="155">
        <v>6206</v>
      </c>
      <c r="I15" s="155">
        <v>29</v>
      </c>
      <c r="J15" s="155">
        <v>64</v>
      </c>
      <c r="K15" s="155">
        <v>8755</v>
      </c>
      <c r="L15" s="155">
        <v>8188</v>
      </c>
      <c r="M15" s="155">
        <v>14917</v>
      </c>
      <c r="N15" s="155">
        <v>1487</v>
      </c>
      <c r="O15" s="155">
        <v>826</v>
      </c>
      <c r="R15" s="298"/>
    </row>
    <row r="16" spans="1:18" ht="33" customHeight="1" x14ac:dyDescent="0.15">
      <c r="A16" s="284"/>
      <c r="B16" s="300" t="s">
        <v>17</v>
      </c>
      <c r="C16" s="284"/>
      <c r="D16" s="301">
        <v>26245</v>
      </c>
      <c r="E16" s="155">
        <v>728</v>
      </c>
      <c r="F16" s="155">
        <v>857</v>
      </c>
      <c r="G16" s="155">
        <v>30</v>
      </c>
      <c r="H16" s="155">
        <v>3654</v>
      </c>
      <c r="I16" s="155">
        <v>22</v>
      </c>
      <c r="J16" s="155">
        <v>35</v>
      </c>
      <c r="K16" s="155">
        <v>5306</v>
      </c>
      <c r="L16" s="155">
        <v>4760</v>
      </c>
      <c r="M16" s="155">
        <v>9737</v>
      </c>
      <c r="N16" s="155">
        <v>587</v>
      </c>
      <c r="O16" s="155">
        <v>529</v>
      </c>
      <c r="R16" s="298"/>
    </row>
    <row r="17" spans="1:18" ht="33" customHeight="1" x14ac:dyDescent="0.15">
      <c r="A17" s="284"/>
      <c r="B17" s="300" t="s">
        <v>16</v>
      </c>
      <c r="C17" s="284"/>
      <c r="D17" s="301">
        <v>52064</v>
      </c>
      <c r="E17" s="155">
        <v>1396</v>
      </c>
      <c r="F17" s="155">
        <v>1788</v>
      </c>
      <c r="G17" s="155">
        <v>51</v>
      </c>
      <c r="H17" s="155">
        <v>8811</v>
      </c>
      <c r="I17" s="155">
        <v>37</v>
      </c>
      <c r="J17" s="155">
        <v>76</v>
      </c>
      <c r="K17" s="155">
        <v>9642</v>
      </c>
      <c r="L17" s="155">
        <v>9031</v>
      </c>
      <c r="M17" s="155">
        <v>19096</v>
      </c>
      <c r="N17" s="155">
        <v>1033</v>
      </c>
      <c r="O17" s="155">
        <v>1103</v>
      </c>
      <c r="R17" s="298"/>
    </row>
    <row r="18" spans="1:18" ht="33" customHeight="1" x14ac:dyDescent="0.15">
      <c r="A18" s="284"/>
      <c r="B18" s="300" t="s">
        <v>15</v>
      </c>
      <c r="C18" s="284"/>
      <c r="D18" s="301">
        <v>39463</v>
      </c>
      <c r="E18" s="155">
        <v>1131</v>
      </c>
      <c r="F18" s="155">
        <v>1205</v>
      </c>
      <c r="G18" s="155">
        <v>97</v>
      </c>
      <c r="H18" s="155">
        <v>5797</v>
      </c>
      <c r="I18" s="155">
        <v>52</v>
      </c>
      <c r="J18" s="155">
        <v>61</v>
      </c>
      <c r="K18" s="155">
        <v>7455</v>
      </c>
      <c r="L18" s="155">
        <v>7307</v>
      </c>
      <c r="M18" s="155">
        <v>15133</v>
      </c>
      <c r="N18" s="155">
        <v>576</v>
      </c>
      <c r="O18" s="155">
        <v>649</v>
      </c>
      <c r="R18" s="30"/>
    </row>
    <row r="19" spans="1:18" ht="33" customHeight="1" x14ac:dyDescent="0.15">
      <c r="A19" s="284"/>
      <c r="B19" s="300" t="s">
        <v>14</v>
      </c>
      <c r="C19" s="284"/>
      <c r="D19" s="301">
        <v>24992</v>
      </c>
      <c r="E19" s="302">
        <v>600</v>
      </c>
      <c r="F19" s="155">
        <v>764</v>
      </c>
      <c r="G19" s="155">
        <v>21</v>
      </c>
      <c r="H19" s="155">
        <v>3870</v>
      </c>
      <c r="I19" s="155">
        <v>5</v>
      </c>
      <c r="J19" s="155">
        <v>36</v>
      </c>
      <c r="K19" s="155">
        <v>4678</v>
      </c>
      <c r="L19" s="155">
        <v>4673</v>
      </c>
      <c r="M19" s="155">
        <v>9494</v>
      </c>
      <c r="N19" s="155">
        <v>419</v>
      </c>
      <c r="O19" s="155">
        <v>432</v>
      </c>
      <c r="R19" s="298"/>
    </row>
    <row r="20" spans="1:18" s="295" customFormat="1" ht="33" customHeight="1" x14ac:dyDescent="0.15">
      <c r="A20" s="292"/>
      <c r="B20" s="300" t="s">
        <v>13</v>
      </c>
      <c r="C20" s="284"/>
      <c r="D20" s="301">
        <v>59634</v>
      </c>
      <c r="E20" s="154">
        <v>2006</v>
      </c>
      <c r="F20" s="154">
        <v>1963</v>
      </c>
      <c r="G20" s="154">
        <v>213</v>
      </c>
      <c r="H20" s="154">
        <v>11662</v>
      </c>
      <c r="I20" s="154">
        <v>41</v>
      </c>
      <c r="J20" s="154">
        <v>79</v>
      </c>
      <c r="K20" s="154">
        <v>10393</v>
      </c>
      <c r="L20" s="154">
        <v>9866</v>
      </c>
      <c r="M20" s="154">
        <v>20979</v>
      </c>
      <c r="N20" s="155">
        <v>1163</v>
      </c>
      <c r="O20" s="155">
        <v>1269</v>
      </c>
      <c r="P20" s="159"/>
      <c r="Q20" s="159"/>
      <c r="R20" s="298"/>
    </row>
    <row r="21" spans="1:18" ht="33" customHeight="1" x14ac:dyDescent="0.15">
      <c r="A21" s="284"/>
      <c r="B21" s="300" t="s">
        <v>12</v>
      </c>
      <c r="C21" s="284"/>
      <c r="D21" s="301">
        <v>11239</v>
      </c>
      <c r="E21" s="155">
        <v>238</v>
      </c>
      <c r="F21" s="155">
        <v>326</v>
      </c>
      <c r="G21" s="155">
        <v>0</v>
      </c>
      <c r="H21" s="154">
        <v>2593</v>
      </c>
      <c r="I21" s="155">
        <v>33</v>
      </c>
      <c r="J21" s="155">
        <v>39</v>
      </c>
      <c r="K21" s="155">
        <v>1233</v>
      </c>
      <c r="L21" s="155">
        <v>1518</v>
      </c>
      <c r="M21" s="155">
        <v>4844</v>
      </c>
      <c r="N21" s="155">
        <v>212</v>
      </c>
      <c r="O21" s="155">
        <v>203</v>
      </c>
      <c r="R21" s="298"/>
    </row>
    <row r="22" spans="1:18" ht="33" customHeight="1" x14ac:dyDescent="0.15">
      <c r="A22" s="284"/>
      <c r="B22" s="300" t="s">
        <v>11</v>
      </c>
      <c r="C22" s="284"/>
      <c r="D22" s="301">
        <v>11753</v>
      </c>
      <c r="E22" s="155">
        <v>285</v>
      </c>
      <c r="F22" s="155">
        <v>350</v>
      </c>
      <c r="G22" s="155">
        <v>0</v>
      </c>
      <c r="H22" s="155">
        <v>2544</v>
      </c>
      <c r="I22" s="155">
        <v>8</v>
      </c>
      <c r="J22" s="155">
        <v>38</v>
      </c>
      <c r="K22" s="155">
        <v>1319</v>
      </c>
      <c r="L22" s="155">
        <v>1548</v>
      </c>
      <c r="M22" s="155">
        <v>5188</v>
      </c>
      <c r="N22" s="155">
        <v>242</v>
      </c>
      <c r="O22" s="155">
        <v>231</v>
      </c>
      <c r="R22" s="298"/>
    </row>
    <row r="23" spans="1:18" ht="33" customHeight="1" x14ac:dyDescent="0.15">
      <c r="A23" s="284"/>
      <c r="B23" s="300" t="s">
        <v>10</v>
      </c>
      <c r="C23" s="284"/>
      <c r="D23" s="301">
        <v>22894</v>
      </c>
      <c r="E23" s="155">
        <v>721</v>
      </c>
      <c r="F23" s="155">
        <v>918</v>
      </c>
      <c r="G23" s="155">
        <v>63</v>
      </c>
      <c r="H23" s="155">
        <v>3109</v>
      </c>
      <c r="I23" s="155">
        <v>5</v>
      </c>
      <c r="J23" s="155">
        <v>15</v>
      </c>
      <c r="K23" s="155">
        <v>4347</v>
      </c>
      <c r="L23" s="155">
        <v>4271</v>
      </c>
      <c r="M23" s="155">
        <v>8712</v>
      </c>
      <c r="N23" s="155">
        <v>328</v>
      </c>
      <c r="O23" s="155">
        <v>405</v>
      </c>
      <c r="R23" s="298"/>
    </row>
    <row r="24" spans="1:18" ht="33" customHeight="1" x14ac:dyDescent="0.15">
      <c r="A24" s="284"/>
      <c r="B24" s="300" t="s">
        <v>9</v>
      </c>
      <c r="C24" s="284"/>
      <c r="D24" s="301">
        <v>2291</v>
      </c>
      <c r="E24" s="155">
        <v>59</v>
      </c>
      <c r="F24" s="155">
        <v>80</v>
      </c>
      <c r="G24" s="155">
        <v>0</v>
      </c>
      <c r="H24" s="155">
        <v>474</v>
      </c>
      <c r="I24" s="155">
        <v>3</v>
      </c>
      <c r="J24" s="155">
        <v>6</v>
      </c>
      <c r="K24" s="155">
        <v>420</v>
      </c>
      <c r="L24" s="155">
        <v>339</v>
      </c>
      <c r="M24" s="155">
        <v>778</v>
      </c>
      <c r="N24" s="155">
        <v>90</v>
      </c>
      <c r="O24" s="155">
        <v>42</v>
      </c>
      <c r="R24" s="298"/>
    </row>
    <row r="25" spans="1:18" ht="33" customHeight="1" x14ac:dyDescent="0.15">
      <c r="A25" s="284"/>
      <c r="B25" s="300" t="s">
        <v>8</v>
      </c>
      <c r="C25" s="284"/>
      <c r="D25" s="301">
        <v>14042</v>
      </c>
      <c r="E25" s="155">
        <v>480</v>
      </c>
      <c r="F25" s="155">
        <v>400</v>
      </c>
      <c r="G25" s="155">
        <v>30</v>
      </c>
      <c r="H25" s="155">
        <v>1065</v>
      </c>
      <c r="I25" s="155">
        <v>1</v>
      </c>
      <c r="J25" s="155">
        <v>22</v>
      </c>
      <c r="K25" s="155">
        <v>3402</v>
      </c>
      <c r="L25" s="155">
        <v>2806</v>
      </c>
      <c r="M25" s="155">
        <v>5186</v>
      </c>
      <c r="N25" s="155">
        <v>373</v>
      </c>
      <c r="O25" s="155">
        <v>277</v>
      </c>
      <c r="R25" s="298"/>
    </row>
    <row r="26" spans="1:18" ht="33" customHeight="1" x14ac:dyDescent="0.15">
      <c r="A26" s="284"/>
      <c r="B26" s="300" t="s">
        <v>7</v>
      </c>
      <c r="C26" s="284"/>
      <c r="D26" s="301">
        <v>22122</v>
      </c>
      <c r="E26" s="155">
        <v>800</v>
      </c>
      <c r="F26" s="155">
        <v>901</v>
      </c>
      <c r="G26" s="155">
        <v>18</v>
      </c>
      <c r="H26" s="155">
        <v>3761</v>
      </c>
      <c r="I26" s="155">
        <v>7</v>
      </c>
      <c r="J26" s="155">
        <v>31</v>
      </c>
      <c r="K26" s="155">
        <v>4001</v>
      </c>
      <c r="L26" s="155">
        <v>4088</v>
      </c>
      <c r="M26" s="155">
        <v>7664</v>
      </c>
      <c r="N26" s="155">
        <v>420</v>
      </c>
      <c r="O26" s="155">
        <v>431</v>
      </c>
      <c r="R26" s="298"/>
    </row>
    <row r="27" spans="1:18" ht="33" customHeight="1" x14ac:dyDescent="0.15">
      <c r="A27" s="284"/>
      <c r="B27" s="300" t="s">
        <v>6</v>
      </c>
      <c r="C27" s="284"/>
      <c r="D27" s="301">
        <v>6959</v>
      </c>
      <c r="E27" s="155">
        <v>93</v>
      </c>
      <c r="F27" s="155">
        <v>200</v>
      </c>
      <c r="G27" s="155">
        <v>1</v>
      </c>
      <c r="H27" s="155">
        <v>1061</v>
      </c>
      <c r="I27" s="155">
        <v>20</v>
      </c>
      <c r="J27" s="155">
        <v>25</v>
      </c>
      <c r="K27" s="155">
        <v>1358</v>
      </c>
      <c r="L27" s="155">
        <v>1300</v>
      </c>
      <c r="M27" s="155">
        <v>2613</v>
      </c>
      <c r="N27" s="155">
        <v>139</v>
      </c>
      <c r="O27" s="155">
        <v>149</v>
      </c>
      <c r="R27" s="298"/>
    </row>
    <row r="28" spans="1:18" ht="33" customHeight="1" x14ac:dyDescent="0.15">
      <c r="A28" s="284"/>
      <c r="B28" s="300" t="s">
        <v>5</v>
      </c>
      <c r="C28" s="284"/>
      <c r="D28" s="301">
        <v>17630</v>
      </c>
      <c r="E28" s="155">
        <v>361</v>
      </c>
      <c r="F28" s="155">
        <v>498</v>
      </c>
      <c r="G28" s="155">
        <v>21</v>
      </c>
      <c r="H28" s="155">
        <v>2107</v>
      </c>
      <c r="I28" s="155">
        <v>0</v>
      </c>
      <c r="J28" s="155">
        <v>12</v>
      </c>
      <c r="K28" s="155">
        <v>3764</v>
      </c>
      <c r="L28" s="155">
        <v>3254</v>
      </c>
      <c r="M28" s="155">
        <v>6856</v>
      </c>
      <c r="N28" s="155">
        <v>282</v>
      </c>
      <c r="O28" s="155">
        <v>475</v>
      </c>
      <c r="R28" s="298"/>
    </row>
    <row r="29" spans="1:18" ht="33" customHeight="1" x14ac:dyDescent="0.15">
      <c r="A29" s="284"/>
      <c r="B29" s="300" t="s">
        <v>4</v>
      </c>
      <c r="C29" s="284"/>
      <c r="D29" s="301">
        <v>16794</v>
      </c>
      <c r="E29" s="155">
        <v>473</v>
      </c>
      <c r="F29" s="155">
        <v>620</v>
      </c>
      <c r="G29" s="155">
        <v>10</v>
      </c>
      <c r="H29" s="155">
        <v>3539</v>
      </c>
      <c r="I29" s="155">
        <v>8</v>
      </c>
      <c r="J29" s="155">
        <v>18</v>
      </c>
      <c r="K29" s="155">
        <v>2843</v>
      </c>
      <c r="L29" s="155">
        <v>2834</v>
      </c>
      <c r="M29" s="155">
        <v>5796</v>
      </c>
      <c r="N29" s="155">
        <v>332</v>
      </c>
      <c r="O29" s="155">
        <v>321</v>
      </c>
      <c r="R29" s="298"/>
    </row>
    <row r="30" spans="1:18" ht="16.5" customHeight="1" x14ac:dyDescent="0.15">
      <c r="A30" s="284"/>
      <c r="B30" s="303"/>
      <c r="C30" s="284"/>
      <c r="D30" s="296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R30" s="298"/>
    </row>
    <row r="31" spans="1:18" ht="33" customHeight="1" x14ac:dyDescent="0.15">
      <c r="A31" s="284"/>
      <c r="B31" s="303" t="s">
        <v>278</v>
      </c>
      <c r="C31" s="284"/>
      <c r="D31" s="301">
        <v>14</v>
      </c>
      <c r="E31" s="118">
        <v>1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13</v>
      </c>
      <c r="O31" s="118">
        <v>0</v>
      </c>
      <c r="R31" s="298"/>
    </row>
    <row r="32" spans="1:18" ht="9" customHeight="1" thickBot="1" x14ac:dyDescent="0.2">
      <c r="A32" s="305"/>
      <c r="B32" s="305"/>
      <c r="C32" s="305"/>
      <c r="D32" s="306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R32" s="308"/>
    </row>
    <row r="33" spans="1:1" ht="13.5" customHeight="1" x14ac:dyDescent="0.15">
      <c r="A33" s="280" t="s">
        <v>277</v>
      </c>
    </row>
    <row r="34" spans="1:1" ht="13.5" customHeight="1" x14ac:dyDescent="0.15">
      <c r="A34" s="280" t="s">
        <v>258</v>
      </c>
    </row>
  </sheetData>
  <mergeCells count="6">
    <mergeCell ref="O5:O6"/>
    <mergeCell ref="A5:C6"/>
    <mergeCell ref="E5:H5"/>
    <mergeCell ref="I5:J5"/>
    <mergeCell ref="K5:M5"/>
    <mergeCell ref="N5:N6"/>
  </mergeCells>
  <phoneticPr fontId="9"/>
  <hyperlinks>
    <hyperlink ref="Q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4"/>
  <sheetViews>
    <sheetView showGridLines="0" zoomScaleNormal="100" zoomScaleSheetLayoutView="100" workbookViewId="0"/>
  </sheetViews>
  <sheetFormatPr defaultColWidth="10.7109375" defaultRowHeight="12" x14ac:dyDescent="0.15"/>
  <cols>
    <col min="1" max="3" width="0.85546875" style="92" customWidth="1"/>
    <col min="4" max="4" width="14.140625" style="92" customWidth="1"/>
    <col min="5" max="5" width="1.7109375" style="92" customWidth="1"/>
    <col min="6" max="6" width="10.85546875" style="92" customWidth="1"/>
    <col min="7" max="13" width="13.42578125" style="92" customWidth="1"/>
    <col min="14" max="14" width="2.7109375" style="159" customWidth="1"/>
    <col min="15" max="15" width="24.7109375" style="159" customWidth="1"/>
    <col min="16" max="16" width="11.85546875" style="92" bestFit="1" customWidth="1"/>
    <col min="17" max="16384" width="10.7109375" style="92"/>
  </cols>
  <sheetData>
    <row r="1" spans="1:18" ht="12" customHeight="1" x14ac:dyDescent="0.15">
      <c r="O1" s="165" t="s">
        <v>336</v>
      </c>
    </row>
    <row r="2" spans="1:18" s="159" customFormat="1" ht="21" customHeight="1" x14ac:dyDescent="0.15">
      <c r="B2" s="77"/>
      <c r="C2" s="77"/>
      <c r="D2" s="12"/>
      <c r="E2" s="12"/>
      <c r="F2" s="12"/>
      <c r="G2" s="12"/>
      <c r="H2" s="12"/>
      <c r="I2" s="12"/>
      <c r="J2" s="12"/>
      <c r="K2" s="8" t="s">
        <v>337</v>
      </c>
      <c r="L2" s="7" t="s">
        <v>430</v>
      </c>
      <c r="M2" s="12"/>
    </row>
    <row r="3" spans="1:18" ht="30" customHeight="1" thickBot="1" x14ac:dyDescent="0.2">
      <c r="Q3" s="114"/>
    </row>
    <row r="4" spans="1:18" ht="14.25" customHeight="1" x14ac:dyDescent="0.15">
      <c r="A4" s="105"/>
      <c r="B4" s="105"/>
      <c r="C4" s="105"/>
      <c r="D4" s="105"/>
      <c r="E4" s="105"/>
      <c r="F4" s="422" t="s">
        <v>297</v>
      </c>
      <c r="G4" s="423"/>
      <c r="H4" s="426" t="s">
        <v>296</v>
      </c>
      <c r="I4" s="427"/>
      <c r="J4" s="428"/>
      <c r="K4" s="422" t="s">
        <v>295</v>
      </c>
      <c r="L4" s="429"/>
      <c r="M4" s="429"/>
    </row>
    <row r="5" spans="1:18" ht="14.25" customHeight="1" x14ac:dyDescent="0.15">
      <c r="B5" s="431" t="s">
        <v>294</v>
      </c>
      <c r="C5" s="431"/>
      <c r="D5" s="431"/>
      <c r="E5" s="106"/>
      <c r="F5" s="424"/>
      <c r="G5" s="425"/>
      <c r="H5" s="432" t="s">
        <v>340</v>
      </c>
      <c r="I5" s="433"/>
      <c r="J5" s="434"/>
      <c r="K5" s="424"/>
      <c r="L5" s="430"/>
      <c r="M5" s="430"/>
    </row>
    <row r="6" spans="1:18" ht="14.25" customHeight="1" x14ac:dyDescent="0.15">
      <c r="B6" s="431"/>
      <c r="C6" s="431"/>
      <c r="D6" s="431"/>
      <c r="F6" s="435" t="s">
        <v>293</v>
      </c>
      <c r="G6" s="437" t="s">
        <v>292</v>
      </c>
      <c r="H6" s="435" t="s">
        <v>1</v>
      </c>
      <c r="I6" s="435" t="s">
        <v>291</v>
      </c>
      <c r="J6" s="435" t="s">
        <v>290</v>
      </c>
      <c r="K6" s="435" t="s">
        <v>1</v>
      </c>
      <c r="L6" s="437" t="s">
        <v>289</v>
      </c>
      <c r="M6" s="440" t="s">
        <v>288</v>
      </c>
    </row>
    <row r="7" spans="1:18" ht="14.25" customHeight="1" x14ac:dyDescent="0.15">
      <c r="A7" s="107"/>
      <c r="B7" s="107"/>
      <c r="C7" s="107"/>
      <c r="D7" s="107"/>
      <c r="E7" s="107"/>
      <c r="F7" s="436"/>
      <c r="G7" s="436"/>
      <c r="H7" s="438"/>
      <c r="I7" s="436"/>
      <c r="J7" s="436"/>
      <c r="K7" s="436"/>
      <c r="L7" s="436"/>
      <c r="M7" s="424"/>
    </row>
    <row r="8" spans="1:18" ht="6" customHeight="1" x14ac:dyDescent="0.15">
      <c r="A8" s="104"/>
      <c r="B8" s="108"/>
      <c r="C8" s="108"/>
      <c r="D8" s="108"/>
      <c r="E8" s="104"/>
      <c r="F8" s="173"/>
      <c r="G8" s="109"/>
      <c r="H8" s="109"/>
      <c r="I8" s="109"/>
      <c r="J8" s="109"/>
      <c r="K8" s="109"/>
      <c r="L8" s="109"/>
      <c r="M8" s="109"/>
    </row>
    <row r="9" spans="1:18" s="98" customFormat="1" ht="20.65" customHeight="1" x14ac:dyDescent="0.15">
      <c r="B9" s="441" t="s">
        <v>305</v>
      </c>
      <c r="C9" s="441"/>
      <c r="D9" s="441"/>
      <c r="F9" s="125">
        <v>162429</v>
      </c>
      <c r="G9" s="144">
        <v>80069131</v>
      </c>
      <c r="H9" s="144">
        <v>6061182</v>
      </c>
      <c r="I9" s="144">
        <v>3036574</v>
      </c>
      <c r="J9" s="144">
        <v>3024608</v>
      </c>
      <c r="K9" s="144">
        <v>47204099</v>
      </c>
      <c r="L9" s="144">
        <v>20919214</v>
      </c>
      <c r="M9" s="144">
        <v>26284885</v>
      </c>
      <c r="N9" s="159"/>
      <c r="O9" s="159"/>
      <c r="Q9" s="114"/>
    </row>
    <row r="10" spans="1:18" ht="20.65" customHeight="1" x14ac:dyDescent="0.15">
      <c r="B10" s="172"/>
      <c r="C10" s="439" t="s">
        <v>287</v>
      </c>
      <c r="D10" s="439"/>
      <c r="F10" s="128">
        <v>814</v>
      </c>
      <c r="G10" s="145">
        <v>10704256</v>
      </c>
      <c r="H10" s="146" t="s">
        <v>347</v>
      </c>
      <c r="I10" s="146" t="s">
        <v>347</v>
      </c>
      <c r="J10" s="146" t="s">
        <v>347</v>
      </c>
      <c r="K10" s="145">
        <v>8867627</v>
      </c>
      <c r="L10" s="145">
        <v>2669388</v>
      </c>
      <c r="M10" s="145">
        <v>6198239</v>
      </c>
      <c r="O10" s="113"/>
      <c r="P10" s="134"/>
    </row>
    <row r="11" spans="1:18" ht="20.65" customHeight="1" x14ac:dyDescent="0.15">
      <c r="B11" s="172"/>
      <c r="C11" s="439" t="s">
        <v>286</v>
      </c>
      <c r="D11" s="439"/>
      <c r="F11" s="128">
        <v>82886</v>
      </c>
      <c r="G11" s="145">
        <v>14116921</v>
      </c>
      <c r="H11" s="145">
        <v>6061182</v>
      </c>
      <c r="I11" s="145">
        <v>3036574</v>
      </c>
      <c r="J11" s="145">
        <v>3024608</v>
      </c>
      <c r="K11" s="145">
        <v>14271592</v>
      </c>
      <c r="L11" s="145">
        <v>5804811</v>
      </c>
      <c r="M11" s="145">
        <v>8466781</v>
      </c>
      <c r="P11" s="134"/>
    </row>
    <row r="12" spans="1:18" ht="20.65" customHeight="1" x14ac:dyDescent="0.15">
      <c r="B12" s="172"/>
      <c r="C12" s="442" t="s">
        <v>285</v>
      </c>
      <c r="D12" s="442"/>
      <c r="F12" s="128">
        <v>63109</v>
      </c>
      <c r="G12" s="145">
        <v>54240940</v>
      </c>
      <c r="H12" s="147">
        <v>1186118</v>
      </c>
      <c r="I12" s="147">
        <v>598856</v>
      </c>
      <c r="J12" s="147">
        <v>587262</v>
      </c>
      <c r="K12" s="145">
        <v>24064880</v>
      </c>
      <c r="L12" s="145">
        <v>12445015</v>
      </c>
      <c r="M12" s="145">
        <v>11619865</v>
      </c>
    </row>
    <row r="13" spans="1:18" ht="20.65" customHeight="1" x14ac:dyDescent="0.15">
      <c r="B13" s="172"/>
      <c r="C13" s="439" t="s">
        <v>23</v>
      </c>
      <c r="D13" s="439"/>
      <c r="F13" s="128">
        <v>15620</v>
      </c>
      <c r="G13" s="145">
        <v>1007014</v>
      </c>
      <c r="H13" s="146" t="s">
        <v>347</v>
      </c>
      <c r="I13" s="146" t="s">
        <v>347</v>
      </c>
      <c r="J13" s="146" t="s">
        <v>347</v>
      </c>
      <c r="K13" s="146" t="s">
        <v>347</v>
      </c>
      <c r="L13" s="146" t="s">
        <v>347</v>
      </c>
      <c r="M13" s="146" t="s">
        <v>347</v>
      </c>
    </row>
    <row r="14" spans="1:18" ht="9.75" customHeight="1" x14ac:dyDescent="0.15">
      <c r="B14" s="172"/>
      <c r="C14" s="172"/>
      <c r="D14" s="172"/>
      <c r="F14" s="128"/>
      <c r="G14" s="145"/>
      <c r="H14" s="145"/>
      <c r="I14" s="145"/>
      <c r="J14" s="145"/>
      <c r="K14" s="145"/>
      <c r="L14" s="145"/>
      <c r="M14" s="145"/>
    </row>
    <row r="15" spans="1:18" s="98" customFormat="1" ht="20.65" customHeight="1" x14ac:dyDescent="0.15">
      <c r="B15" s="443" t="s">
        <v>304</v>
      </c>
      <c r="C15" s="443"/>
      <c r="D15" s="443"/>
      <c r="F15" s="125">
        <f>F21+F26+F32+F38+F43+F49</f>
        <v>62750</v>
      </c>
      <c r="G15" s="144">
        <f t="shared" ref="G15:M17" si="0">G21+G26+G32+G38+G43+G49</f>
        <v>44330802</v>
      </c>
      <c r="H15" s="144">
        <f t="shared" si="0"/>
        <v>2240044</v>
      </c>
      <c r="I15" s="144">
        <f t="shared" si="0"/>
        <v>1127109</v>
      </c>
      <c r="J15" s="144">
        <f t="shared" si="0"/>
        <v>1112935</v>
      </c>
      <c r="K15" s="144">
        <f t="shared" si="0"/>
        <v>34563577</v>
      </c>
      <c r="L15" s="144">
        <f t="shared" si="0"/>
        <v>14734012</v>
      </c>
      <c r="M15" s="144">
        <f t="shared" si="0"/>
        <v>19829565</v>
      </c>
      <c r="N15" s="159"/>
      <c r="O15" s="159"/>
    </row>
    <row r="16" spans="1:18" ht="20.65" customHeight="1" x14ac:dyDescent="0.15">
      <c r="B16" s="172"/>
      <c r="C16" s="439" t="s">
        <v>287</v>
      </c>
      <c r="D16" s="439"/>
      <c r="F16" s="128">
        <f>F22+F27+F33+F39+F44+F50</f>
        <v>814</v>
      </c>
      <c r="G16" s="145">
        <f t="shared" si="0"/>
        <v>10704256</v>
      </c>
      <c r="H16" s="146" t="s">
        <v>347</v>
      </c>
      <c r="I16" s="146" t="s">
        <v>347</v>
      </c>
      <c r="J16" s="146" t="s">
        <v>347</v>
      </c>
      <c r="K16" s="145">
        <f t="shared" si="0"/>
        <v>8867627</v>
      </c>
      <c r="L16" s="145">
        <f t="shared" si="0"/>
        <v>2669388</v>
      </c>
      <c r="M16" s="145">
        <f t="shared" si="0"/>
        <v>6198239</v>
      </c>
      <c r="P16" s="91"/>
      <c r="Q16" s="91"/>
      <c r="R16" s="91"/>
    </row>
    <row r="17" spans="2:15" ht="20.65" customHeight="1" x14ac:dyDescent="0.15">
      <c r="B17" s="172"/>
      <c r="C17" s="439" t="s">
        <v>286</v>
      </c>
      <c r="D17" s="439"/>
      <c r="F17" s="128">
        <f>F23+F28+F34+F40+F45+F51</f>
        <v>35136</v>
      </c>
      <c r="G17" s="145">
        <f t="shared" si="0"/>
        <v>11802718</v>
      </c>
      <c r="H17" s="145">
        <f t="shared" si="0"/>
        <v>2240044</v>
      </c>
      <c r="I17" s="145">
        <f t="shared" si="0"/>
        <v>1127109</v>
      </c>
      <c r="J17" s="145">
        <f t="shared" si="0"/>
        <v>1112935</v>
      </c>
      <c r="K17" s="145">
        <f t="shared" si="0"/>
        <v>13643830</v>
      </c>
      <c r="L17" s="145">
        <f t="shared" si="0"/>
        <v>5557054</v>
      </c>
      <c r="M17" s="145">
        <f t="shared" si="0"/>
        <v>8086776</v>
      </c>
    </row>
    <row r="18" spans="2:15" ht="20.65" customHeight="1" x14ac:dyDescent="0.15">
      <c r="B18" s="172"/>
      <c r="C18" s="442" t="s">
        <v>285</v>
      </c>
      <c r="D18" s="442"/>
      <c r="F18" s="128">
        <f>F29+F35+F46+F52</f>
        <v>21577</v>
      </c>
      <c r="G18" s="145">
        <f t="shared" ref="G18:M18" si="1">G29+G35+G46+G52</f>
        <v>21102409</v>
      </c>
      <c r="H18" s="147">
        <f t="shared" si="1"/>
        <v>477833</v>
      </c>
      <c r="I18" s="147">
        <f t="shared" si="1"/>
        <v>245650</v>
      </c>
      <c r="J18" s="147">
        <f t="shared" si="1"/>
        <v>232183</v>
      </c>
      <c r="K18" s="145">
        <f t="shared" si="1"/>
        <v>12052120</v>
      </c>
      <c r="L18" s="145">
        <f t="shared" si="1"/>
        <v>6507570</v>
      </c>
      <c r="M18" s="145">
        <f t="shared" si="1"/>
        <v>5544550</v>
      </c>
    </row>
    <row r="19" spans="2:15" ht="20.65" customHeight="1" x14ac:dyDescent="0.15">
      <c r="B19" s="172"/>
      <c r="C19" s="439" t="s">
        <v>23</v>
      </c>
      <c r="D19" s="439"/>
      <c r="F19" s="128">
        <f>F24+F30+F36+F41+F47</f>
        <v>5223</v>
      </c>
      <c r="G19" s="145">
        <f t="shared" ref="G19" si="2">G24+G30+G36+G41+G47</f>
        <v>721419</v>
      </c>
      <c r="H19" s="146" t="s">
        <v>347</v>
      </c>
      <c r="I19" s="146" t="s">
        <v>347</v>
      </c>
      <c r="J19" s="146" t="s">
        <v>347</v>
      </c>
      <c r="K19" s="146" t="s">
        <v>347</v>
      </c>
      <c r="L19" s="146" t="s">
        <v>347</v>
      </c>
      <c r="M19" s="146" t="s">
        <v>347</v>
      </c>
    </row>
    <row r="20" spans="2:15" ht="9.75" customHeight="1" x14ac:dyDescent="0.15">
      <c r="B20" s="172"/>
      <c r="C20" s="172"/>
      <c r="D20" s="172"/>
      <c r="F20" s="128"/>
      <c r="G20" s="145"/>
      <c r="H20" s="145"/>
      <c r="I20" s="145"/>
      <c r="J20" s="145"/>
      <c r="K20" s="145"/>
      <c r="L20" s="145"/>
      <c r="M20" s="145"/>
    </row>
    <row r="21" spans="2:15" ht="20.65" customHeight="1" x14ac:dyDescent="0.15">
      <c r="C21" s="439" t="s">
        <v>300</v>
      </c>
      <c r="D21" s="439"/>
      <c r="E21" s="172"/>
      <c r="F21" s="128">
        <f>F22+F23+F24</f>
        <v>5244</v>
      </c>
      <c r="G21" s="145">
        <f t="shared" ref="G21:M21" si="3">G22+G23+G24</f>
        <v>892596</v>
      </c>
      <c r="H21" s="145">
        <f t="shared" si="3"/>
        <v>89089</v>
      </c>
      <c r="I21" s="145">
        <f t="shared" si="3"/>
        <v>44849</v>
      </c>
      <c r="J21" s="145">
        <f t="shared" si="3"/>
        <v>44240</v>
      </c>
      <c r="K21" s="145">
        <f t="shared" si="3"/>
        <v>573027</v>
      </c>
      <c r="L21" s="145">
        <f t="shared" si="3"/>
        <v>174374</v>
      </c>
      <c r="M21" s="145">
        <f t="shared" si="3"/>
        <v>398653</v>
      </c>
    </row>
    <row r="22" spans="2:15" ht="20.65" customHeight="1" x14ac:dyDescent="0.15">
      <c r="B22" s="172"/>
      <c r="C22" s="444" t="s">
        <v>392</v>
      </c>
      <c r="D22" s="444"/>
      <c r="F22" s="128">
        <v>101</v>
      </c>
      <c r="G22" s="145">
        <v>379569</v>
      </c>
      <c r="H22" s="146">
        <f>SUM(I22:J22)</f>
        <v>0</v>
      </c>
      <c r="I22" s="146">
        <v>0</v>
      </c>
      <c r="J22" s="146">
        <v>0</v>
      </c>
      <c r="K22" s="145">
        <f t="shared" ref="K22:K24" si="4">L22+M22</f>
        <v>144215</v>
      </c>
      <c r="L22" s="145">
        <v>0</v>
      </c>
      <c r="M22" s="145">
        <v>144215</v>
      </c>
    </row>
    <row r="23" spans="2:15" ht="20.65" customHeight="1" x14ac:dyDescent="0.15">
      <c r="B23" s="172"/>
      <c r="C23" s="444" t="s">
        <v>393</v>
      </c>
      <c r="D23" s="444"/>
      <c r="F23" s="128">
        <v>4961</v>
      </c>
      <c r="G23" s="145">
        <v>409830</v>
      </c>
      <c r="H23" s="145">
        <f t="shared" ref="H23:H24" si="5">SUM(I23:J23)</f>
        <v>89089</v>
      </c>
      <c r="I23" s="145">
        <v>44849</v>
      </c>
      <c r="J23" s="145">
        <v>44240</v>
      </c>
      <c r="K23" s="145">
        <f t="shared" si="4"/>
        <v>428812</v>
      </c>
      <c r="L23" s="145">
        <v>174374</v>
      </c>
      <c r="M23" s="145">
        <v>254438</v>
      </c>
    </row>
    <row r="24" spans="2:15" ht="20.65" customHeight="1" x14ac:dyDescent="0.15">
      <c r="C24" s="439" t="s">
        <v>23</v>
      </c>
      <c r="D24" s="439"/>
      <c r="E24" s="172"/>
      <c r="F24" s="128">
        <v>182</v>
      </c>
      <c r="G24" s="145">
        <v>103197</v>
      </c>
      <c r="H24" s="146">
        <f t="shared" si="5"/>
        <v>0</v>
      </c>
      <c r="I24" s="146">
        <v>0</v>
      </c>
      <c r="J24" s="146">
        <v>0</v>
      </c>
      <c r="K24" s="146">
        <f t="shared" si="4"/>
        <v>0</v>
      </c>
      <c r="L24" s="146">
        <v>0</v>
      </c>
      <c r="M24" s="146">
        <v>0</v>
      </c>
    </row>
    <row r="25" spans="2:15" s="98" customFormat="1" ht="9.75" customHeight="1" x14ac:dyDescent="0.15">
      <c r="B25" s="443"/>
      <c r="C25" s="443"/>
      <c r="D25" s="443"/>
      <c r="F25" s="128"/>
      <c r="G25" s="145"/>
      <c r="H25" s="145"/>
      <c r="I25" s="145"/>
      <c r="J25" s="145"/>
      <c r="K25" s="145"/>
      <c r="L25" s="145"/>
      <c r="M25" s="145"/>
      <c r="N25" s="159"/>
      <c r="O25" s="159"/>
    </row>
    <row r="26" spans="2:15" ht="20.65" customHeight="1" x14ac:dyDescent="0.15">
      <c r="C26" s="439" t="s">
        <v>298</v>
      </c>
      <c r="D26" s="439"/>
      <c r="F26" s="128">
        <f>F27+F28+F29+F30</f>
        <v>2691</v>
      </c>
      <c r="G26" s="145">
        <f t="shared" ref="G26:M26" si="6">G27+G28+G29+G30</f>
        <v>351406</v>
      </c>
      <c r="H26" s="145">
        <f>H27+H28+H30</f>
        <v>47220</v>
      </c>
      <c r="I26" s="145">
        <f t="shared" ref="I26:J26" si="7">I27+I28+I30</f>
        <v>23454</v>
      </c>
      <c r="J26" s="145">
        <f t="shared" si="7"/>
        <v>23766</v>
      </c>
      <c r="K26" s="145">
        <f t="shared" si="6"/>
        <v>324177</v>
      </c>
      <c r="L26" s="145">
        <f t="shared" si="6"/>
        <v>105056</v>
      </c>
      <c r="M26" s="145">
        <f t="shared" si="6"/>
        <v>219121</v>
      </c>
    </row>
    <row r="27" spans="2:15" ht="20.65" customHeight="1" x14ac:dyDescent="0.15">
      <c r="B27" s="172"/>
      <c r="C27" s="444" t="s">
        <v>392</v>
      </c>
      <c r="D27" s="444"/>
      <c r="F27" s="128">
        <v>48</v>
      </c>
      <c r="G27" s="145">
        <v>23637</v>
      </c>
      <c r="H27" s="146">
        <f>SUM(I27:J27)</f>
        <v>0</v>
      </c>
      <c r="I27" s="146">
        <v>0</v>
      </c>
      <c r="J27" s="146">
        <v>0</v>
      </c>
      <c r="K27" s="145">
        <f>L27+M27</f>
        <v>104087</v>
      </c>
      <c r="L27" s="145">
        <v>36894</v>
      </c>
      <c r="M27" s="145">
        <v>67193</v>
      </c>
    </row>
    <row r="28" spans="2:15" ht="20.65" customHeight="1" x14ac:dyDescent="0.15">
      <c r="B28" s="172"/>
      <c r="C28" s="444" t="s">
        <v>393</v>
      </c>
      <c r="D28" s="444"/>
      <c r="F28" s="128">
        <v>1085</v>
      </c>
      <c r="G28" s="145">
        <v>128625</v>
      </c>
      <c r="H28" s="145">
        <f t="shared" ref="H28:H30" si="8">SUM(I28:J28)</f>
        <v>47220</v>
      </c>
      <c r="I28" s="145">
        <v>23454</v>
      </c>
      <c r="J28" s="145">
        <v>23766</v>
      </c>
      <c r="K28" s="145">
        <f>L28+M28</f>
        <v>204660</v>
      </c>
      <c r="L28" s="145">
        <v>60472</v>
      </c>
      <c r="M28" s="145">
        <v>144188</v>
      </c>
    </row>
    <row r="29" spans="2:15" ht="20.65" customHeight="1" x14ac:dyDescent="0.15">
      <c r="B29" s="172"/>
      <c r="C29" s="444" t="s">
        <v>394</v>
      </c>
      <c r="D29" s="444"/>
      <c r="F29" s="128">
        <v>1388</v>
      </c>
      <c r="G29" s="145">
        <v>122144</v>
      </c>
      <c r="H29" s="147">
        <f t="shared" si="8"/>
        <v>1903</v>
      </c>
      <c r="I29" s="147">
        <v>946</v>
      </c>
      <c r="J29" s="147">
        <v>957</v>
      </c>
      <c r="K29" s="145">
        <f>L29+M29</f>
        <v>15430</v>
      </c>
      <c r="L29" s="145">
        <v>7690</v>
      </c>
      <c r="M29" s="145">
        <v>7740</v>
      </c>
    </row>
    <row r="30" spans="2:15" ht="20.65" customHeight="1" x14ac:dyDescent="0.15">
      <c r="B30" s="172"/>
      <c r="C30" s="439" t="s">
        <v>23</v>
      </c>
      <c r="D30" s="439"/>
      <c r="F30" s="128">
        <v>170</v>
      </c>
      <c r="G30" s="145">
        <v>77000</v>
      </c>
      <c r="H30" s="146">
        <f t="shared" si="8"/>
        <v>0</v>
      </c>
      <c r="I30" s="146">
        <v>0</v>
      </c>
      <c r="J30" s="146">
        <v>0</v>
      </c>
      <c r="K30" s="146">
        <f>L30+M30</f>
        <v>0</v>
      </c>
      <c r="L30" s="146">
        <v>0</v>
      </c>
      <c r="M30" s="146">
        <v>0</v>
      </c>
    </row>
    <row r="31" spans="2:15" ht="9.75" customHeight="1" x14ac:dyDescent="0.15">
      <c r="C31" s="439"/>
      <c r="D31" s="439"/>
      <c r="E31" s="172"/>
      <c r="F31" s="128"/>
      <c r="G31" s="145"/>
      <c r="H31" s="145"/>
      <c r="I31" s="145"/>
      <c r="J31" s="145"/>
      <c r="K31" s="145"/>
      <c r="L31" s="145"/>
      <c r="M31" s="145"/>
    </row>
    <row r="32" spans="2:15" ht="20.65" customHeight="1" x14ac:dyDescent="0.15">
      <c r="C32" s="439" t="s">
        <v>301</v>
      </c>
      <c r="D32" s="439"/>
      <c r="F32" s="128">
        <f>F33+F34+F35+F36</f>
        <v>10404</v>
      </c>
      <c r="G32" s="145">
        <f t="shared" ref="G32:M32" si="9">G33+G34+G35+G36</f>
        <v>2854802</v>
      </c>
      <c r="H32" s="145">
        <f>H33+H34+H36</f>
        <v>180554</v>
      </c>
      <c r="I32" s="145">
        <f t="shared" ref="I32:J32" si="10">I33+I34+I36</f>
        <v>90630</v>
      </c>
      <c r="J32" s="145">
        <f t="shared" si="10"/>
        <v>89924</v>
      </c>
      <c r="K32" s="145">
        <f t="shared" si="9"/>
        <v>735001</v>
      </c>
      <c r="L32" s="145">
        <f t="shared" si="9"/>
        <v>186706</v>
      </c>
      <c r="M32" s="145">
        <f t="shared" si="9"/>
        <v>548295</v>
      </c>
    </row>
    <row r="33" spans="2:13" ht="20.65" customHeight="1" x14ac:dyDescent="0.15">
      <c r="B33" s="172"/>
      <c r="C33" s="444" t="s">
        <v>392</v>
      </c>
      <c r="D33" s="444"/>
      <c r="F33" s="128">
        <v>18</v>
      </c>
      <c r="G33" s="145">
        <v>145880</v>
      </c>
      <c r="H33" s="146">
        <f>SUM(I33:J33)</f>
        <v>0</v>
      </c>
      <c r="I33" s="146">
        <v>0</v>
      </c>
      <c r="J33" s="146">
        <v>0</v>
      </c>
      <c r="K33" s="145">
        <f>L33+M33</f>
        <v>63565</v>
      </c>
      <c r="L33" s="145">
        <v>0</v>
      </c>
      <c r="M33" s="145">
        <v>63565</v>
      </c>
    </row>
    <row r="34" spans="2:13" ht="20.65" customHeight="1" x14ac:dyDescent="0.15">
      <c r="B34" s="172"/>
      <c r="C34" s="444" t="s">
        <v>393</v>
      </c>
      <c r="D34" s="444"/>
      <c r="F34" s="128">
        <v>6851</v>
      </c>
      <c r="G34" s="145">
        <v>1720824</v>
      </c>
      <c r="H34" s="145">
        <f t="shared" ref="H34:H36" si="11">SUM(I34:J34)</f>
        <v>180554</v>
      </c>
      <c r="I34" s="145">
        <v>90630</v>
      </c>
      <c r="J34" s="145">
        <v>89924</v>
      </c>
      <c r="K34" s="145">
        <f>L34+M34</f>
        <v>417296</v>
      </c>
      <c r="L34" s="145">
        <v>61021</v>
      </c>
      <c r="M34" s="145">
        <v>356275</v>
      </c>
    </row>
    <row r="35" spans="2:13" ht="20.65" customHeight="1" x14ac:dyDescent="0.15">
      <c r="B35" s="172"/>
      <c r="C35" s="444" t="s">
        <v>394</v>
      </c>
      <c r="D35" s="444"/>
      <c r="F35" s="128">
        <v>2593</v>
      </c>
      <c r="G35" s="145">
        <v>894101</v>
      </c>
      <c r="H35" s="147">
        <f t="shared" si="11"/>
        <v>18649</v>
      </c>
      <c r="I35" s="147">
        <v>9294</v>
      </c>
      <c r="J35" s="147">
        <v>9355</v>
      </c>
      <c r="K35" s="145">
        <f>L35+M35</f>
        <v>254140</v>
      </c>
      <c r="L35" s="145">
        <v>125685</v>
      </c>
      <c r="M35" s="145">
        <v>128455</v>
      </c>
    </row>
    <row r="36" spans="2:13" ht="20.65" customHeight="1" x14ac:dyDescent="0.15">
      <c r="B36" s="172"/>
      <c r="C36" s="439" t="s">
        <v>23</v>
      </c>
      <c r="D36" s="439"/>
      <c r="F36" s="128">
        <v>942</v>
      </c>
      <c r="G36" s="145">
        <v>93997</v>
      </c>
      <c r="H36" s="146">
        <f t="shared" si="11"/>
        <v>0</v>
      </c>
      <c r="I36" s="146">
        <v>0</v>
      </c>
      <c r="J36" s="146">
        <v>0</v>
      </c>
      <c r="K36" s="146">
        <f>L36+M36</f>
        <v>0</v>
      </c>
      <c r="L36" s="146">
        <v>0</v>
      </c>
      <c r="M36" s="146">
        <v>0</v>
      </c>
    </row>
    <row r="37" spans="2:13" ht="9.75" customHeight="1" x14ac:dyDescent="0.15">
      <c r="B37" s="172"/>
      <c r="C37" s="172"/>
      <c r="D37" s="172"/>
      <c r="F37" s="128"/>
      <c r="G37" s="145"/>
      <c r="H37" s="145"/>
      <c r="I37" s="145"/>
      <c r="J37" s="145"/>
      <c r="K37" s="145"/>
      <c r="L37" s="145"/>
      <c r="M37" s="145"/>
    </row>
    <row r="38" spans="2:13" ht="20.65" customHeight="1" x14ac:dyDescent="0.15">
      <c r="B38" s="172"/>
      <c r="C38" s="439" t="s">
        <v>302</v>
      </c>
      <c r="D38" s="439"/>
      <c r="F38" s="128">
        <f>F39+F40+F41</f>
        <v>10242</v>
      </c>
      <c r="G38" s="145">
        <f t="shared" ref="G38:M38" si="12">G39+G40+G41</f>
        <v>13584782</v>
      </c>
      <c r="H38" s="145">
        <f t="shared" si="12"/>
        <v>44</v>
      </c>
      <c r="I38" s="145">
        <f t="shared" si="12"/>
        <v>22</v>
      </c>
      <c r="J38" s="145">
        <f t="shared" si="12"/>
        <v>22</v>
      </c>
      <c r="K38" s="145">
        <f t="shared" si="12"/>
        <v>11660625</v>
      </c>
      <c r="L38" s="145">
        <f t="shared" si="12"/>
        <v>3328412</v>
      </c>
      <c r="M38" s="145">
        <f t="shared" si="12"/>
        <v>8332213</v>
      </c>
    </row>
    <row r="39" spans="2:13" ht="20.65" customHeight="1" x14ac:dyDescent="0.15">
      <c r="B39" s="172"/>
      <c r="C39" s="444" t="s">
        <v>392</v>
      </c>
      <c r="D39" s="444"/>
      <c r="F39" s="128">
        <v>253</v>
      </c>
      <c r="G39" s="145">
        <v>5827935</v>
      </c>
      <c r="H39" s="146">
        <f t="shared" ref="H39:H41" si="13">SUM(I39:J39)</f>
        <v>0</v>
      </c>
      <c r="I39" s="146">
        <v>0</v>
      </c>
      <c r="J39" s="146">
        <v>0</v>
      </c>
      <c r="K39" s="145">
        <f>L39+M39</f>
        <v>6393766</v>
      </c>
      <c r="L39" s="145">
        <v>1544967</v>
      </c>
      <c r="M39" s="145">
        <v>4848799</v>
      </c>
    </row>
    <row r="40" spans="2:13" ht="20.65" customHeight="1" x14ac:dyDescent="0.15">
      <c r="B40" s="172"/>
      <c r="C40" s="444" t="s">
        <v>393</v>
      </c>
      <c r="D40" s="444"/>
      <c r="F40" s="128">
        <v>6628</v>
      </c>
      <c r="G40" s="145">
        <v>7398612</v>
      </c>
      <c r="H40" s="145">
        <f t="shared" si="13"/>
        <v>44</v>
      </c>
      <c r="I40" s="145">
        <v>22</v>
      </c>
      <c r="J40" s="145">
        <v>22</v>
      </c>
      <c r="K40" s="145">
        <f>L40+M40</f>
        <v>5266859</v>
      </c>
      <c r="L40" s="145">
        <v>1783445</v>
      </c>
      <c r="M40" s="145">
        <v>3483414</v>
      </c>
    </row>
    <row r="41" spans="2:13" ht="20.65" customHeight="1" x14ac:dyDescent="0.15">
      <c r="B41" s="172"/>
      <c r="C41" s="439" t="s">
        <v>23</v>
      </c>
      <c r="D41" s="439"/>
      <c r="F41" s="128">
        <v>3361</v>
      </c>
      <c r="G41" s="145">
        <v>358235</v>
      </c>
      <c r="H41" s="146">
        <f t="shared" si="13"/>
        <v>0</v>
      </c>
      <c r="I41" s="146">
        <v>0</v>
      </c>
      <c r="J41" s="146">
        <v>0</v>
      </c>
      <c r="K41" s="146">
        <f>L41+M41</f>
        <v>0</v>
      </c>
      <c r="L41" s="146">
        <v>0</v>
      </c>
      <c r="M41" s="146">
        <v>0</v>
      </c>
    </row>
    <row r="42" spans="2:13" ht="9.75" customHeight="1" x14ac:dyDescent="0.15">
      <c r="B42" s="172"/>
      <c r="C42" s="172"/>
      <c r="D42" s="172"/>
      <c r="F42" s="128"/>
      <c r="G42" s="145"/>
      <c r="H42" s="145"/>
      <c r="I42" s="145"/>
      <c r="J42" s="145"/>
      <c r="K42" s="145"/>
      <c r="L42" s="145"/>
      <c r="M42" s="145"/>
    </row>
    <row r="43" spans="2:13" ht="20.65" customHeight="1" x14ac:dyDescent="0.15">
      <c r="B43" s="172"/>
      <c r="C43" s="439" t="s">
        <v>303</v>
      </c>
      <c r="D43" s="439"/>
      <c r="F43" s="128">
        <f>F44+F45+F46+F47</f>
        <v>30016</v>
      </c>
      <c r="G43" s="145">
        <f t="shared" ref="G43" si="14">G44+G45+G46+G47</f>
        <v>21830725</v>
      </c>
      <c r="H43" s="145">
        <f>H44+H45+H47</f>
        <v>1858527</v>
      </c>
      <c r="I43" s="145">
        <f t="shared" ref="I43:J43" si="15">I44+I45+I47</f>
        <v>936599</v>
      </c>
      <c r="J43" s="145">
        <f t="shared" si="15"/>
        <v>921928</v>
      </c>
      <c r="K43" s="145">
        <f>K44+K45+K46+K47</f>
        <v>15518108</v>
      </c>
      <c r="L43" s="145">
        <f t="shared" ref="L43:M43" si="16">L44+L45+L46+L47</f>
        <v>7830518</v>
      </c>
      <c r="M43" s="145">
        <f t="shared" si="16"/>
        <v>7687590</v>
      </c>
    </row>
    <row r="44" spans="2:13" ht="20.65" customHeight="1" x14ac:dyDescent="0.15">
      <c r="B44" s="172"/>
      <c r="C44" s="444" t="s">
        <v>392</v>
      </c>
      <c r="D44" s="444"/>
      <c r="F44" s="128">
        <v>279</v>
      </c>
      <c r="G44" s="145">
        <v>1813363</v>
      </c>
      <c r="H44" s="146">
        <f t="shared" ref="H44:H47" si="17">SUM(I44:J44)</f>
        <v>0</v>
      </c>
      <c r="I44" s="146">
        <v>0</v>
      </c>
      <c r="J44" s="146">
        <v>0</v>
      </c>
      <c r="K44" s="145">
        <f>L44+M44</f>
        <v>265286</v>
      </c>
      <c r="L44" s="145">
        <v>77522</v>
      </c>
      <c r="M44" s="145">
        <v>187764</v>
      </c>
    </row>
    <row r="45" spans="2:13" ht="20.65" customHeight="1" x14ac:dyDescent="0.15">
      <c r="B45" s="172"/>
      <c r="C45" s="444" t="s">
        <v>393</v>
      </c>
      <c r="D45" s="444"/>
      <c r="F45" s="128">
        <v>13897</v>
      </c>
      <c r="G45" s="145">
        <v>1690012</v>
      </c>
      <c r="H45" s="145">
        <f t="shared" si="17"/>
        <v>1858527</v>
      </c>
      <c r="I45" s="145">
        <v>936599</v>
      </c>
      <c r="J45" s="145">
        <v>921928</v>
      </c>
      <c r="K45" s="145">
        <f>L45+M45</f>
        <v>6533757</v>
      </c>
      <c r="L45" s="145">
        <v>2990201</v>
      </c>
      <c r="M45" s="145">
        <v>3543556</v>
      </c>
    </row>
    <row r="46" spans="2:13" ht="20.65" customHeight="1" x14ac:dyDescent="0.15">
      <c r="B46" s="172"/>
      <c r="C46" s="444" t="s">
        <v>394</v>
      </c>
      <c r="D46" s="444"/>
      <c r="F46" s="128">
        <v>15272</v>
      </c>
      <c r="G46" s="145">
        <v>18238360</v>
      </c>
      <c r="H46" s="147">
        <f t="shared" si="17"/>
        <v>404281</v>
      </c>
      <c r="I46" s="147">
        <v>209199</v>
      </c>
      <c r="J46" s="147">
        <v>195082</v>
      </c>
      <c r="K46" s="145">
        <f>L46+M46</f>
        <v>8719065</v>
      </c>
      <c r="L46" s="145">
        <v>4762795</v>
      </c>
      <c r="M46" s="145">
        <v>3956270</v>
      </c>
    </row>
    <row r="47" spans="2:13" ht="20.65" customHeight="1" x14ac:dyDescent="0.15">
      <c r="B47" s="172"/>
      <c r="C47" s="439" t="s">
        <v>23</v>
      </c>
      <c r="D47" s="439"/>
      <c r="F47" s="128">
        <v>568</v>
      </c>
      <c r="G47" s="145">
        <v>88990</v>
      </c>
      <c r="H47" s="146">
        <f t="shared" si="17"/>
        <v>0</v>
      </c>
      <c r="I47" s="146">
        <v>0</v>
      </c>
      <c r="J47" s="146">
        <v>0</v>
      </c>
      <c r="K47" s="146">
        <f>L47+M47</f>
        <v>0</v>
      </c>
      <c r="L47" s="146">
        <v>0</v>
      </c>
      <c r="M47" s="146">
        <v>0</v>
      </c>
    </row>
    <row r="48" spans="2:13" ht="9.75" customHeight="1" x14ac:dyDescent="0.15">
      <c r="B48" s="172"/>
      <c r="C48" s="172"/>
      <c r="D48" s="172"/>
      <c r="F48" s="128"/>
      <c r="G48" s="145"/>
      <c r="H48" s="145"/>
      <c r="I48" s="145"/>
      <c r="J48" s="145"/>
      <c r="K48" s="145"/>
      <c r="L48" s="145"/>
      <c r="M48" s="145"/>
    </row>
    <row r="49" spans="1:13" ht="20.65" customHeight="1" x14ac:dyDescent="0.15">
      <c r="C49" s="439" t="s">
        <v>299</v>
      </c>
      <c r="D49" s="439"/>
      <c r="F49" s="128">
        <f>F50+F51+F52</f>
        <v>4153</v>
      </c>
      <c r="G49" s="145">
        <f t="shared" ref="G49:M49" si="18">G50+G51+G52</f>
        <v>4816491</v>
      </c>
      <c r="H49" s="145">
        <f>H50+H51</f>
        <v>64610</v>
      </c>
      <c r="I49" s="145">
        <f t="shared" ref="I49:J49" si="19">I50+I51</f>
        <v>31555</v>
      </c>
      <c r="J49" s="145">
        <f t="shared" si="19"/>
        <v>33055</v>
      </c>
      <c r="K49" s="145">
        <f t="shared" si="18"/>
        <v>5752639</v>
      </c>
      <c r="L49" s="145">
        <f t="shared" si="18"/>
        <v>3108946</v>
      </c>
      <c r="M49" s="145">
        <f t="shared" si="18"/>
        <v>2643693</v>
      </c>
    </row>
    <row r="50" spans="1:13" ht="20.65" customHeight="1" x14ac:dyDescent="0.15">
      <c r="B50" s="172"/>
      <c r="C50" s="444" t="s">
        <v>392</v>
      </c>
      <c r="D50" s="444"/>
      <c r="F50" s="128">
        <v>115</v>
      </c>
      <c r="G50" s="145">
        <v>2513872</v>
      </c>
      <c r="H50" s="146">
        <f t="shared" ref="H50:H52" si="20">SUM(I50:J50)</f>
        <v>0</v>
      </c>
      <c r="I50" s="146">
        <v>0</v>
      </c>
      <c r="J50" s="146">
        <v>0</v>
      </c>
      <c r="K50" s="145">
        <f>L50+M50</f>
        <v>1896708</v>
      </c>
      <c r="L50" s="145">
        <v>1010005</v>
      </c>
      <c r="M50" s="145">
        <v>886703</v>
      </c>
    </row>
    <row r="51" spans="1:13" ht="20.65" customHeight="1" x14ac:dyDescent="0.15">
      <c r="B51" s="172"/>
      <c r="C51" s="444" t="s">
        <v>393</v>
      </c>
      <c r="D51" s="444"/>
      <c r="F51" s="128">
        <v>1714</v>
      </c>
      <c r="G51" s="145">
        <v>454815</v>
      </c>
      <c r="H51" s="145">
        <f t="shared" si="20"/>
        <v>64610</v>
      </c>
      <c r="I51" s="145">
        <v>31555</v>
      </c>
      <c r="J51" s="145">
        <v>33055</v>
      </c>
      <c r="K51" s="145">
        <f>L51+M51</f>
        <v>792446</v>
      </c>
      <c r="L51" s="145">
        <v>487541</v>
      </c>
      <c r="M51" s="145">
        <v>304905</v>
      </c>
    </row>
    <row r="52" spans="1:13" ht="20.65" customHeight="1" x14ac:dyDescent="0.15">
      <c r="B52" s="172"/>
      <c r="C52" s="444" t="s">
        <v>394</v>
      </c>
      <c r="D52" s="444"/>
      <c r="F52" s="128">
        <v>2324</v>
      </c>
      <c r="G52" s="145">
        <v>1847804</v>
      </c>
      <c r="H52" s="147">
        <f t="shared" si="20"/>
        <v>53000</v>
      </c>
      <c r="I52" s="147">
        <v>26211</v>
      </c>
      <c r="J52" s="147">
        <v>26789</v>
      </c>
      <c r="K52" s="145">
        <f>L52+M52</f>
        <v>3063485</v>
      </c>
      <c r="L52" s="145">
        <v>1611400</v>
      </c>
      <c r="M52" s="145">
        <v>1452085</v>
      </c>
    </row>
    <row r="53" spans="1:13" ht="6" customHeight="1" thickBot="1" x14ac:dyDescent="0.2">
      <c r="A53" s="99"/>
      <c r="B53" s="100"/>
      <c r="C53" s="100"/>
      <c r="D53" s="100"/>
      <c r="E53" s="99"/>
      <c r="F53" s="101"/>
      <c r="G53" s="102"/>
      <c r="H53" s="102"/>
      <c r="I53" s="102"/>
      <c r="J53" s="102"/>
      <c r="K53" s="102"/>
      <c r="L53" s="102"/>
      <c r="M53" s="102"/>
    </row>
    <row r="54" spans="1:13" ht="14.25" customHeight="1" x14ac:dyDescent="0.15"/>
  </sheetData>
  <mergeCells count="52">
    <mergeCell ref="C52:D52"/>
    <mergeCell ref="C45:D45"/>
    <mergeCell ref="C46:D46"/>
    <mergeCell ref="C47:D47"/>
    <mergeCell ref="C49:D49"/>
    <mergeCell ref="C50:D50"/>
    <mergeCell ref="C51:D51"/>
    <mergeCell ref="C44:D44"/>
    <mergeCell ref="C31:D31"/>
    <mergeCell ref="C32:D32"/>
    <mergeCell ref="C33:D33"/>
    <mergeCell ref="C34:D34"/>
    <mergeCell ref="C35:D35"/>
    <mergeCell ref="C36:D36"/>
    <mergeCell ref="C38:D38"/>
    <mergeCell ref="C39:D39"/>
    <mergeCell ref="C40:D40"/>
    <mergeCell ref="C41:D41"/>
    <mergeCell ref="C43:D43"/>
    <mergeCell ref="C30:D30"/>
    <mergeCell ref="C18:D18"/>
    <mergeCell ref="C19:D19"/>
    <mergeCell ref="C21:D21"/>
    <mergeCell ref="C22:D22"/>
    <mergeCell ref="C23:D23"/>
    <mergeCell ref="C24:D24"/>
    <mergeCell ref="B25:D25"/>
    <mergeCell ref="C26:D26"/>
    <mergeCell ref="C27:D27"/>
    <mergeCell ref="C28:D28"/>
    <mergeCell ref="C29:D29"/>
    <mergeCell ref="C17:D17"/>
    <mergeCell ref="J6:J7"/>
    <mergeCell ref="K6:K7"/>
    <mergeCell ref="L6:L7"/>
    <mergeCell ref="M6:M7"/>
    <mergeCell ref="B9:D9"/>
    <mergeCell ref="C10:D10"/>
    <mergeCell ref="C11:D11"/>
    <mergeCell ref="C12:D12"/>
    <mergeCell ref="C13:D13"/>
    <mergeCell ref="B15:D15"/>
    <mergeCell ref="C16:D16"/>
    <mergeCell ref="F4:G5"/>
    <mergeCell ref="H4:J4"/>
    <mergeCell ref="K4:M5"/>
    <mergeCell ref="B5:D6"/>
    <mergeCell ref="H5:J5"/>
    <mergeCell ref="F6:F7"/>
    <mergeCell ref="G6:G7"/>
    <mergeCell ref="H6:H7"/>
    <mergeCell ref="I6:I7"/>
  </mergeCells>
  <phoneticPr fontId="5"/>
  <hyperlinks>
    <hyperlink ref="O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41"/>
  <sheetViews>
    <sheetView showGridLines="0" zoomScaleNormal="100" zoomScaleSheetLayoutView="100" workbookViewId="0"/>
  </sheetViews>
  <sheetFormatPr defaultColWidth="10.7109375" defaultRowHeight="12" x14ac:dyDescent="0.15"/>
  <cols>
    <col min="1" max="3" width="0.85546875" style="159" customWidth="1"/>
    <col min="4" max="4" width="14.140625" style="159" customWidth="1"/>
    <col min="5" max="5" width="1.7109375" style="159" customWidth="1"/>
    <col min="6" max="6" width="10.85546875" style="159" customWidth="1"/>
    <col min="7" max="13" width="13.42578125" style="159" customWidth="1"/>
    <col min="14" max="14" width="2.7109375" style="159" customWidth="1"/>
    <col min="15" max="15" width="24.7109375" style="159" customWidth="1"/>
    <col min="16" max="16384" width="10.7109375" style="159"/>
  </cols>
  <sheetData>
    <row r="1" spans="1:17" ht="13.5" x14ac:dyDescent="0.15">
      <c r="O1" s="165" t="s">
        <v>336</v>
      </c>
    </row>
    <row r="2" spans="1:17" ht="21" x14ac:dyDescent="0.15">
      <c r="A2" s="382" t="s">
        <v>320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3" spans="1:17" ht="30" customHeight="1" thickBot="1" x14ac:dyDescent="0.2">
      <c r="Q3" s="114"/>
    </row>
    <row r="4" spans="1:17" ht="14.25" customHeight="1" x14ac:dyDescent="0.15">
      <c r="A4" s="76"/>
      <c r="B4" s="76"/>
      <c r="C4" s="76"/>
      <c r="D4" s="76"/>
      <c r="E4" s="76"/>
      <c r="F4" s="446" t="s">
        <v>297</v>
      </c>
      <c r="G4" s="447"/>
      <c r="H4" s="450" t="s">
        <v>296</v>
      </c>
      <c r="I4" s="451"/>
      <c r="J4" s="452"/>
      <c r="K4" s="446" t="s">
        <v>295</v>
      </c>
      <c r="L4" s="453"/>
      <c r="M4" s="453"/>
    </row>
    <row r="5" spans="1:17" ht="14.25" customHeight="1" x14ac:dyDescent="0.15">
      <c r="B5" s="455" t="s">
        <v>294</v>
      </c>
      <c r="C5" s="455"/>
      <c r="D5" s="455"/>
      <c r="E5" s="310"/>
      <c r="F5" s="448"/>
      <c r="G5" s="449"/>
      <c r="H5" s="456" t="s">
        <v>340</v>
      </c>
      <c r="I5" s="457"/>
      <c r="J5" s="458"/>
      <c r="K5" s="448"/>
      <c r="L5" s="454"/>
      <c r="M5" s="454"/>
    </row>
    <row r="6" spans="1:17" ht="14.25" customHeight="1" x14ac:dyDescent="0.15">
      <c r="B6" s="455"/>
      <c r="C6" s="455"/>
      <c r="D6" s="455"/>
      <c r="F6" s="389" t="s">
        <v>293</v>
      </c>
      <c r="G6" s="460" t="s">
        <v>292</v>
      </c>
      <c r="H6" s="389" t="s">
        <v>1</v>
      </c>
      <c r="I6" s="389" t="s">
        <v>291</v>
      </c>
      <c r="J6" s="389" t="s">
        <v>290</v>
      </c>
      <c r="K6" s="389" t="s">
        <v>1</v>
      </c>
      <c r="L6" s="460" t="s">
        <v>289</v>
      </c>
      <c r="M6" s="461" t="s">
        <v>288</v>
      </c>
    </row>
    <row r="7" spans="1:17" ht="14.25" customHeight="1" x14ac:dyDescent="0.15">
      <c r="A7" s="45"/>
      <c r="B7" s="45"/>
      <c r="C7" s="45"/>
      <c r="D7" s="45"/>
      <c r="E7" s="45"/>
      <c r="F7" s="459"/>
      <c r="G7" s="459"/>
      <c r="H7" s="390"/>
      <c r="I7" s="459"/>
      <c r="J7" s="459"/>
      <c r="K7" s="459"/>
      <c r="L7" s="459"/>
      <c r="M7" s="448"/>
    </row>
    <row r="8" spans="1:17" ht="6" customHeight="1" x14ac:dyDescent="0.15">
      <c r="A8" s="13"/>
      <c r="B8" s="13"/>
      <c r="C8" s="13"/>
      <c r="D8" s="13"/>
      <c r="E8" s="13"/>
      <c r="F8" s="175"/>
      <c r="G8" s="311"/>
      <c r="H8" s="311"/>
      <c r="I8" s="311"/>
      <c r="J8" s="311"/>
      <c r="K8" s="311"/>
      <c r="L8" s="311"/>
      <c r="M8" s="311"/>
    </row>
    <row r="9" spans="1:17" ht="21" customHeight="1" x14ac:dyDescent="0.15">
      <c r="A9" s="13"/>
      <c r="B9" s="13"/>
      <c r="C9" s="445" t="s">
        <v>284</v>
      </c>
      <c r="D9" s="445"/>
      <c r="E9" s="1"/>
      <c r="F9" s="128">
        <v>4495</v>
      </c>
      <c r="G9" s="145">
        <v>81068</v>
      </c>
      <c r="H9" s="145">
        <f>SUM(I9:J9)</f>
        <v>50344</v>
      </c>
      <c r="I9" s="145">
        <v>29271</v>
      </c>
      <c r="J9" s="145">
        <v>21073</v>
      </c>
      <c r="K9" s="145">
        <f>L9+M9</f>
        <v>18492</v>
      </c>
      <c r="L9" s="145">
        <v>4662</v>
      </c>
      <c r="M9" s="145">
        <v>13830</v>
      </c>
      <c r="P9" s="309"/>
    </row>
    <row r="10" spans="1:17" ht="21" customHeight="1" x14ac:dyDescent="0.15">
      <c r="A10" s="13"/>
      <c r="B10" s="13"/>
      <c r="C10" s="445" t="s">
        <v>283</v>
      </c>
      <c r="D10" s="445"/>
      <c r="E10" s="1"/>
      <c r="F10" s="128">
        <v>7594</v>
      </c>
      <c r="G10" s="145">
        <v>192411</v>
      </c>
      <c r="H10" s="145">
        <f t="shared" ref="H10:H32" si="0">SUM(I10:J10)</f>
        <v>1090292</v>
      </c>
      <c r="I10" s="145">
        <v>545545</v>
      </c>
      <c r="J10" s="145">
        <v>544747</v>
      </c>
      <c r="K10" s="145">
        <f t="shared" ref="K10:K32" si="1">L10+M10</f>
        <v>97</v>
      </c>
      <c r="L10" s="145">
        <v>97</v>
      </c>
      <c r="M10" s="145">
        <v>0</v>
      </c>
      <c r="O10" s="113"/>
    </row>
    <row r="11" spans="1:17" ht="21" customHeight="1" x14ac:dyDescent="0.15">
      <c r="A11" s="13"/>
      <c r="B11" s="13"/>
      <c r="C11" s="445" t="s">
        <v>364</v>
      </c>
      <c r="D11" s="445"/>
      <c r="E11" s="1"/>
      <c r="F11" s="128">
        <v>6535</v>
      </c>
      <c r="G11" s="145">
        <v>6577286</v>
      </c>
      <c r="H11" s="147">
        <f t="shared" si="0"/>
        <v>198066</v>
      </c>
      <c r="I11" s="147">
        <v>101448</v>
      </c>
      <c r="J11" s="147">
        <v>96618</v>
      </c>
      <c r="K11" s="145">
        <f t="shared" si="1"/>
        <v>3340240</v>
      </c>
      <c r="L11" s="145">
        <v>1689685</v>
      </c>
      <c r="M11" s="145">
        <v>1650555</v>
      </c>
    </row>
    <row r="12" spans="1:17" ht="21" customHeight="1" x14ac:dyDescent="0.15">
      <c r="A12" s="13"/>
      <c r="B12" s="13"/>
      <c r="C12" s="378" t="s">
        <v>319</v>
      </c>
      <c r="D12" s="445"/>
      <c r="E12" s="1"/>
      <c r="F12" s="128">
        <v>234</v>
      </c>
      <c r="G12" s="145">
        <v>113073</v>
      </c>
      <c r="H12" s="145">
        <f t="shared" si="0"/>
        <v>1602</v>
      </c>
      <c r="I12" s="145">
        <v>802</v>
      </c>
      <c r="J12" s="145">
        <v>800</v>
      </c>
      <c r="K12" s="145">
        <f t="shared" si="1"/>
        <v>16</v>
      </c>
      <c r="L12" s="145">
        <v>8</v>
      </c>
      <c r="M12" s="145">
        <v>8</v>
      </c>
    </row>
    <row r="13" spans="1:17" ht="19.5" customHeight="1" x14ac:dyDescent="0.15">
      <c r="A13" s="104"/>
      <c r="B13" s="104"/>
      <c r="C13" s="462" t="s">
        <v>315</v>
      </c>
      <c r="D13" s="462"/>
      <c r="E13" s="103"/>
      <c r="F13" s="128">
        <v>68</v>
      </c>
      <c r="G13" s="145">
        <v>746</v>
      </c>
      <c r="H13" s="145">
        <f t="shared" si="0"/>
        <v>59</v>
      </c>
      <c r="I13" s="145">
        <v>29</v>
      </c>
      <c r="J13" s="145">
        <v>30</v>
      </c>
      <c r="K13" s="145">
        <f t="shared" si="1"/>
        <v>20</v>
      </c>
      <c r="L13" s="145">
        <v>10</v>
      </c>
      <c r="M13" s="145">
        <v>10</v>
      </c>
    </row>
    <row r="14" spans="1:17" ht="19.5" customHeight="1" x14ac:dyDescent="0.15">
      <c r="A14" s="104"/>
      <c r="B14" s="104"/>
      <c r="C14" s="462" t="s">
        <v>311</v>
      </c>
      <c r="D14" s="462"/>
      <c r="E14" s="103"/>
      <c r="F14" s="128">
        <v>8</v>
      </c>
      <c r="G14" s="145">
        <v>78</v>
      </c>
      <c r="H14" s="145">
        <f t="shared" si="0"/>
        <v>29</v>
      </c>
      <c r="I14" s="145">
        <v>15</v>
      </c>
      <c r="J14" s="145">
        <v>14</v>
      </c>
      <c r="K14" s="145">
        <f t="shared" si="1"/>
        <v>3</v>
      </c>
      <c r="L14" s="145">
        <v>2</v>
      </c>
      <c r="M14" s="145">
        <v>1</v>
      </c>
    </row>
    <row r="15" spans="1:17" ht="19.5" customHeight="1" x14ac:dyDescent="0.15">
      <c r="A15" s="103"/>
      <c r="B15" s="103"/>
      <c r="C15" s="462" t="s">
        <v>316</v>
      </c>
      <c r="D15" s="462"/>
      <c r="E15" s="103"/>
      <c r="F15" s="128">
        <v>4977</v>
      </c>
      <c r="G15" s="145">
        <v>110827</v>
      </c>
      <c r="H15" s="145">
        <f t="shared" si="0"/>
        <v>135758</v>
      </c>
      <c r="I15" s="145">
        <v>67216</v>
      </c>
      <c r="J15" s="145">
        <v>68542</v>
      </c>
      <c r="K15" s="145">
        <f t="shared" si="1"/>
        <v>6943</v>
      </c>
      <c r="L15" s="145">
        <v>1225</v>
      </c>
      <c r="M15" s="145">
        <v>5718</v>
      </c>
    </row>
    <row r="16" spans="1:17" ht="19.5" customHeight="1" x14ac:dyDescent="0.15">
      <c r="A16" s="104"/>
      <c r="B16" s="104"/>
      <c r="C16" s="462" t="s">
        <v>364</v>
      </c>
      <c r="D16" s="462"/>
      <c r="E16" s="103"/>
      <c r="F16" s="128">
        <v>1533</v>
      </c>
      <c r="G16" s="145">
        <v>607494</v>
      </c>
      <c r="H16" s="147">
        <f t="shared" si="0"/>
        <v>12348</v>
      </c>
      <c r="I16" s="147">
        <v>6180</v>
      </c>
      <c r="J16" s="147">
        <v>6168</v>
      </c>
      <c r="K16" s="145">
        <f t="shared" si="1"/>
        <v>162395</v>
      </c>
      <c r="L16" s="145">
        <v>81795</v>
      </c>
      <c r="M16" s="145">
        <v>80600</v>
      </c>
    </row>
    <row r="17" spans="1:13" ht="19.5" customHeight="1" x14ac:dyDescent="0.15">
      <c r="A17" s="104"/>
      <c r="B17" s="104"/>
      <c r="C17" s="463" t="s">
        <v>310</v>
      </c>
      <c r="D17" s="462"/>
      <c r="E17" s="103"/>
      <c r="F17" s="128">
        <v>15</v>
      </c>
      <c r="G17" s="145">
        <v>139</v>
      </c>
      <c r="H17" s="145">
        <f t="shared" si="0"/>
        <v>30</v>
      </c>
      <c r="I17" s="145">
        <v>15</v>
      </c>
      <c r="J17" s="145">
        <v>15</v>
      </c>
      <c r="K17" s="145">
        <f t="shared" si="1"/>
        <v>10</v>
      </c>
      <c r="L17" s="145">
        <v>5</v>
      </c>
      <c r="M17" s="145">
        <v>5</v>
      </c>
    </row>
    <row r="18" spans="1:13" ht="19.5" customHeight="1" x14ac:dyDescent="0.15">
      <c r="A18" s="103"/>
      <c r="B18" s="103"/>
      <c r="C18" s="462" t="s">
        <v>312</v>
      </c>
      <c r="D18" s="462"/>
      <c r="E18" s="103"/>
      <c r="F18" s="128">
        <v>8</v>
      </c>
      <c r="G18" s="145">
        <v>65</v>
      </c>
      <c r="H18" s="145">
        <f t="shared" si="0"/>
        <v>19</v>
      </c>
      <c r="I18" s="145">
        <v>9</v>
      </c>
      <c r="J18" s="145">
        <v>10</v>
      </c>
      <c r="K18" s="145">
        <f t="shared" si="1"/>
        <v>9</v>
      </c>
      <c r="L18" s="145">
        <v>4</v>
      </c>
      <c r="M18" s="145">
        <v>5</v>
      </c>
    </row>
    <row r="19" spans="1:13" ht="19.5" customHeight="1" x14ac:dyDescent="0.15">
      <c r="A19" s="103"/>
      <c r="B19" s="103"/>
      <c r="C19" s="462" t="s">
        <v>309</v>
      </c>
      <c r="D19" s="462"/>
      <c r="E19" s="103"/>
      <c r="F19" s="128">
        <v>1592</v>
      </c>
      <c r="G19" s="145">
        <v>29145</v>
      </c>
      <c r="H19" s="145">
        <f t="shared" si="0"/>
        <v>3443</v>
      </c>
      <c r="I19" s="145">
        <v>1700</v>
      </c>
      <c r="J19" s="145">
        <v>1743</v>
      </c>
      <c r="K19" s="145">
        <f t="shared" si="1"/>
        <v>69</v>
      </c>
      <c r="L19" s="145">
        <v>14</v>
      </c>
      <c r="M19" s="145">
        <v>55</v>
      </c>
    </row>
    <row r="20" spans="1:13" ht="19.5" customHeight="1" x14ac:dyDescent="0.15">
      <c r="A20" s="103"/>
      <c r="B20" s="103"/>
      <c r="C20" s="462" t="s">
        <v>364</v>
      </c>
      <c r="D20" s="462"/>
      <c r="E20" s="103"/>
      <c r="F20" s="128">
        <v>1</v>
      </c>
      <c r="G20" s="145">
        <v>99</v>
      </c>
      <c r="H20" s="147">
        <f t="shared" si="0"/>
        <v>6</v>
      </c>
      <c r="I20" s="147">
        <v>3</v>
      </c>
      <c r="J20" s="147">
        <v>3</v>
      </c>
      <c r="K20" s="145">
        <f t="shared" si="1"/>
        <v>80</v>
      </c>
      <c r="L20" s="145">
        <v>40</v>
      </c>
      <c r="M20" s="145">
        <v>40</v>
      </c>
    </row>
    <row r="21" spans="1:13" ht="19.5" customHeight="1" x14ac:dyDescent="0.15">
      <c r="A21" s="103"/>
      <c r="B21" s="103"/>
      <c r="C21" s="463" t="s">
        <v>313</v>
      </c>
      <c r="D21" s="462"/>
      <c r="E21" s="103"/>
      <c r="F21" s="128">
        <v>15</v>
      </c>
      <c r="G21" s="145">
        <v>171</v>
      </c>
      <c r="H21" s="145">
        <f t="shared" si="0"/>
        <v>46</v>
      </c>
      <c r="I21" s="145">
        <v>23</v>
      </c>
      <c r="J21" s="145">
        <v>23</v>
      </c>
      <c r="K21" s="145">
        <f t="shared" si="1"/>
        <v>10</v>
      </c>
      <c r="L21" s="145">
        <v>4</v>
      </c>
      <c r="M21" s="145">
        <v>6</v>
      </c>
    </row>
    <row r="22" spans="1:13" ht="19.5" customHeight="1" x14ac:dyDescent="0.15">
      <c r="A22" s="104"/>
      <c r="B22" s="104"/>
      <c r="C22" s="462" t="s">
        <v>317</v>
      </c>
      <c r="D22" s="462"/>
      <c r="E22" s="103"/>
      <c r="F22" s="128">
        <v>3023</v>
      </c>
      <c r="G22" s="145">
        <v>101006</v>
      </c>
      <c r="H22" s="145">
        <f t="shared" si="0"/>
        <v>49868</v>
      </c>
      <c r="I22" s="145">
        <v>24972</v>
      </c>
      <c r="J22" s="145">
        <v>24896</v>
      </c>
      <c r="K22" s="145">
        <f t="shared" si="1"/>
        <v>25056</v>
      </c>
      <c r="L22" s="145">
        <v>22994</v>
      </c>
      <c r="M22" s="145">
        <v>2062</v>
      </c>
    </row>
    <row r="23" spans="1:13" ht="19.5" customHeight="1" x14ac:dyDescent="0.15">
      <c r="A23" s="104"/>
      <c r="B23" s="104"/>
      <c r="C23" s="462" t="s">
        <v>364</v>
      </c>
      <c r="D23" s="462"/>
      <c r="E23" s="103"/>
      <c r="F23" s="128">
        <v>1870</v>
      </c>
      <c r="G23" s="145">
        <v>503030</v>
      </c>
      <c r="H23" s="147">
        <f t="shared" si="0"/>
        <v>5227</v>
      </c>
      <c r="I23" s="147">
        <v>2612</v>
      </c>
      <c r="J23" s="147">
        <v>2615</v>
      </c>
      <c r="K23" s="145">
        <f t="shared" si="1"/>
        <v>81595</v>
      </c>
      <c r="L23" s="145">
        <v>40545</v>
      </c>
      <c r="M23" s="145">
        <v>41050</v>
      </c>
    </row>
    <row r="24" spans="1:13" ht="19.5" customHeight="1" x14ac:dyDescent="0.15">
      <c r="A24" s="104"/>
      <c r="B24" s="104"/>
      <c r="C24" s="463" t="s">
        <v>318</v>
      </c>
      <c r="D24" s="462"/>
      <c r="E24" s="103"/>
      <c r="F24" s="128">
        <v>1588</v>
      </c>
      <c r="G24" s="145">
        <v>117890</v>
      </c>
      <c r="H24" s="145">
        <f t="shared" si="0"/>
        <v>1391</v>
      </c>
      <c r="I24" s="145">
        <v>664</v>
      </c>
      <c r="J24" s="145">
        <v>727</v>
      </c>
      <c r="K24" s="145">
        <f t="shared" si="1"/>
        <v>41385</v>
      </c>
      <c r="L24" s="145">
        <v>37815</v>
      </c>
      <c r="M24" s="145">
        <v>3570</v>
      </c>
    </row>
    <row r="25" spans="1:13" ht="19.5" customHeight="1" x14ac:dyDescent="0.15">
      <c r="A25" s="104"/>
      <c r="B25" s="104"/>
      <c r="C25" s="462" t="s">
        <v>364</v>
      </c>
      <c r="D25" s="462"/>
      <c r="E25" s="103"/>
      <c r="F25" s="128">
        <v>820</v>
      </c>
      <c r="G25" s="145">
        <v>220580</v>
      </c>
      <c r="H25" s="147">
        <f t="shared" si="0"/>
        <v>0</v>
      </c>
      <c r="I25" s="147">
        <v>0</v>
      </c>
      <c r="J25" s="147">
        <v>0</v>
      </c>
      <c r="K25" s="145">
        <v>0</v>
      </c>
      <c r="L25" s="145">
        <v>0</v>
      </c>
      <c r="M25" s="145">
        <v>0</v>
      </c>
    </row>
    <row r="26" spans="1:13" ht="19.5" customHeight="1" x14ac:dyDescent="0.15">
      <c r="A26" s="104"/>
      <c r="B26" s="104"/>
      <c r="C26" s="463" t="s">
        <v>314</v>
      </c>
      <c r="D26" s="462"/>
      <c r="E26" s="103"/>
      <c r="F26" s="128">
        <v>520</v>
      </c>
      <c r="G26" s="145">
        <v>14094</v>
      </c>
      <c r="H26" s="145">
        <f t="shared" si="0"/>
        <v>4800</v>
      </c>
      <c r="I26" s="145">
        <v>2382</v>
      </c>
      <c r="J26" s="145">
        <v>2418</v>
      </c>
      <c r="K26" s="145">
        <f t="shared" si="1"/>
        <v>231</v>
      </c>
      <c r="L26" s="145">
        <v>14</v>
      </c>
      <c r="M26" s="145">
        <v>217</v>
      </c>
    </row>
    <row r="27" spans="1:13" ht="19.5" customHeight="1" x14ac:dyDescent="0.15">
      <c r="A27" s="104"/>
      <c r="B27" s="104"/>
      <c r="C27" s="462" t="s">
        <v>364</v>
      </c>
      <c r="D27" s="462"/>
      <c r="E27" s="103"/>
      <c r="F27" s="128">
        <v>768</v>
      </c>
      <c r="G27" s="145">
        <v>206592</v>
      </c>
      <c r="H27" s="147">
        <f t="shared" si="0"/>
        <v>402</v>
      </c>
      <c r="I27" s="147">
        <v>183</v>
      </c>
      <c r="J27" s="147">
        <v>219</v>
      </c>
      <c r="K27" s="145">
        <f t="shared" si="1"/>
        <v>4830</v>
      </c>
      <c r="L27" s="145">
        <v>2115</v>
      </c>
      <c r="M27" s="145">
        <v>2715</v>
      </c>
    </row>
    <row r="28" spans="1:13" ht="19.5" customHeight="1" x14ac:dyDescent="0.15">
      <c r="A28" s="104"/>
      <c r="B28" s="104"/>
      <c r="C28" s="463" t="s">
        <v>308</v>
      </c>
      <c r="D28" s="462"/>
      <c r="E28" s="103"/>
      <c r="F28" s="128">
        <v>168</v>
      </c>
      <c r="G28" s="145">
        <v>7012</v>
      </c>
      <c r="H28" s="145">
        <f t="shared" si="0"/>
        <v>30054</v>
      </c>
      <c r="I28" s="145">
        <v>15088</v>
      </c>
      <c r="J28" s="145">
        <v>14966</v>
      </c>
      <c r="K28" s="145">
        <f t="shared" si="1"/>
        <v>86</v>
      </c>
      <c r="L28" s="145">
        <v>12</v>
      </c>
      <c r="M28" s="145">
        <v>74</v>
      </c>
    </row>
    <row r="29" spans="1:13" ht="19.5" customHeight="1" x14ac:dyDescent="0.15">
      <c r="A29" s="103"/>
      <c r="B29" s="103"/>
      <c r="C29" s="462" t="s">
        <v>364</v>
      </c>
      <c r="D29" s="462"/>
      <c r="E29" s="103"/>
      <c r="F29" s="128">
        <v>1387</v>
      </c>
      <c r="G29" s="145">
        <v>122056</v>
      </c>
      <c r="H29" s="147">
        <f t="shared" si="0"/>
        <v>926</v>
      </c>
      <c r="I29" s="147">
        <v>468</v>
      </c>
      <c r="J29" s="147">
        <v>458</v>
      </c>
      <c r="K29" s="145">
        <f t="shared" si="1"/>
        <v>7780</v>
      </c>
      <c r="L29" s="145">
        <v>3920</v>
      </c>
      <c r="M29" s="145">
        <v>3860</v>
      </c>
    </row>
    <row r="30" spans="1:13" ht="19.5" customHeight="1" x14ac:dyDescent="0.15">
      <c r="A30" s="103"/>
      <c r="B30" s="103"/>
      <c r="C30" s="463" t="s">
        <v>306</v>
      </c>
      <c r="D30" s="462"/>
      <c r="E30" s="103"/>
      <c r="F30" s="128">
        <v>4438</v>
      </c>
      <c r="G30" s="145">
        <v>82578</v>
      </c>
      <c r="H30" s="145">
        <f t="shared" si="0"/>
        <v>67245</v>
      </c>
      <c r="I30" s="145">
        <v>34050</v>
      </c>
      <c r="J30" s="145">
        <v>33195</v>
      </c>
      <c r="K30" s="145">
        <f t="shared" si="1"/>
        <v>617</v>
      </c>
      <c r="L30" s="145">
        <v>30</v>
      </c>
      <c r="M30" s="145">
        <v>587</v>
      </c>
    </row>
    <row r="31" spans="1:13" ht="19.5" customHeight="1" x14ac:dyDescent="0.15">
      <c r="A31" s="103"/>
      <c r="B31" s="103"/>
      <c r="C31" s="462" t="s">
        <v>307</v>
      </c>
      <c r="D31" s="462"/>
      <c r="E31" s="103"/>
      <c r="F31" s="128">
        <v>90</v>
      </c>
      <c r="G31" s="145">
        <v>1878</v>
      </c>
      <c r="H31" s="145">
        <f t="shared" si="0"/>
        <v>17358</v>
      </c>
      <c r="I31" s="145">
        <v>8741</v>
      </c>
      <c r="J31" s="145">
        <v>8617</v>
      </c>
      <c r="K31" s="145">
        <f t="shared" si="1"/>
        <v>158</v>
      </c>
      <c r="L31" s="145">
        <v>12</v>
      </c>
      <c r="M31" s="145">
        <v>146</v>
      </c>
    </row>
    <row r="32" spans="1:13" ht="19.5" customHeight="1" x14ac:dyDescent="0.15">
      <c r="A32" s="103"/>
      <c r="B32" s="103"/>
      <c r="C32" s="462" t="s">
        <v>364</v>
      </c>
      <c r="D32" s="462"/>
      <c r="E32" s="103"/>
      <c r="F32" s="128">
        <v>1387</v>
      </c>
      <c r="G32" s="145">
        <v>122056</v>
      </c>
      <c r="H32" s="147">
        <f t="shared" si="0"/>
        <v>977</v>
      </c>
      <c r="I32" s="147">
        <v>489</v>
      </c>
      <c r="J32" s="147">
        <v>488</v>
      </c>
      <c r="K32" s="145">
        <f t="shared" si="1"/>
        <v>7650</v>
      </c>
      <c r="L32" s="145">
        <v>3820</v>
      </c>
      <c r="M32" s="145">
        <v>3830</v>
      </c>
    </row>
    <row r="33" spans="1:13" ht="6" customHeight="1" thickBot="1" x14ac:dyDescent="0.2">
      <c r="A33" s="112"/>
      <c r="B33" s="112"/>
      <c r="C33" s="112"/>
      <c r="D33" s="81"/>
      <c r="E33" s="112"/>
      <c r="F33" s="75"/>
      <c r="G33" s="74"/>
      <c r="H33" s="80"/>
      <c r="I33" s="80"/>
      <c r="J33" s="80"/>
      <c r="K33" s="74"/>
      <c r="L33" s="74"/>
      <c r="M33" s="74"/>
    </row>
    <row r="34" spans="1:13" ht="13.5" customHeight="1" x14ac:dyDescent="0.15">
      <c r="A34" s="10" t="s">
        <v>431</v>
      </c>
    </row>
    <row r="35" spans="1:13" ht="13.5" customHeight="1" x14ac:dyDescent="0.15">
      <c r="A35" s="10" t="s">
        <v>432</v>
      </c>
    </row>
    <row r="36" spans="1:13" ht="13.5" customHeight="1" x14ac:dyDescent="0.15">
      <c r="A36" s="10" t="s">
        <v>433</v>
      </c>
    </row>
    <row r="37" spans="1:13" ht="13.5" customHeight="1" x14ac:dyDescent="0.15">
      <c r="A37" s="10" t="s">
        <v>357</v>
      </c>
    </row>
    <row r="39" spans="1:13" x14ac:dyDescent="0.15">
      <c r="H39" s="110"/>
      <c r="I39" s="110"/>
      <c r="J39" s="110"/>
      <c r="K39" s="110"/>
      <c r="L39" s="110"/>
      <c r="M39" s="110"/>
    </row>
    <row r="41" spans="1:13" x14ac:dyDescent="0.15">
      <c r="F41" s="309"/>
      <c r="G41" s="309"/>
      <c r="H41" s="57"/>
    </row>
  </sheetData>
  <mergeCells count="38"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A2:M2"/>
    <mergeCell ref="F4:G5"/>
    <mergeCell ref="H4:J4"/>
    <mergeCell ref="K4:M5"/>
    <mergeCell ref="B5:D6"/>
    <mergeCell ref="H5:J5"/>
    <mergeCell ref="F6:F7"/>
    <mergeCell ref="G6:G7"/>
    <mergeCell ref="H6:H7"/>
    <mergeCell ref="I6:I7"/>
    <mergeCell ref="J6:J7"/>
    <mergeCell ref="K6:K7"/>
    <mergeCell ref="L6:L7"/>
    <mergeCell ref="M6:M7"/>
    <mergeCell ref="C9:D9"/>
  </mergeCells>
  <phoneticPr fontId="9"/>
  <hyperlinks>
    <hyperlink ref="O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9"/>
  <sheetViews>
    <sheetView showGridLines="0" zoomScaleNormal="100" zoomScaleSheetLayoutView="100" workbookViewId="0"/>
  </sheetViews>
  <sheetFormatPr defaultColWidth="8.140625" defaultRowHeight="11.25" customHeight="1" x14ac:dyDescent="0.15"/>
  <cols>
    <col min="1" max="6" width="18.7109375" style="2" customWidth="1"/>
    <col min="7" max="7" width="2.7109375" style="159" customWidth="1"/>
    <col min="8" max="8" width="24.7109375" style="159" customWidth="1"/>
    <col min="9" max="16384" width="8.140625" style="2"/>
  </cols>
  <sheetData>
    <row r="1" spans="1:8" ht="12" customHeight="1" x14ac:dyDescent="0.15">
      <c r="H1" s="165" t="s">
        <v>336</v>
      </c>
    </row>
    <row r="2" spans="1:8" ht="21" customHeight="1" x14ac:dyDescent="0.15">
      <c r="A2" s="382" t="s">
        <v>395</v>
      </c>
      <c r="B2" s="382"/>
      <c r="C2" s="382"/>
      <c r="D2" s="382"/>
      <c r="E2" s="382"/>
      <c r="F2" s="382"/>
    </row>
    <row r="3" spans="1:8" ht="30" customHeight="1" thickBot="1" x14ac:dyDescent="0.2">
      <c r="A3" s="6"/>
      <c r="B3" s="6"/>
      <c r="C3" s="87"/>
      <c r="D3" s="87" t="s">
        <v>247</v>
      </c>
      <c r="E3" s="87"/>
      <c r="F3" s="137" t="s">
        <v>327</v>
      </c>
    </row>
    <row r="4" spans="1:8" s="159" customFormat="1" ht="21" customHeight="1" x14ac:dyDescent="0.15">
      <c r="A4" s="86" t="s">
        <v>326</v>
      </c>
      <c r="B4" s="156" t="s">
        <v>396</v>
      </c>
      <c r="C4" s="85" t="s">
        <v>397</v>
      </c>
      <c r="D4" s="85" t="s">
        <v>407</v>
      </c>
      <c r="E4" s="84" t="s">
        <v>434</v>
      </c>
      <c r="F4" s="84" t="s">
        <v>435</v>
      </c>
    </row>
    <row r="5" spans="1:8" s="159" customFormat="1" ht="6" customHeight="1" x14ac:dyDescent="0.15">
      <c r="A5" s="169"/>
      <c r="B5" s="312"/>
      <c r="C5" s="309"/>
      <c r="D5" s="309"/>
      <c r="E5" s="309"/>
      <c r="F5" s="309"/>
    </row>
    <row r="6" spans="1:8" s="3" customFormat="1" ht="13.5" customHeight="1" x14ac:dyDescent="0.15">
      <c r="A6" s="54" t="s">
        <v>1</v>
      </c>
      <c r="B6" s="135">
        <v>82147</v>
      </c>
      <c r="C6" s="136">
        <v>11757</v>
      </c>
      <c r="D6" s="136">
        <v>1068</v>
      </c>
      <c r="E6" s="136">
        <v>6929</v>
      </c>
      <c r="F6" s="136">
        <v>33908</v>
      </c>
      <c r="G6" s="159"/>
      <c r="H6" s="159"/>
    </row>
    <row r="7" spans="1:8" s="159" customFormat="1" ht="9" customHeight="1" x14ac:dyDescent="0.15">
      <c r="A7" s="169"/>
      <c r="B7" s="79"/>
      <c r="C7" s="78"/>
      <c r="D7" s="78"/>
      <c r="E7" s="78"/>
      <c r="F7" s="78"/>
    </row>
    <row r="8" spans="1:8" s="159" customFormat="1" ht="13.5" customHeight="1" x14ac:dyDescent="0.15">
      <c r="A8" s="169" t="s">
        <v>255</v>
      </c>
      <c r="B8" s="313">
        <v>8091</v>
      </c>
      <c r="C8" s="314">
        <v>839</v>
      </c>
      <c r="D8" s="314">
        <v>147</v>
      </c>
      <c r="E8" s="314">
        <v>737</v>
      </c>
      <c r="F8" s="252">
        <v>3305</v>
      </c>
    </row>
    <row r="9" spans="1:8" s="159" customFormat="1" ht="13.5" customHeight="1" x14ac:dyDescent="0.15">
      <c r="A9" s="83" t="s">
        <v>325</v>
      </c>
      <c r="B9" s="313">
        <v>15693</v>
      </c>
      <c r="C9" s="314">
        <v>2924</v>
      </c>
      <c r="D9" s="314">
        <v>200</v>
      </c>
      <c r="E9" s="314">
        <v>1252</v>
      </c>
      <c r="F9" s="157">
        <v>7010</v>
      </c>
    </row>
    <row r="10" spans="1:8" s="159" customFormat="1" ht="13.5" customHeight="1" x14ac:dyDescent="0.15">
      <c r="A10" s="83" t="s">
        <v>324</v>
      </c>
      <c r="B10" s="313">
        <v>12103</v>
      </c>
      <c r="C10" s="314">
        <v>1710</v>
      </c>
      <c r="D10" s="314">
        <v>219</v>
      </c>
      <c r="E10" s="314">
        <v>1182</v>
      </c>
      <c r="F10" s="157">
        <v>4834</v>
      </c>
      <c r="H10" s="113"/>
    </row>
    <row r="11" spans="1:8" s="159" customFormat="1" ht="13.5" customHeight="1" x14ac:dyDescent="0.15">
      <c r="A11" s="83" t="s">
        <v>323</v>
      </c>
      <c r="B11" s="313">
        <v>14062</v>
      </c>
      <c r="C11" s="314">
        <v>1798</v>
      </c>
      <c r="D11" s="314">
        <v>252</v>
      </c>
      <c r="E11" s="314">
        <v>1302</v>
      </c>
      <c r="F11" s="157">
        <v>5378</v>
      </c>
    </row>
    <row r="12" spans="1:8" s="159" customFormat="1" ht="13.5" customHeight="1" x14ac:dyDescent="0.15">
      <c r="A12" s="11" t="s">
        <v>322</v>
      </c>
      <c r="B12" s="313">
        <v>13260</v>
      </c>
      <c r="C12" s="314">
        <v>1881</v>
      </c>
      <c r="D12" s="314">
        <v>157</v>
      </c>
      <c r="E12" s="314">
        <v>1230</v>
      </c>
      <c r="F12" s="157">
        <v>5664</v>
      </c>
    </row>
    <row r="13" spans="1:8" s="159" customFormat="1" ht="13.5" customHeight="1" x14ac:dyDescent="0.15">
      <c r="A13" s="83" t="s">
        <v>321</v>
      </c>
      <c r="B13" s="313">
        <v>12213</v>
      </c>
      <c r="C13" s="314">
        <v>1698</v>
      </c>
      <c r="D13" s="314">
        <v>66</v>
      </c>
      <c r="E13" s="314">
        <v>826</v>
      </c>
      <c r="F13" s="252">
        <v>4662</v>
      </c>
    </row>
    <row r="14" spans="1:8" s="159" customFormat="1" ht="13.5" customHeight="1" x14ac:dyDescent="0.15">
      <c r="A14" s="82" t="s">
        <v>249</v>
      </c>
      <c r="B14" s="313">
        <v>6725</v>
      </c>
      <c r="C14" s="314">
        <v>907</v>
      </c>
      <c r="D14" s="314">
        <v>27</v>
      </c>
      <c r="E14" s="314">
        <v>400</v>
      </c>
      <c r="F14" s="252">
        <v>3055</v>
      </c>
    </row>
    <row r="15" spans="1:8" s="159" customFormat="1" ht="6" customHeight="1" thickBot="1" x14ac:dyDescent="0.2">
      <c r="A15" s="41"/>
      <c r="B15" s="42"/>
      <c r="C15" s="41"/>
      <c r="D15" s="41"/>
      <c r="E15" s="41"/>
      <c r="F15" s="41"/>
    </row>
    <row r="16" spans="1:8" ht="14.25" customHeight="1" x14ac:dyDescent="0.15">
      <c r="A16" s="10" t="s">
        <v>358</v>
      </c>
      <c r="B16" s="159"/>
      <c r="C16" s="159"/>
      <c r="D16" s="159"/>
      <c r="E16" s="159"/>
      <c r="F16" s="159"/>
    </row>
    <row r="19" spans="3:3" ht="11.25" customHeight="1" x14ac:dyDescent="0.15">
      <c r="C19" s="114"/>
    </row>
  </sheetData>
  <mergeCells count="1">
    <mergeCell ref="A2:F2"/>
  </mergeCells>
  <phoneticPr fontId="9"/>
  <hyperlinks>
    <hyperlink ref="H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4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10" customWidth="1"/>
    <col min="2" max="2" width="11.85546875" style="10" customWidth="1"/>
    <col min="3" max="4" width="1.7109375" style="10" customWidth="1"/>
    <col min="5" max="5" width="10.28515625" style="10" customWidth="1"/>
    <col min="6" max="6" width="1.7109375" style="10" customWidth="1"/>
    <col min="7" max="12" width="13.85546875" style="10" customWidth="1"/>
    <col min="13" max="13" width="2.7109375" style="159" customWidth="1"/>
    <col min="14" max="14" width="24.7109375" style="159" customWidth="1"/>
    <col min="15" max="15" width="10.7109375" style="10"/>
    <col min="16" max="16" width="0.85546875" style="10" customWidth="1"/>
    <col min="17" max="17" width="10.7109375" style="10" customWidth="1"/>
    <col min="18" max="18" width="2.7109375" style="159" customWidth="1"/>
    <col min="19" max="19" width="24.7109375" style="159" customWidth="1"/>
    <col min="20" max="16384" width="10.7109375" style="10"/>
  </cols>
  <sheetData>
    <row r="1" spans="1:19" ht="13.5" x14ac:dyDescent="0.15">
      <c r="L1" s="111" t="s">
        <v>365</v>
      </c>
      <c r="N1" s="165" t="s">
        <v>336</v>
      </c>
      <c r="Q1" s="159"/>
      <c r="R1" s="165"/>
      <c r="S1" s="10"/>
    </row>
    <row r="2" spans="1:19" ht="21" customHeight="1" x14ac:dyDescent="0.15">
      <c r="A2" s="399" t="s">
        <v>334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Q2" s="159"/>
      <c r="S2" s="10"/>
    </row>
    <row r="3" spans="1:19" ht="30" customHeight="1" x14ac:dyDescent="0.15">
      <c r="A3" s="166"/>
      <c r="B3" s="166"/>
      <c r="C3" s="166"/>
      <c r="D3" s="166"/>
      <c r="E3" s="166"/>
      <c r="F3" s="166"/>
      <c r="G3" s="166"/>
      <c r="H3" s="315"/>
      <c r="I3" s="315"/>
      <c r="J3" s="315"/>
      <c r="K3" s="315"/>
      <c r="L3" s="316"/>
      <c r="Q3" s="159"/>
      <c r="S3" s="10"/>
    </row>
    <row r="4" spans="1:19" ht="0.75" customHeight="1" thickBot="1" x14ac:dyDescent="0.2">
      <c r="Q4" s="159"/>
      <c r="S4" s="10"/>
    </row>
    <row r="5" spans="1:19" ht="30" customHeight="1" x14ac:dyDescent="0.15">
      <c r="A5" s="317"/>
      <c r="B5" s="403" t="s">
        <v>333</v>
      </c>
      <c r="C5" s="403"/>
      <c r="D5" s="403"/>
      <c r="E5" s="403"/>
      <c r="F5" s="318"/>
      <c r="G5" s="264" t="s">
        <v>366</v>
      </c>
      <c r="H5" s="264" t="s">
        <v>379</v>
      </c>
      <c r="I5" s="264" t="s">
        <v>380</v>
      </c>
      <c r="J5" s="264" t="s">
        <v>398</v>
      </c>
      <c r="K5" s="264" t="s">
        <v>408</v>
      </c>
      <c r="L5" s="158" t="s">
        <v>436</v>
      </c>
      <c r="Q5" s="159"/>
      <c r="S5" s="10"/>
    </row>
    <row r="6" spans="1:19" ht="20.100000000000001" customHeight="1" x14ac:dyDescent="0.15">
      <c r="A6" s="35"/>
      <c r="B6" s="35"/>
      <c r="C6" s="35"/>
      <c r="D6" s="319"/>
      <c r="E6" s="90" t="s">
        <v>1</v>
      </c>
      <c r="F6" s="320"/>
      <c r="G6" s="321">
        <v>141544</v>
      </c>
      <c r="H6" s="321">
        <v>132338</v>
      </c>
      <c r="I6" s="321">
        <v>121751</v>
      </c>
      <c r="J6" s="321">
        <v>110295</v>
      </c>
      <c r="K6" s="321">
        <v>103959</v>
      </c>
      <c r="L6" s="267">
        <v>99087</v>
      </c>
      <c r="Q6" s="159"/>
      <c r="S6" s="10"/>
    </row>
    <row r="7" spans="1:19" ht="20.100000000000001" customHeight="1" x14ac:dyDescent="0.15">
      <c r="B7" s="174" t="s">
        <v>332</v>
      </c>
      <c r="C7" s="148"/>
      <c r="D7" s="322"/>
      <c r="E7" s="323" t="s">
        <v>331</v>
      </c>
      <c r="F7" s="324"/>
      <c r="G7" s="321">
        <v>141544</v>
      </c>
      <c r="H7" s="321">
        <v>132338</v>
      </c>
      <c r="I7" s="321">
        <v>121751</v>
      </c>
      <c r="J7" s="321">
        <v>110295</v>
      </c>
      <c r="K7" s="321">
        <v>103959</v>
      </c>
      <c r="L7" s="267">
        <v>99087</v>
      </c>
      <c r="Q7" s="159"/>
      <c r="S7" s="10"/>
    </row>
    <row r="8" spans="1:19" ht="20.100000000000001" customHeight="1" x14ac:dyDescent="0.15">
      <c r="A8" s="167"/>
      <c r="B8" s="167"/>
      <c r="C8" s="167"/>
      <c r="D8" s="322"/>
      <c r="E8" s="323" t="s">
        <v>330</v>
      </c>
      <c r="F8" s="324"/>
      <c r="G8" s="321">
        <v>0</v>
      </c>
      <c r="H8" s="325">
        <v>0</v>
      </c>
      <c r="I8" s="325">
        <v>0</v>
      </c>
      <c r="J8" s="325">
        <v>0</v>
      </c>
      <c r="K8" s="325">
        <v>0</v>
      </c>
      <c r="L8" s="325">
        <v>0</v>
      </c>
      <c r="Q8" s="159"/>
      <c r="S8" s="10"/>
    </row>
    <row r="9" spans="1:19" ht="18" customHeight="1" x14ac:dyDescent="0.15">
      <c r="A9" s="184"/>
      <c r="B9" s="184" t="s">
        <v>329</v>
      </c>
      <c r="C9" s="184"/>
      <c r="D9" s="326"/>
      <c r="E9" s="327" t="s">
        <v>328</v>
      </c>
      <c r="F9" s="328"/>
      <c r="G9" s="321">
        <v>1324</v>
      </c>
      <c r="H9" s="321">
        <v>1272</v>
      </c>
      <c r="I9" s="321">
        <v>1195</v>
      </c>
      <c r="J9" s="321">
        <v>1065</v>
      </c>
      <c r="K9" s="321">
        <v>954</v>
      </c>
      <c r="L9" s="3">
        <v>869</v>
      </c>
      <c r="Q9" s="159"/>
      <c r="S9" s="10"/>
    </row>
    <row r="10" spans="1:19" ht="4.5" customHeight="1" thickBot="1" x14ac:dyDescent="0.2">
      <c r="A10" s="230"/>
      <c r="B10" s="230"/>
      <c r="C10" s="230"/>
      <c r="D10" s="229"/>
      <c r="E10" s="230"/>
      <c r="F10" s="329"/>
      <c r="G10" s="330"/>
      <c r="H10" s="330"/>
      <c r="I10" s="330"/>
      <c r="J10" s="330"/>
      <c r="K10" s="89"/>
      <c r="L10" s="88"/>
      <c r="N10" s="113"/>
      <c r="Q10" s="159"/>
      <c r="R10" s="113"/>
      <c r="S10" s="10"/>
    </row>
    <row r="11" spans="1:19" ht="13.5" customHeight="1" x14ac:dyDescent="0.15">
      <c r="A11" s="10" t="s">
        <v>359</v>
      </c>
      <c r="Q11" s="159"/>
      <c r="S11" s="10"/>
    </row>
    <row r="12" spans="1:19" ht="13.5" customHeight="1" x14ac:dyDescent="0.15">
      <c r="A12" s="10" t="s">
        <v>437</v>
      </c>
      <c r="I12" s="142"/>
      <c r="K12" s="157"/>
      <c r="Q12" s="159"/>
      <c r="S12" s="10"/>
    </row>
    <row r="13" spans="1:19" ht="13.5" customHeight="1" x14ac:dyDescent="0.15">
      <c r="J13" s="142"/>
      <c r="Q13" s="159"/>
      <c r="S13" s="10"/>
    </row>
    <row r="14" spans="1:19" x14ac:dyDescent="0.15">
      <c r="J14" s="142"/>
      <c r="Q14" s="159"/>
      <c r="S14" s="10"/>
    </row>
  </sheetData>
  <mergeCells count="2">
    <mergeCell ref="A2:L2"/>
    <mergeCell ref="B5:E5"/>
  </mergeCells>
  <phoneticPr fontId="9"/>
  <hyperlinks>
    <hyperlink ref="N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4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42578125" style="10" customWidth="1"/>
    <col min="2" max="2" width="1.7109375" style="10" customWidth="1"/>
    <col min="3" max="3" width="4.42578125" style="10" customWidth="1"/>
    <col min="4" max="4" width="1.7109375" style="10" customWidth="1"/>
    <col min="5" max="5" width="11.7109375" style="10" customWidth="1"/>
    <col min="6" max="6" width="1.7109375" style="10" customWidth="1"/>
    <col min="7" max="11" width="17" style="10" customWidth="1"/>
    <col min="12" max="12" width="2.7109375" style="159" customWidth="1"/>
    <col min="13" max="13" width="24.7109375" style="159" customWidth="1"/>
    <col min="14" max="16384" width="10.7109375" style="10"/>
  </cols>
  <sheetData>
    <row r="1" spans="1:15" ht="12" customHeight="1" x14ac:dyDescent="0.15">
      <c r="M1" s="165" t="s">
        <v>336</v>
      </c>
    </row>
    <row r="2" spans="1:15" ht="21" customHeight="1" x14ac:dyDescent="0.15">
      <c r="A2" s="29" t="s">
        <v>92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5" ht="30" customHeight="1" thickBot="1" x14ac:dyDescent="0.2">
      <c r="A3" s="5" t="s">
        <v>91</v>
      </c>
      <c r="B3" s="35"/>
      <c r="C3" s="35"/>
      <c r="D3" s="35"/>
      <c r="E3" s="35"/>
      <c r="F3" s="35"/>
      <c r="G3" s="35"/>
      <c r="H3" s="35"/>
      <c r="I3" s="35"/>
      <c r="J3" s="35"/>
      <c r="K3" s="111" t="s">
        <v>90</v>
      </c>
    </row>
    <row r="4" spans="1:15" ht="27" customHeight="1" x14ac:dyDescent="0.15">
      <c r="A4" s="177" t="s">
        <v>89</v>
      </c>
      <c r="B4" s="177"/>
      <c r="C4" s="177"/>
      <c r="D4" s="177"/>
      <c r="E4" s="177"/>
      <c r="F4" s="177"/>
      <c r="G4" s="178" t="s">
        <v>339</v>
      </c>
      <c r="H4" s="178" t="s">
        <v>363</v>
      </c>
      <c r="I4" s="178" t="s">
        <v>367</v>
      </c>
      <c r="J4" s="178" t="s">
        <v>374</v>
      </c>
      <c r="K4" s="149" t="s">
        <v>389</v>
      </c>
    </row>
    <row r="5" spans="1:15" ht="14.25" customHeight="1" x14ac:dyDescent="0.15">
      <c r="A5" s="179"/>
      <c r="B5" s="180"/>
      <c r="C5" s="354" t="s">
        <v>70</v>
      </c>
      <c r="D5" s="354"/>
      <c r="E5" s="354"/>
      <c r="F5" s="181"/>
      <c r="G5" s="182">
        <v>10295.5</v>
      </c>
      <c r="H5" s="183">
        <v>10304.299999999999</v>
      </c>
      <c r="I5" s="31">
        <v>10317.5</v>
      </c>
      <c r="J5" s="31">
        <v>10324.4</v>
      </c>
      <c r="K5" s="150">
        <v>10332.9</v>
      </c>
    </row>
    <row r="6" spans="1:15" ht="14.25" customHeight="1" x14ac:dyDescent="0.15">
      <c r="A6" s="184" t="s">
        <v>88</v>
      </c>
      <c r="B6" s="185"/>
      <c r="C6" s="355" t="s">
        <v>68</v>
      </c>
      <c r="D6" s="355"/>
      <c r="E6" s="355"/>
      <c r="F6" s="186"/>
      <c r="G6" s="187">
        <v>2966</v>
      </c>
      <c r="H6" s="188">
        <v>2974.5</v>
      </c>
      <c r="I6" s="31">
        <v>2899.6</v>
      </c>
      <c r="J6" s="31">
        <v>2892.6</v>
      </c>
      <c r="K6" s="150">
        <v>2894.5</v>
      </c>
    </row>
    <row r="7" spans="1:15" ht="14.25" customHeight="1" x14ac:dyDescent="0.15">
      <c r="A7" s="184"/>
      <c r="B7" s="185"/>
      <c r="C7" s="355" t="s">
        <v>67</v>
      </c>
      <c r="D7" s="355"/>
      <c r="E7" s="355"/>
      <c r="F7" s="186"/>
      <c r="G7" s="187">
        <v>6867.3</v>
      </c>
      <c r="H7" s="188">
        <v>6869.5</v>
      </c>
      <c r="I7" s="31">
        <v>7018.9</v>
      </c>
      <c r="J7" s="31">
        <v>7037.4</v>
      </c>
      <c r="K7" s="150">
        <v>7046.7</v>
      </c>
    </row>
    <row r="8" spans="1:15" ht="14.25" customHeight="1" x14ac:dyDescent="0.15">
      <c r="A8" s="184" t="s">
        <v>87</v>
      </c>
      <c r="B8" s="185"/>
      <c r="C8" s="355" t="s">
        <v>65</v>
      </c>
      <c r="D8" s="355"/>
      <c r="E8" s="355"/>
      <c r="F8" s="186"/>
      <c r="G8" s="187">
        <v>462.3</v>
      </c>
      <c r="H8" s="188">
        <v>460.3</v>
      </c>
      <c r="I8" s="31">
        <v>399</v>
      </c>
      <c r="J8" s="31">
        <v>394.5</v>
      </c>
      <c r="K8" s="150">
        <v>391.7</v>
      </c>
    </row>
    <row r="9" spans="1:15" ht="14.25" customHeight="1" x14ac:dyDescent="0.15">
      <c r="A9" s="189"/>
      <c r="B9" s="190"/>
      <c r="C9" s="356" t="s">
        <v>86</v>
      </c>
      <c r="D9" s="356"/>
      <c r="E9" s="356"/>
      <c r="F9" s="191"/>
      <c r="G9" s="187">
        <v>95.5</v>
      </c>
      <c r="H9" s="188">
        <v>95.5</v>
      </c>
      <c r="I9" s="31">
        <v>96.1</v>
      </c>
      <c r="J9" s="31">
        <v>96.2</v>
      </c>
      <c r="K9" s="150">
        <v>96.2</v>
      </c>
      <c r="O9" s="192"/>
    </row>
    <row r="10" spans="1:15" ht="14.25" customHeight="1" x14ac:dyDescent="0.15">
      <c r="A10" s="352" t="s">
        <v>85</v>
      </c>
      <c r="B10" s="352"/>
      <c r="C10" s="352"/>
      <c r="D10" s="352"/>
      <c r="E10" s="352"/>
      <c r="F10" s="353"/>
      <c r="G10" s="187">
        <v>88</v>
      </c>
      <c r="H10" s="188">
        <v>103.6</v>
      </c>
      <c r="I10" s="31">
        <v>103.6</v>
      </c>
      <c r="J10" s="31">
        <v>103.6</v>
      </c>
      <c r="K10" s="150">
        <v>103.6</v>
      </c>
      <c r="M10" s="113"/>
    </row>
    <row r="11" spans="1:15" ht="14.25" customHeight="1" x14ac:dyDescent="0.15">
      <c r="A11" s="358" t="s">
        <v>73</v>
      </c>
      <c r="B11" s="357" t="s">
        <v>84</v>
      </c>
      <c r="C11" s="358"/>
      <c r="D11" s="185"/>
      <c r="E11" s="193" t="s">
        <v>70</v>
      </c>
      <c r="F11" s="186"/>
      <c r="G11" s="187">
        <v>203</v>
      </c>
      <c r="H11" s="188">
        <v>187.4</v>
      </c>
      <c r="I11" s="31">
        <v>188.6</v>
      </c>
      <c r="J11" s="31">
        <v>188.6</v>
      </c>
      <c r="K11" s="150">
        <v>191.5</v>
      </c>
    </row>
    <row r="12" spans="1:15" ht="14.25" customHeight="1" x14ac:dyDescent="0.15">
      <c r="A12" s="360"/>
      <c r="B12" s="359" t="s">
        <v>83</v>
      </c>
      <c r="C12" s="360"/>
      <c r="D12" s="185"/>
      <c r="E12" s="193" t="s">
        <v>68</v>
      </c>
      <c r="F12" s="186"/>
      <c r="G12" s="187">
        <v>203</v>
      </c>
      <c r="H12" s="188">
        <v>187.4</v>
      </c>
      <c r="I12" s="31">
        <v>188.6</v>
      </c>
      <c r="J12" s="31">
        <v>188.6</v>
      </c>
      <c r="K12" s="150">
        <v>191.5</v>
      </c>
    </row>
    <row r="13" spans="1:15" ht="14.25" customHeight="1" x14ac:dyDescent="0.15">
      <c r="A13" s="360" t="s">
        <v>72</v>
      </c>
      <c r="B13" s="359" t="s">
        <v>82</v>
      </c>
      <c r="C13" s="360"/>
      <c r="D13" s="185"/>
      <c r="E13" s="193" t="s">
        <v>67</v>
      </c>
      <c r="F13" s="186"/>
      <c r="G13" s="187" t="s">
        <v>0</v>
      </c>
      <c r="H13" s="187" t="s">
        <v>0</v>
      </c>
      <c r="I13" s="187" t="s">
        <v>0</v>
      </c>
      <c r="J13" s="187" t="s">
        <v>0</v>
      </c>
      <c r="K13" s="151" t="s">
        <v>0</v>
      </c>
    </row>
    <row r="14" spans="1:15" ht="14.25" customHeight="1" x14ac:dyDescent="0.15">
      <c r="A14" s="360"/>
      <c r="B14" s="361" t="s">
        <v>81</v>
      </c>
      <c r="C14" s="362"/>
      <c r="D14" s="190"/>
      <c r="E14" s="194" t="s">
        <v>65</v>
      </c>
      <c r="F14" s="191"/>
      <c r="G14" s="187" t="s">
        <v>0</v>
      </c>
      <c r="H14" s="187" t="s">
        <v>0</v>
      </c>
      <c r="I14" s="187" t="s">
        <v>0</v>
      </c>
      <c r="J14" s="187" t="s">
        <v>0</v>
      </c>
      <c r="K14" s="151" t="s">
        <v>0</v>
      </c>
    </row>
    <row r="15" spans="1:15" ht="14.25" customHeight="1" x14ac:dyDescent="0.15">
      <c r="A15" s="360" t="s">
        <v>80</v>
      </c>
      <c r="B15" s="357" t="s">
        <v>79</v>
      </c>
      <c r="C15" s="358"/>
      <c r="D15" s="185"/>
      <c r="E15" s="193" t="s">
        <v>70</v>
      </c>
      <c r="F15" s="186"/>
      <c r="G15" s="187">
        <v>166.7</v>
      </c>
      <c r="H15" s="188">
        <v>167.7</v>
      </c>
      <c r="I15" s="31">
        <v>167.7</v>
      </c>
      <c r="J15" s="31">
        <v>167.7</v>
      </c>
      <c r="K15" s="150">
        <v>167.7</v>
      </c>
    </row>
    <row r="16" spans="1:15" ht="14.25" customHeight="1" x14ac:dyDescent="0.15">
      <c r="A16" s="360"/>
      <c r="B16" s="359" t="s">
        <v>78</v>
      </c>
      <c r="C16" s="360"/>
      <c r="D16" s="185"/>
      <c r="E16" s="193" t="s">
        <v>68</v>
      </c>
      <c r="F16" s="186"/>
      <c r="G16" s="187">
        <v>163.19999999999999</v>
      </c>
      <c r="H16" s="188">
        <v>164.2</v>
      </c>
      <c r="I16" s="31">
        <v>164.2</v>
      </c>
      <c r="J16" s="31">
        <v>164.2</v>
      </c>
      <c r="K16" s="150">
        <v>164.4</v>
      </c>
    </row>
    <row r="17" spans="1:11" ht="14.25" customHeight="1" x14ac:dyDescent="0.15">
      <c r="A17" s="360" t="s">
        <v>66</v>
      </c>
      <c r="B17" s="359"/>
      <c r="C17" s="360"/>
      <c r="D17" s="185"/>
      <c r="E17" s="193" t="s">
        <v>67</v>
      </c>
      <c r="F17" s="186"/>
      <c r="G17" s="187">
        <v>3.5</v>
      </c>
      <c r="H17" s="188">
        <v>3.5</v>
      </c>
      <c r="I17" s="31">
        <v>3.5</v>
      </c>
      <c r="J17" s="31">
        <v>3.5</v>
      </c>
      <c r="K17" s="150">
        <v>3.3</v>
      </c>
    </row>
    <row r="18" spans="1:11" ht="14.25" customHeight="1" x14ac:dyDescent="0.15">
      <c r="A18" s="362"/>
      <c r="B18" s="361" t="s">
        <v>77</v>
      </c>
      <c r="C18" s="362"/>
      <c r="D18" s="190"/>
      <c r="E18" s="194" t="s">
        <v>65</v>
      </c>
      <c r="F18" s="191"/>
      <c r="G18" s="187" t="s">
        <v>0</v>
      </c>
      <c r="H18" s="187" t="s">
        <v>0</v>
      </c>
      <c r="I18" s="187" t="s">
        <v>0</v>
      </c>
      <c r="J18" s="187" t="s">
        <v>0</v>
      </c>
      <c r="K18" s="151" t="s">
        <v>0</v>
      </c>
    </row>
    <row r="19" spans="1:11" ht="14.25" customHeight="1" x14ac:dyDescent="0.15">
      <c r="A19" s="184"/>
      <c r="B19" s="357" t="s">
        <v>76</v>
      </c>
      <c r="C19" s="358"/>
      <c r="D19" s="185"/>
      <c r="E19" s="193" t="s">
        <v>70</v>
      </c>
      <c r="F19" s="186"/>
      <c r="G19" s="187">
        <v>680.5</v>
      </c>
      <c r="H19" s="188">
        <v>681.4</v>
      </c>
      <c r="I19" s="31">
        <v>682.1</v>
      </c>
      <c r="J19" s="31">
        <v>678.4</v>
      </c>
      <c r="K19" s="150">
        <v>677.2</v>
      </c>
    </row>
    <row r="20" spans="1:11" ht="14.25" customHeight="1" x14ac:dyDescent="0.15">
      <c r="A20" s="360" t="s">
        <v>75</v>
      </c>
      <c r="B20" s="359"/>
      <c r="C20" s="360"/>
      <c r="D20" s="185"/>
      <c r="E20" s="193" t="s">
        <v>68</v>
      </c>
      <c r="F20" s="186"/>
      <c r="G20" s="187">
        <v>587.9</v>
      </c>
      <c r="H20" s="188">
        <v>589.4</v>
      </c>
      <c r="I20" s="31">
        <v>590.9</v>
      </c>
      <c r="J20" s="31">
        <v>587.5</v>
      </c>
      <c r="K20" s="150">
        <v>586.6</v>
      </c>
    </row>
    <row r="21" spans="1:11" ht="14.25" customHeight="1" x14ac:dyDescent="0.15">
      <c r="A21" s="360"/>
      <c r="B21" s="359" t="s">
        <v>74</v>
      </c>
      <c r="C21" s="360"/>
      <c r="D21" s="185"/>
      <c r="E21" s="193" t="s">
        <v>67</v>
      </c>
      <c r="F21" s="186"/>
      <c r="G21" s="187">
        <v>92.2</v>
      </c>
      <c r="H21" s="188">
        <v>91.7</v>
      </c>
      <c r="I21" s="31">
        <v>90.9</v>
      </c>
      <c r="J21" s="31">
        <v>90.5</v>
      </c>
      <c r="K21" s="150">
        <v>90.3</v>
      </c>
    </row>
    <row r="22" spans="1:11" ht="14.25" customHeight="1" x14ac:dyDescent="0.15">
      <c r="A22" s="184"/>
      <c r="B22" s="361"/>
      <c r="C22" s="362"/>
      <c r="D22" s="190"/>
      <c r="E22" s="194" t="s">
        <v>65</v>
      </c>
      <c r="F22" s="191"/>
      <c r="G22" s="187">
        <v>0.4</v>
      </c>
      <c r="H22" s="188">
        <v>0.4</v>
      </c>
      <c r="I22" s="31">
        <v>0.4</v>
      </c>
      <c r="J22" s="31">
        <v>0.4</v>
      </c>
      <c r="K22" s="150">
        <v>0.4</v>
      </c>
    </row>
    <row r="23" spans="1:11" ht="14.25" customHeight="1" x14ac:dyDescent="0.15">
      <c r="A23" s="184"/>
      <c r="B23" s="357" t="s">
        <v>73</v>
      </c>
      <c r="C23" s="358"/>
      <c r="D23" s="185"/>
      <c r="E23" s="193" t="s">
        <v>70</v>
      </c>
      <c r="F23" s="186"/>
      <c r="G23" s="187">
        <v>885.7</v>
      </c>
      <c r="H23" s="188">
        <v>885.2</v>
      </c>
      <c r="I23" s="31">
        <v>886.2</v>
      </c>
      <c r="J23" s="31">
        <v>886</v>
      </c>
      <c r="K23" s="150">
        <v>883.5</v>
      </c>
    </row>
    <row r="24" spans="1:11" ht="14.25" customHeight="1" x14ac:dyDescent="0.15">
      <c r="A24" s="360" t="s">
        <v>66</v>
      </c>
      <c r="B24" s="359"/>
      <c r="C24" s="360"/>
      <c r="D24" s="185"/>
      <c r="E24" s="193" t="s">
        <v>68</v>
      </c>
      <c r="F24" s="186"/>
      <c r="G24" s="187">
        <v>622.70000000000005</v>
      </c>
      <c r="H24" s="188">
        <v>622.9</v>
      </c>
      <c r="I24" s="31">
        <v>624.5</v>
      </c>
      <c r="J24" s="31">
        <v>624.79999999999995</v>
      </c>
      <c r="K24" s="150">
        <v>625.4</v>
      </c>
    </row>
    <row r="25" spans="1:11" ht="14.25" customHeight="1" x14ac:dyDescent="0.15">
      <c r="A25" s="360"/>
      <c r="B25" s="359" t="s">
        <v>72</v>
      </c>
      <c r="C25" s="360"/>
      <c r="D25" s="185"/>
      <c r="E25" s="193" t="s">
        <v>67</v>
      </c>
      <c r="F25" s="186"/>
      <c r="G25" s="187">
        <v>262.2</v>
      </c>
      <c r="H25" s="188">
        <v>261.5</v>
      </c>
      <c r="I25" s="31">
        <v>260.8</v>
      </c>
      <c r="J25" s="31">
        <v>260.3</v>
      </c>
      <c r="K25" s="150">
        <v>257.3</v>
      </c>
    </row>
    <row r="26" spans="1:11" ht="14.25" customHeight="1" x14ac:dyDescent="0.15">
      <c r="A26" s="167"/>
      <c r="B26" s="361"/>
      <c r="C26" s="362"/>
      <c r="D26" s="190"/>
      <c r="E26" s="194" t="s">
        <v>65</v>
      </c>
      <c r="F26" s="191"/>
      <c r="G26" s="187">
        <v>0.8</v>
      </c>
      <c r="H26" s="188">
        <v>0.8</v>
      </c>
      <c r="I26" s="31">
        <v>0.8</v>
      </c>
      <c r="J26" s="31">
        <v>0.8</v>
      </c>
      <c r="K26" s="150">
        <v>0.8</v>
      </c>
    </row>
    <row r="27" spans="1:11" ht="14.25" customHeight="1" x14ac:dyDescent="0.15">
      <c r="A27" s="184" t="s">
        <v>71</v>
      </c>
      <c r="B27" s="185"/>
      <c r="C27" s="367" t="s">
        <v>70</v>
      </c>
      <c r="D27" s="367"/>
      <c r="E27" s="367"/>
      <c r="F27" s="186"/>
      <c r="G27" s="187">
        <v>8271.6</v>
      </c>
      <c r="H27" s="188">
        <v>8279</v>
      </c>
      <c r="I27" s="31">
        <v>8289.2999999999993</v>
      </c>
      <c r="J27" s="31">
        <v>8300.2999999999993</v>
      </c>
      <c r="K27" s="150">
        <v>8309.4</v>
      </c>
    </row>
    <row r="28" spans="1:11" ht="14.25" customHeight="1" x14ac:dyDescent="0.15">
      <c r="A28" s="360" t="s">
        <v>69</v>
      </c>
      <c r="B28" s="185"/>
      <c r="C28" s="355" t="s">
        <v>68</v>
      </c>
      <c r="D28" s="355"/>
      <c r="E28" s="355"/>
      <c r="F28" s="186"/>
      <c r="G28" s="187">
        <v>1301.2</v>
      </c>
      <c r="H28" s="188">
        <v>1307.0999999999999</v>
      </c>
      <c r="I28" s="31">
        <v>1227.9000000000001</v>
      </c>
      <c r="J28" s="31">
        <v>1223.9000000000001</v>
      </c>
      <c r="K28" s="150">
        <v>1223.0999999999999</v>
      </c>
    </row>
    <row r="29" spans="1:11" ht="14.25" customHeight="1" x14ac:dyDescent="0.15">
      <c r="A29" s="360"/>
      <c r="B29" s="185"/>
      <c r="C29" s="355" t="s">
        <v>67</v>
      </c>
      <c r="D29" s="355"/>
      <c r="E29" s="355"/>
      <c r="F29" s="186"/>
      <c r="G29" s="187">
        <v>6509.3</v>
      </c>
      <c r="H29" s="188">
        <v>6512.8</v>
      </c>
      <c r="I29" s="31">
        <v>6663.6</v>
      </c>
      <c r="J29" s="31">
        <v>6683</v>
      </c>
      <c r="K29" s="150">
        <v>6695.9</v>
      </c>
    </row>
    <row r="30" spans="1:11" ht="14.25" customHeight="1" x14ac:dyDescent="0.15">
      <c r="A30" s="167" t="s">
        <v>66</v>
      </c>
      <c r="B30" s="190"/>
      <c r="C30" s="356" t="s">
        <v>65</v>
      </c>
      <c r="D30" s="356"/>
      <c r="E30" s="356"/>
      <c r="F30" s="191"/>
      <c r="G30" s="187">
        <v>461.1</v>
      </c>
      <c r="H30" s="188">
        <v>459.1</v>
      </c>
      <c r="I30" s="31">
        <v>397.8</v>
      </c>
      <c r="J30" s="31">
        <v>393.3</v>
      </c>
      <c r="K30" s="150">
        <v>390.5</v>
      </c>
    </row>
    <row r="31" spans="1:11" ht="14.25" customHeight="1" x14ac:dyDescent="0.15">
      <c r="A31" s="363" t="s">
        <v>64</v>
      </c>
      <c r="B31" s="363"/>
      <c r="C31" s="363"/>
      <c r="D31" s="363"/>
      <c r="E31" s="363"/>
      <c r="F31" s="364"/>
      <c r="G31" s="187">
        <v>18.399999999999999</v>
      </c>
      <c r="H31" s="188">
        <v>18.399999999999999</v>
      </c>
      <c r="I31" s="31">
        <v>18.3</v>
      </c>
      <c r="J31" s="31">
        <v>19.8</v>
      </c>
      <c r="K31" s="150">
        <v>22.6</v>
      </c>
    </row>
    <row r="32" spans="1:11" ht="27" customHeight="1" thickBot="1" x14ac:dyDescent="0.2">
      <c r="A32" s="365" t="s">
        <v>341</v>
      </c>
      <c r="B32" s="365"/>
      <c r="C32" s="365"/>
      <c r="D32" s="365"/>
      <c r="E32" s="365"/>
      <c r="F32" s="366"/>
      <c r="G32" s="195">
        <v>741.5</v>
      </c>
      <c r="H32" s="195">
        <v>740.5</v>
      </c>
      <c r="I32" s="195">
        <v>657.2</v>
      </c>
      <c r="J32" s="195">
        <v>653.5</v>
      </c>
      <c r="K32" s="152">
        <v>650.20000000000005</v>
      </c>
    </row>
    <row r="33" spans="1:1" ht="14.25" customHeight="1" x14ac:dyDescent="0.15">
      <c r="A33" s="10" t="s">
        <v>409</v>
      </c>
    </row>
    <row r="34" spans="1:1" x14ac:dyDescent="0.15">
      <c r="A34" s="10" t="s">
        <v>93</v>
      </c>
    </row>
  </sheetData>
  <mergeCells count="30">
    <mergeCell ref="C30:E30"/>
    <mergeCell ref="A31:F31"/>
    <mergeCell ref="A32:F32"/>
    <mergeCell ref="B23:C24"/>
    <mergeCell ref="A24:A25"/>
    <mergeCell ref="B25:C26"/>
    <mergeCell ref="C27:E27"/>
    <mergeCell ref="A28:A29"/>
    <mergeCell ref="C28:E28"/>
    <mergeCell ref="C29:E29"/>
    <mergeCell ref="B19:C20"/>
    <mergeCell ref="A20:A21"/>
    <mergeCell ref="B21:C22"/>
    <mergeCell ref="A11:A12"/>
    <mergeCell ref="B11:C11"/>
    <mergeCell ref="B12:C12"/>
    <mergeCell ref="A13:A14"/>
    <mergeCell ref="B13:C13"/>
    <mergeCell ref="B14:C14"/>
    <mergeCell ref="A15:A16"/>
    <mergeCell ref="B15:C15"/>
    <mergeCell ref="B16:C17"/>
    <mergeCell ref="A17:A18"/>
    <mergeCell ref="B18:C18"/>
    <mergeCell ref="A10:F10"/>
    <mergeCell ref="C5:E5"/>
    <mergeCell ref="C6:E6"/>
    <mergeCell ref="C7:E7"/>
    <mergeCell ref="C8:E8"/>
    <mergeCell ref="C9:E9"/>
  </mergeCells>
  <phoneticPr fontId="9"/>
  <hyperlinks>
    <hyperlink ref="M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5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10" customWidth="1"/>
    <col min="2" max="4" width="5.140625" style="10" customWidth="1"/>
    <col min="5" max="5" width="1.7109375" style="10" customWidth="1"/>
    <col min="6" max="8" width="31.140625" style="10" customWidth="1"/>
    <col min="9" max="9" width="2.7109375" style="159" customWidth="1"/>
    <col min="10" max="10" width="24.7109375" style="159" customWidth="1"/>
    <col min="11" max="1026" width="10.7109375" style="10"/>
    <col min="1027" max="16384" width="10.7109375" style="231"/>
  </cols>
  <sheetData>
    <row r="1" spans="1:10" ht="13.5" x14ac:dyDescent="0.15">
      <c r="J1" s="165" t="s">
        <v>336</v>
      </c>
    </row>
    <row r="2" spans="1:10" ht="21" x14ac:dyDescent="0.15">
      <c r="A2" s="391" t="s">
        <v>438</v>
      </c>
      <c r="B2" s="391"/>
      <c r="C2" s="391"/>
      <c r="D2" s="391"/>
      <c r="E2" s="391"/>
      <c r="F2" s="391"/>
      <c r="G2" s="391"/>
      <c r="H2" s="391"/>
    </row>
    <row r="3" spans="1:10" ht="30" customHeight="1" thickBot="1" x14ac:dyDescent="0.2">
      <c r="A3" s="35"/>
      <c r="B3" s="5"/>
    </row>
    <row r="4" spans="1:10" ht="30" customHeight="1" x14ac:dyDescent="0.15">
      <c r="A4" s="464" t="s">
        <v>439</v>
      </c>
      <c r="B4" s="464"/>
      <c r="C4" s="464"/>
      <c r="D4" s="464"/>
      <c r="E4" s="464"/>
      <c r="F4" s="331" t="s">
        <v>193</v>
      </c>
      <c r="G4" s="332" t="s">
        <v>440</v>
      </c>
      <c r="H4" s="332" t="s">
        <v>335</v>
      </c>
    </row>
    <row r="5" spans="1:10" ht="6" customHeight="1" x14ac:dyDescent="0.15">
      <c r="A5" s="35"/>
      <c r="B5" s="35"/>
      <c r="C5" s="35"/>
      <c r="D5" s="35"/>
      <c r="E5" s="35"/>
      <c r="F5" s="220"/>
    </row>
    <row r="6" spans="1:10" ht="18" customHeight="1" x14ac:dyDescent="0.15">
      <c r="A6" s="35"/>
      <c r="B6" s="115" t="s">
        <v>411</v>
      </c>
      <c r="C6" s="148" t="s">
        <v>412</v>
      </c>
      <c r="D6" s="35" t="s">
        <v>182</v>
      </c>
      <c r="E6" s="35"/>
      <c r="F6" s="333">
        <v>217</v>
      </c>
      <c r="G6" s="334">
        <v>186</v>
      </c>
      <c r="H6" s="334">
        <v>31</v>
      </c>
    </row>
    <row r="7" spans="1:10" ht="18" customHeight="1" x14ac:dyDescent="0.15">
      <c r="A7" s="35"/>
      <c r="B7" s="115"/>
      <c r="C7" s="148" t="s">
        <v>385</v>
      </c>
      <c r="D7" s="35"/>
      <c r="E7" s="35"/>
      <c r="F7" s="333">
        <v>216</v>
      </c>
      <c r="G7" s="334">
        <v>186</v>
      </c>
      <c r="H7" s="334">
        <v>30</v>
      </c>
    </row>
    <row r="8" spans="1:10" ht="18" customHeight="1" x14ac:dyDescent="0.15">
      <c r="A8" s="35"/>
      <c r="B8" s="115"/>
      <c r="C8" s="148" t="s">
        <v>399</v>
      </c>
      <c r="D8" s="35"/>
      <c r="E8" s="35"/>
      <c r="F8" s="333">
        <v>216</v>
      </c>
      <c r="G8" s="334">
        <v>186</v>
      </c>
      <c r="H8" s="334">
        <v>30</v>
      </c>
    </row>
    <row r="9" spans="1:10" ht="18" customHeight="1" x14ac:dyDescent="0.15">
      <c r="A9" s="35"/>
      <c r="B9" s="115"/>
      <c r="C9" s="221" t="s">
        <v>413</v>
      </c>
      <c r="D9" s="35"/>
      <c r="E9" s="35"/>
      <c r="F9" s="333">
        <f>G9+H9</f>
        <v>216</v>
      </c>
      <c r="G9" s="334">
        <v>186</v>
      </c>
      <c r="H9" s="334">
        <v>30</v>
      </c>
    </row>
    <row r="10" spans="1:10" s="3" customFormat="1" ht="18" customHeight="1" x14ac:dyDescent="0.15">
      <c r="A10" s="4"/>
      <c r="C10" s="119" t="s">
        <v>441</v>
      </c>
      <c r="F10" s="335">
        <v>216</v>
      </c>
      <c r="G10" s="54">
        <v>186</v>
      </c>
      <c r="H10" s="54">
        <v>30</v>
      </c>
      <c r="I10" s="159"/>
      <c r="J10" s="113"/>
    </row>
    <row r="11" spans="1:10" ht="18" customHeight="1" x14ac:dyDescent="0.15">
      <c r="A11" s="35"/>
      <c r="B11" s="336"/>
      <c r="C11" s="337"/>
      <c r="D11" s="336"/>
      <c r="E11" s="336"/>
      <c r="F11" s="338"/>
      <c r="G11" s="339"/>
      <c r="H11" s="339"/>
    </row>
    <row r="12" spans="1:10" ht="18" customHeight="1" x14ac:dyDescent="0.15">
      <c r="A12" s="35"/>
      <c r="B12" s="355" t="s">
        <v>20</v>
      </c>
      <c r="C12" s="355"/>
      <c r="D12" s="355"/>
      <c r="E12" s="35"/>
      <c r="F12" s="333">
        <v>63</v>
      </c>
      <c r="G12" s="334">
        <v>57</v>
      </c>
      <c r="H12" s="334">
        <v>6</v>
      </c>
    </row>
    <row r="13" spans="1:10" ht="18" customHeight="1" x14ac:dyDescent="0.15">
      <c r="A13" s="35"/>
      <c r="B13" s="355" t="s">
        <v>19</v>
      </c>
      <c r="C13" s="355"/>
      <c r="D13" s="355"/>
      <c r="E13" s="35"/>
      <c r="F13" s="333">
        <v>19</v>
      </c>
      <c r="G13" s="334">
        <v>17</v>
      </c>
      <c r="H13" s="334">
        <v>2</v>
      </c>
    </row>
    <row r="14" spans="1:10" ht="18" customHeight="1" x14ac:dyDescent="0.15">
      <c r="A14" s="35"/>
      <c r="B14" s="355" t="s">
        <v>18</v>
      </c>
      <c r="C14" s="355"/>
      <c r="D14" s="355"/>
      <c r="E14" s="35"/>
      <c r="F14" s="333">
        <v>14</v>
      </c>
      <c r="G14" s="334">
        <v>13</v>
      </c>
      <c r="H14" s="334">
        <v>1</v>
      </c>
    </row>
    <row r="15" spans="1:10" ht="18" customHeight="1" x14ac:dyDescent="0.15">
      <c r="A15" s="35"/>
      <c r="B15" s="355" t="s">
        <v>17</v>
      </c>
      <c r="C15" s="355"/>
      <c r="D15" s="355"/>
      <c r="E15" s="35"/>
      <c r="F15" s="333">
        <v>9</v>
      </c>
      <c r="G15" s="334">
        <v>9</v>
      </c>
      <c r="H15" s="334">
        <v>0</v>
      </c>
    </row>
    <row r="16" spans="1:10" ht="18" customHeight="1" x14ac:dyDescent="0.15">
      <c r="A16" s="35"/>
      <c r="B16" s="355" t="s">
        <v>16</v>
      </c>
      <c r="C16" s="355"/>
      <c r="D16" s="355"/>
      <c r="E16" s="35"/>
      <c r="F16" s="333">
        <v>15</v>
      </c>
      <c r="G16" s="334">
        <v>12</v>
      </c>
      <c r="H16" s="334">
        <v>3</v>
      </c>
    </row>
    <row r="17" spans="1:8" ht="18" customHeight="1" x14ac:dyDescent="0.15">
      <c r="A17" s="35"/>
      <c r="B17" s="355" t="s">
        <v>15</v>
      </c>
      <c r="C17" s="355"/>
      <c r="D17" s="355"/>
      <c r="E17" s="35"/>
      <c r="F17" s="333">
        <v>13</v>
      </c>
      <c r="G17" s="334">
        <v>12</v>
      </c>
      <c r="H17" s="334">
        <v>1</v>
      </c>
    </row>
    <row r="18" spans="1:8" ht="18" customHeight="1" x14ac:dyDescent="0.15">
      <c r="A18" s="35"/>
      <c r="B18" s="355" t="s">
        <v>14</v>
      </c>
      <c r="C18" s="355"/>
      <c r="D18" s="355"/>
      <c r="E18" s="35"/>
      <c r="F18" s="333">
        <v>8</v>
      </c>
      <c r="G18" s="334">
        <v>8</v>
      </c>
      <c r="H18" s="334">
        <v>0</v>
      </c>
    </row>
    <row r="19" spans="1:8" ht="18" customHeight="1" x14ac:dyDescent="0.15">
      <c r="A19" s="35"/>
      <c r="B19" s="355" t="s">
        <v>13</v>
      </c>
      <c r="C19" s="355"/>
      <c r="D19" s="355"/>
      <c r="E19" s="35"/>
      <c r="F19" s="333">
        <v>24</v>
      </c>
      <c r="G19" s="334">
        <v>17</v>
      </c>
      <c r="H19" s="334">
        <v>7</v>
      </c>
    </row>
    <row r="20" spans="1:8" ht="18" customHeight="1" x14ac:dyDescent="0.15">
      <c r="A20" s="35"/>
      <c r="B20" s="355" t="s">
        <v>442</v>
      </c>
      <c r="C20" s="355"/>
      <c r="D20" s="355"/>
      <c r="E20" s="35"/>
      <c r="F20" s="333">
        <v>8</v>
      </c>
      <c r="G20" s="334">
        <v>7</v>
      </c>
      <c r="H20" s="334">
        <v>1</v>
      </c>
    </row>
    <row r="21" spans="1:8" ht="18" customHeight="1" x14ac:dyDescent="0.15">
      <c r="A21" s="35"/>
      <c r="B21" s="355" t="s">
        <v>11</v>
      </c>
      <c r="C21" s="355"/>
      <c r="D21" s="355"/>
      <c r="E21" s="35"/>
      <c r="F21" s="333">
        <v>8</v>
      </c>
      <c r="G21" s="334">
        <v>7</v>
      </c>
      <c r="H21" s="334">
        <v>1</v>
      </c>
    </row>
    <row r="22" spans="1:8" ht="18" customHeight="1" x14ac:dyDescent="0.15">
      <c r="A22" s="35"/>
      <c r="B22" s="355" t="s">
        <v>443</v>
      </c>
      <c r="C22" s="355"/>
      <c r="D22" s="355"/>
      <c r="E22" s="35"/>
      <c r="F22" s="333">
        <v>7</v>
      </c>
      <c r="G22" s="334">
        <v>5</v>
      </c>
      <c r="H22" s="334">
        <v>2</v>
      </c>
    </row>
    <row r="23" spans="1:8" ht="18" customHeight="1" x14ac:dyDescent="0.15">
      <c r="A23" s="35"/>
      <c r="B23" s="355" t="s">
        <v>444</v>
      </c>
      <c r="C23" s="355"/>
      <c r="D23" s="355"/>
      <c r="E23" s="35"/>
      <c r="F23" s="333">
        <v>2</v>
      </c>
      <c r="G23" s="334">
        <v>2</v>
      </c>
      <c r="H23" s="334">
        <v>0</v>
      </c>
    </row>
    <row r="24" spans="1:8" ht="18" customHeight="1" x14ac:dyDescent="0.15">
      <c r="A24" s="35"/>
      <c r="B24" s="355" t="s">
        <v>8</v>
      </c>
      <c r="C24" s="355"/>
      <c r="D24" s="355"/>
      <c r="E24" s="35"/>
      <c r="F24" s="333">
        <v>2</v>
      </c>
      <c r="G24" s="334">
        <v>2</v>
      </c>
      <c r="H24" s="334">
        <v>0</v>
      </c>
    </row>
    <row r="25" spans="1:8" ht="18" customHeight="1" x14ac:dyDescent="0.15">
      <c r="A25" s="35"/>
      <c r="B25" s="355" t="s">
        <v>445</v>
      </c>
      <c r="C25" s="355"/>
      <c r="D25" s="355"/>
      <c r="E25" s="35"/>
      <c r="F25" s="333">
        <v>9</v>
      </c>
      <c r="G25" s="334">
        <v>7</v>
      </c>
      <c r="H25" s="334">
        <v>2</v>
      </c>
    </row>
    <row r="26" spans="1:8" ht="18" customHeight="1" x14ac:dyDescent="0.15">
      <c r="A26" s="35"/>
      <c r="B26" s="355" t="s">
        <v>446</v>
      </c>
      <c r="C26" s="355"/>
      <c r="D26" s="355"/>
      <c r="E26" s="35"/>
      <c r="F26" s="333">
        <v>2</v>
      </c>
      <c r="G26" s="334">
        <v>2</v>
      </c>
      <c r="H26" s="334">
        <v>0</v>
      </c>
    </row>
    <row r="27" spans="1:8" ht="18" customHeight="1" x14ac:dyDescent="0.15">
      <c r="A27" s="35"/>
      <c r="B27" s="355" t="s">
        <v>5</v>
      </c>
      <c r="C27" s="355"/>
      <c r="D27" s="355"/>
      <c r="E27" s="35"/>
      <c r="F27" s="333">
        <v>6</v>
      </c>
      <c r="G27" s="334">
        <v>4</v>
      </c>
      <c r="H27" s="334">
        <v>2</v>
      </c>
    </row>
    <row r="28" spans="1:8" ht="18" customHeight="1" x14ac:dyDescent="0.15">
      <c r="A28" s="35"/>
      <c r="B28" s="355" t="s">
        <v>4</v>
      </c>
      <c r="C28" s="355"/>
      <c r="D28" s="355"/>
      <c r="E28" s="35"/>
      <c r="F28" s="333">
        <v>7</v>
      </c>
      <c r="G28" s="334">
        <v>5</v>
      </c>
      <c r="H28" s="334">
        <v>2</v>
      </c>
    </row>
    <row r="29" spans="1:8" ht="6" customHeight="1" thickBot="1" x14ac:dyDescent="0.2">
      <c r="A29" s="230"/>
      <c r="B29" s="230"/>
      <c r="C29" s="230"/>
      <c r="D29" s="230"/>
      <c r="E29" s="230"/>
      <c r="F29" s="229"/>
      <c r="G29" s="230"/>
      <c r="H29" s="230"/>
    </row>
    <row r="30" spans="1:8" ht="13.5" customHeight="1" x14ac:dyDescent="0.15">
      <c r="A30" s="10" t="s">
        <v>447</v>
      </c>
    </row>
    <row r="31" spans="1:8" ht="13.5" customHeight="1" x14ac:dyDescent="0.15">
      <c r="A31" s="10" t="s">
        <v>448</v>
      </c>
    </row>
    <row r="32" spans="1:8" ht="13.5" customHeight="1" x14ac:dyDescent="0.15">
      <c r="A32" s="10" t="s">
        <v>449</v>
      </c>
    </row>
    <row r="35" spans="1:2" ht="18.75" x14ac:dyDescent="0.15">
      <c r="A35" s="340"/>
      <c r="B35" s="341" t="s">
        <v>450</v>
      </c>
    </row>
  </sheetData>
  <mergeCells count="19">
    <mergeCell ref="B28:D28"/>
    <mergeCell ref="B22:D22"/>
    <mergeCell ref="B23:D23"/>
    <mergeCell ref="B24:D24"/>
    <mergeCell ref="B25:D25"/>
    <mergeCell ref="B26:D26"/>
    <mergeCell ref="B27:D27"/>
    <mergeCell ref="B21:D21"/>
    <mergeCell ref="A2:H2"/>
    <mergeCell ref="A4:E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honeticPr fontId="9"/>
  <hyperlinks>
    <hyperlink ref="J1" location="運輸・通信!A1" display="目次（項目一覧表）へ戻る"/>
  </hyperlinks>
  <pageMargins left="0.59055118110236227" right="0.59055118110236227" top="0.51181102362204722" bottom="0.59055118110236227" header="0.51181102362204722" footer="0.51181102362204722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2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10" customWidth="1"/>
    <col min="2" max="2" width="12.42578125" style="10" customWidth="1"/>
    <col min="3" max="3" width="2.85546875" style="10" customWidth="1"/>
    <col min="4" max="4" width="9" style="10" customWidth="1"/>
    <col min="5" max="5" width="5.7109375" style="10" customWidth="1"/>
    <col min="6" max="6" width="1.7109375" style="10" customWidth="1"/>
    <col min="7" max="15" width="8.7109375" style="10" customWidth="1"/>
    <col min="16" max="16" width="2.7109375" style="159" customWidth="1"/>
    <col min="17" max="17" width="24.7109375" style="159" customWidth="1"/>
    <col min="18" max="16384" width="10.7109375" style="10"/>
  </cols>
  <sheetData>
    <row r="1" spans="1:20" ht="12" customHeight="1" x14ac:dyDescent="0.15">
      <c r="Q1" s="165" t="s">
        <v>336</v>
      </c>
    </row>
    <row r="2" spans="1:20" ht="21" customHeight="1" x14ac:dyDescent="0.15"/>
    <row r="3" spans="1:20" ht="30" customHeight="1" thickBot="1" x14ac:dyDescent="0.2">
      <c r="A3" s="5" t="s">
        <v>451</v>
      </c>
      <c r="B3" s="35"/>
      <c r="C3" s="35"/>
      <c r="D3" s="5"/>
      <c r="E3" s="5"/>
      <c r="F3" s="5"/>
    </row>
    <row r="4" spans="1:20" ht="15" customHeight="1" x14ac:dyDescent="0.15">
      <c r="A4" s="369" t="s">
        <v>117</v>
      </c>
      <c r="B4" s="369"/>
      <c r="C4" s="369"/>
      <c r="D4" s="369"/>
      <c r="E4" s="369"/>
      <c r="F4" s="370"/>
      <c r="G4" s="372" t="s">
        <v>116</v>
      </c>
      <c r="H4" s="374" t="s">
        <v>115</v>
      </c>
      <c r="I4" s="376" t="s">
        <v>114</v>
      </c>
      <c r="J4" s="342"/>
      <c r="K4" s="342"/>
      <c r="L4" s="368" t="s">
        <v>342</v>
      </c>
      <c r="M4" s="342"/>
      <c r="N4" s="342"/>
      <c r="O4" s="368" t="s">
        <v>343</v>
      </c>
    </row>
    <row r="5" spans="1:20" ht="27" customHeight="1" x14ac:dyDescent="0.15">
      <c r="A5" s="371"/>
      <c r="B5" s="371"/>
      <c r="C5" s="371"/>
      <c r="D5" s="371"/>
      <c r="E5" s="371"/>
      <c r="F5" s="362"/>
      <c r="G5" s="373"/>
      <c r="H5" s="375"/>
      <c r="I5" s="377"/>
      <c r="J5" s="162" t="s">
        <v>113</v>
      </c>
      <c r="K5" s="162" t="s">
        <v>344</v>
      </c>
      <c r="L5" s="361"/>
      <c r="M5" s="162" t="s">
        <v>345</v>
      </c>
      <c r="N5" s="162" t="s">
        <v>346</v>
      </c>
      <c r="O5" s="361"/>
    </row>
    <row r="6" spans="1:20" ht="6" customHeight="1" x14ac:dyDescent="0.15">
      <c r="A6" s="35"/>
      <c r="B6" s="35"/>
      <c r="C6" s="35"/>
      <c r="D6" s="35"/>
      <c r="E6" s="35"/>
      <c r="F6" s="35"/>
      <c r="G6" s="185"/>
      <c r="H6" s="35"/>
      <c r="I6" s="35"/>
      <c r="J6" s="35"/>
      <c r="K6" s="35"/>
      <c r="L6" s="35"/>
      <c r="M6" s="35"/>
      <c r="N6" s="35"/>
      <c r="O6" s="35"/>
    </row>
    <row r="7" spans="1:20" ht="14.25" customHeight="1" x14ac:dyDescent="0.15">
      <c r="B7" s="378" t="s">
        <v>112</v>
      </c>
      <c r="C7" s="35"/>
      <c r="D7" s="378" t="s">
        <v>109</v>
      </c>
      <c r="E7" s="378"/>
      <c r="F7" s="343"/>
      <c r="G7" s="296">
        <v>3</v>
      </c>
      <c r="H7" s="30" t="s">
        <v>347</v>
      </c>
      <c r="I7" s="30" t="s">
        <v>347</v>
      </c>
      <c r="J7" s="30" t="s">
        <v>347</v>
      </c>
      <c r="K7" s="30" t="s">
        <v>347</v>
      </c>
      <c r="L7" s="30" t="s">
        <v>347</v>
      </c>
      <c r="M7" s="30" t="s">
        <v>347</v>
      </c>
      <c r="N7" s="30" t="s">
        <v>347</v>
      </c>
      <c r="O7" s="30">
        <v>3</v>
      </c>
    </row>
    <row r="8" spans="1:20" ht="14.25" customHeight="1" x14ac:dyDescent="0.15">
      <c r="B8" s="379"/>
      <c r="C8" s="35"/>
      <c r="D8" s="174" t="s">
        <v>108</v>
      </c>
      <c r="E8" s="174" t="s">
        <v>107</v>
      </c>
      <c r="F8" s="343"/>
      <c r="G8" s="296">
        <v>64</v>
      </c>
      <c r="H8" s="30" t="s">
        <v>347</v>
      </c>
      <c r="I8" s="30" t="s">
        <v>347</v>
      </c>
      <c r="J8" s="30" t="s">
        <v>347</v>
      </c>
      <c r="K8" s="30" t="s">
        <v>347</v>
      </c>
      <c r="L8" s="30" t="s">
        <v>347</v>
      </c>
      <c r="M8" s="30" t="s">
        <v>347</v>
      </c>
      <c r="N8" s="30" t="s">
        <v>347</v>
      </c>
      <c r="O8" s="30">
        <v>64</v>
      </c>
    </row>
    <row r="9" spans="1:20" ht="14.25" customHeight="1" x14ac:dyDescent="0.15">
      <c r="B9" s="378" t="s">
        <v>111</v>
      </c>
      <c r="C9" s="35"/>
      <c r="D9" s="378" t="s">
        <v>109</v>
      </c>
      <c r="E9" s="378"/>
      <c r="F9" s="343"/>
      <c r="G9" s="296">
        <v>1420</v>
      </c>
      <c r="H9" s="30">
        <v>157</v>
      </c>
      <c r="I9" s="30">
        <v>163</v>
      </c>
      <c r="J9" s="30">
        <v>112</v>
      </c>
      <c r="K9" s="30">
        <v>51</v>
      </c>
      <c r="L9" s="30">
        <v>338</v>
      </c>
      <c r="M9" s="30">
        <v>166</v>
      </c>
      <c r="N9" s="30">
        <v>172</v>
      </c>
      <c r="O9" s="30">
        <v>762</v>
      </c>
      <c r="R9" s="344"/>
    </row>
    <row r="10" spans="1:20" ht="14.25" customHeight="1" x14ac:dyDescent="0.15">
      <c r="B10" s="379"/>
      <c r="C10" s="35"/>
      <c r="D10" s="174" t="s">
        <v>108</v>
      </c>
      <c r="E10" s="174" t="s">
        <v>107</v>
      </c>
      <c r="F10" s="343"/>
      <c r="G10" s="296">
        <v>100096</v>
      </c>
      <c r="H10" s="30">
        <v>27731</v>
      </c>
      <c r="I10" s="30">
        <v>26250</v>
      </c>
      <c r="J10" s="30">
        <v>23464</v>
      </c>
      <c r="K10" s="30">
        <v>2786</v>
      </c>
      <c r="L10" s="30">
        <v>19536</v>
      </c>
      <c r="M10" s="30">
        <v>9191</v>
      </c>
      <c r="N10" s="30">
        <v>10345</v>
      </c>
      <c r="O10" s="30">
        <v>26579</v>
      </c>
      <c r="Q10" s="113"/>
      <c r="R10" s="344"/>
    </row>
    <row r="11" spans="1:20" ht="14.25" customHeight="1" x14ac:dyDescent="0.15">
      <c r="B11" s="378" t="s">
        <v>110</v>
      </c>
      <c r="C11" s="35"/>
      <c r="D11" s="378" t="s">
        <v>109</v>
      </c>
      <c r="E11" s="378"/>
      <c r="F11" s="343"/>
      <c r="G11" s="296">
        <v>45</v>
      </c>
      <c r="H11" s="30">
        <v>10</v>
      </c>
      <c r="I11" s="30">
        <v>14</v>
      </c>
      <c r="J11" s="30">
        <v>8</v>
      </c>
      <c r="K11" s="30">
        <v>6</v>
      </c>
      <c r="L11" s="30">
        <v>12</v>
      </c>
      <c r="M11" s="30">
        <v>1</v>
      </c>
      <c r="N11" s="30">
        <v>11</v>
      </c>
      <c r="O11" s="30">
        <v>9</v>
      </c>
    </row>
    <row r="12" spans="1:20" ht="14.25" customHeight="1" x14ac:dyDescent="0.15">
      <c r="B12" s="379"/>
      <c r="C12" s="35"/>
      <c r="D12" s="174" t="s">
        <v>108</v>
      </c>
      <c r="E12" s="174" t="s">
        <v>107</v>
      </c>
      <c r="F12" s="343"/>
      <c r="G12" s="296">
        <v>20712</v>
      </c>
      <c r="H12" s="30">
        <v>7594</v>
      </c>
      <c r="I12" s="30">
        <v>7543</v>
      </c>
      <c r="J12" s="30">
        <v>5641</v>
      </c>
      <c r="K12" s="30">
        <v>1902</v>
      </c>
      <c r="L12" s="30">
        <v>4480</v>
      </c>
      <c r="M12" s="30">
        <v>376</v>
      </c>
      <c r="N12" s="30">
        <v>4104</v>
      </c>
      <c r="O12" s="30">
        <v>1095</v>
      </c>
    </row>
    <row r="13" spans="1:20" ht="14.25" customHeight="1" x14ac:dyDescent="0.15">
      <c r="B13" s="378" t="s">
        <v>103</v>
      </c>
      <c r="C13" s="378"/>
      <c r="D13" s="378"/>
      <c r="E13" s="174" t="s">
        <v>101</v>
      </c>
      <c r="F13" s="35"/>
      <c r="G13" s="345">
        <v>1425.7</v>
      </c>
      <c r="H13" s="31" t="s">
        <v>347</v>
      </c>
      <c r="I13" s="31">
        <v>266.8</v>
      </c>
      <c r="J13" s="31">
        <v>165.7</v>
      </c>
      <c r="K13" s="31">
        <v>101.1</v>
      </c>
      <c r="L13" s="31">
        <v>678.2</v>
      </c>
      <c r="M13" s="31">
        <v>355.7</v>
      </c>
      <c r="N13" s="31">
        <v>322.60000000000002</v>
      </c>
      <c r="O13" s="31">
        <v>480.6</v>
      </c>
      <c r="R13" s="346"/>
    </row>
    <row r="14" spans="1:20" ht="14.25" customHeight="1" x14ac:dyDescent="0.15">
      <c r="B14" s="378" t="s">
        <v>102</v>
      </c>
      <c r="C14" s="378"/>
      <c r="D14" s="378"/>
      <c r="E14" s="174" t="s">
        <v>101</v>
      </c>
      <c r="F14" s="35"/>
      <c r="G14" s="345">
        <v>248.5</v>
      </c>
      <c r="H14" s="31">
        <v>79.5</v>
      </c>
      <c r="I14" s="31">
        <v>87</v>
      </c>
      <c r="J14" s="31">
        <v>72.599999999999994</v>
      </c>
      <c r="K14" s="31">
        <v>14.5</v>
      </c>
      <c r="L14" s="31">
        <v>73.2</v>
      </c>
      <c r="M14" s="31">
        <v>41.6</v>
      </c>
      <c r="N14" s="31">
        <v>31.6</v>
      </c>
      <c r="O14" s="31">
        <v>8.6999999999999993</v>
      </c>
      <c r="R14" s="347"/>
    </row>
    <row r="15" spans="1:20" ht="14.25" customHeight="1" x14ac:dyDescent="0.15">
      <c r="B15" s="164" t="s">
        <v>348</v>
      </c>
      <c r="C15" s="93"/>
      <c r="D15" s="380" t="s">
        <v>100</v>
      </c>
      <c r="E15" s="380"/>
      <c r="F15" s="35"/>
      <c r="G15" s="296">
        <v>161</v>
      </c>
      <c r="H15" s="30" t="s">
        <v>347</v>
      </c>
      <c r="I15" s="30">
        <v>78</v>
      </c>
      <c r="J15" s="30">
        <v>73</v>
      </c>
      <c r="K15" s="30">
        <v>5</v>
      </c>
      <c r="L15" s="30">
        <v>63</v>
      </c>
      <c r="M15" s="30">
        <v>43</v>
      </c>
      <c r="N15" s="30">
        <v>20</v>
      </c>
      <c r="O15" s="30">
        <v>20</v>
      </c>
      <c r="R15" s="347"/>
    </row>
    <row r="16" spans="1:20" ht="14.25" customHeight="1" x14ac:dyDescent="0.15">
      <c r="B16" s="35" t="s">
        <v>106</v>
      </c>
      <c r="C16" s="35"/>
      <c r="D16" s="378" t="s">
        <v>105</v>
      </c>
      <c r="E16" s="378"/>
      <c r="F16" s="35"/>
      <c r="G16" s="296">
        <v>157</v>
      </c>
      <c r="H16" s="30">
        <v>3</v>
      </c>
      <c r="I16" s="30">
        <v>18</v>
      </c>
      <c r="J16" s="30">
        <v>16</v>
      </c>
      <c r="K16" s="30">
        <v>2</v>
      </c>
      <c r="L16" s="30">
        <v>31</v>
      </c>
      <c r="M16" s="30">
        <v>16</v>
      </c>
      <c r="N16" s="30">
        <v>15</v>
      </c>
      <c r="O16" s="30">
        <v>105</v>
      </c>
      <c r="R16" s="347"/>
      <c r="T16" s="238"/>
    </row>
    <row r="17" spans="1:18" ht="14.25" customHeight="1" x14ac:dyDescent="0.15">
      <c r="B17" s="148" t="s">
        <v>100</v>
      </c>
      <c r="C17" s="35"/>
      <c r="D17" s="378" t="s">
        <v>104</v>
      </c>
      <c r="E17" s="378"/>
      <c r="F17" s="35"/>
      <c r="G17" s="296">
        <v>508</v>
      </c>
      <c r="H17" s="30" t="s">
        <v>347</v>
      </c>
      <c r="I17" s="30">
        <v>3</v>
      </c>
      <c r="J17" s="30">
        <v>2</v>
      </c>
      <c r="K17" s="30">
        <v>1</v>
      </c>
      <c r="L17" s="30">
        <v>60</v>
      </c>
      <c r="M17" s="30">
        <v>25</v>
      </c>
      <c r="N17" s="30">
        <v>35</v>
      </c>
      <c r="O17" s="30">
        <v>445</v>
      </c>
      <c r="R17" s="347"/>
    </row>
    <row r="18" spans="1:18" ht="14.25" customHeight="1" x14ac:dyDescent="0.15">
      <c r="B18" s="35"/>
      <c r="C18" s="35"/>
      <c r="D18" s="174" t="s">
        <v>99</v>
      </c>
      <c r="E18" s="174" t="s">
        <v>95</v>
      </c>
      <c r="F18" s="35"/>
      <c r="G18" s="348">
        <v>83</v>
      </c>
      <c r="H18" s="349">
        <v>4.8099999999999996</v>
      </c>
      <c r="I18" s="349">
        <v>8.6300000000000008</v>
      </c>
      <c r="J18" s="349">
        <v>5.84</v>
      </c>
      <c r="K18" s="349">
        <v>2.79</v>
      </c>
      <c r="L18" s="349">
        <v>21.51</v>
      </c>
      <c r="M18" s="349">
        <v>10.01</v>
      </c>
      <c r="N18" s="349">
        <v>11.51</v>
      </c>
      <c r="O18" s="349">
        <v>48.04</v>
      </c>
      <c r="R18" s="347"/>
    </row>
    <row r="19" spans="1:18" ht="14.25" customHeight="1" x14ac:dyDescent="0.15">
      <c r="B19" s="174" t="s">
        <v>98</v>
      </c>
      <c r="C19" s="35"/>
      <c r="D19" s="174" t="s">
        <v>97</v>
      </c>
      <c r="E19" s="174" t="s">
        <v>95</v>
      </c>
      <c r="F19" s="35"/>
      <c r="G19" s="348">
        <v>67.319999999999993</v>
      </c>
      <c r="H19" s="349">
        <v>2.2599999999999998</v>
      </c>
      <c r="I19" s="349">
        <v>6.25</v>
      </c>
      <c r="J19" s="349">
        <v>4.18</v>
      </c>
      <c r="K19" s="349">
        <v>2.08</v>
      </c>
      <c r="L19" s="349">
        <v>16.690000000000001</v>
      </c>
      <c r="M19" s="349">
        <v>7.87</v>
      </c>
      <c r="N19" s="349">
        <v>8.83</v>
      </c>
      <c r="O19" s="349">
        <v>42.12</v>
      </c>
      <c r="R19" s="346"/>
    </row>
    <row r="20" spans="1:18" ht="14.25" customHeight="1" x14ac:dyDescent="0.15">
      <c r="B20" s="35"/>
      <c r="C20" s="35"/>
      <c r="D20" s="174" t="s">
        <v>96</v>
      </c>
      <c r="E20" s="174" t="s">
        <v>95</v>
      </c>
      <c r="F20" s="35"/>
      <c r="G20" s="348">
        <v>47.61</v>
      </c>
      <c r="H20" s="349">
        <v>1.46</v>
      </c>
      <c r="I20" s="349">
        <v>3.64</v>
      </c>
      <c r="J20" s="349">
        <v>2.4</v>
      </c>
      <c r="K20" s="349">
        <v>1.24</v>
      </c>
      <c r="L20" s="349">
        <v>10.55</v>
      </c>
      <c r="M20" s="349">
        <v>4.91</v>
      </c>
      <c r="N20" s="349">
        <v>5.64</v>
      </c>
      <c r="O20" s="349">
        <v>31.96</v>
      </c>
      <c r="R20" s="346"/>
    </row>
    <row r="21" spans="1:18" ht="14.25" customHeight="1" x14ac:dyDescent="0.15">
      <c r="B21" s="378" t="s">
        <v>94</v>
      </c>
      <c r="C21" s="378"/>
      <c r="D21" s="378"/>
      <c r="E21" s="378"/>
      <c r="F21" s="35"/>
      <c r="G21" s="296">
        <v>21778</v>
      </c>
      <c r="H21" s="30">
        <v>1</v>
      </c>
      <c r="I21" s="30">
        <v>10</v>
      </c>
      <c r="J21" s="30">
        <v>4</v>
      </c>
      <c r="K21" s="30">
        <v>6</v>
      </c>
      <c r="L21" s="30">
        <v>188</v>
      </c>
      <c r="M21" s="30">
        <v>46</v>
      </c>
      <c r="N21" s="30">
        <v>142</v>
      </c>
      <c r="O21" s="30">
        <v>21579</v>
      </c>
      <c r="R21" s="347"/>
    </row>
    <row r="22" spans="1:18" ht="6" customHeight="1" thickBot="1" x14ac:dyDescent="0.2">
      <c r="A22" s="236"/>
      <c r="B22" s="236"/>
      <c r="C22" s="236"/>
      <c r="D22" s="236"/>
      <c r="E22" s="236"/>
      <c r="F22" s="236"/>
      <c r="G22" s="237"/>
      <c r="H22" s="236"/>
      <c r="I22" s="236"/>
      <c r="J22" s="236"/>
      <c r="K22" s="236"/>
      <c r="L22" s="236"/>
      <c r="M22" s="236"/>
      <c r="N22" s="236"/>
      <c r="O22" s="236"/>
    </row>
    <row r="23" spans="1:18" ht="13.5" customHeight="1" x14ac:dyDescent="0.15">
      <c r="A23" s="10" t="s">
        <v>93</v>
      </c>
    </row>
  </sheetData>
  <mergeCells count="18">
    <mergeCell ref="B21:E21"/>
    <mergeCell ref="B7:B8"/>
    <mergeCell ref="D7:E7"/>
    <mergeCell ref="B9:B10"/>
    <mergeCell ref="D9:E9"/>
    <mergeCell ref="B11:B12"/>
    <mergeCell ref="D11:E11"/>
    <mergeCell ref="B13:D13"/>
    <mergeCell ref="B14:D14"/>
    <mergeCell ref="D15:E15"/>
    <mergeCell ref="D16:E16"/>
    <mergeCell ref="D17:E17"/>
    <mergeCell ref="O4:O5"/>
    <mergeCell ref="A4:F5"/>
    <mergeCell ref="G4:G5"/>
    <mergeCell ref="H4:H5"/>
    <mergeCell ref="I4:I5"/>
    <mergeCell ref="L4:L5"/>
  </mergeCells>
  <phoneticPr fontId="9"/>
  <hyperlinks>
    <hyperlink ref="Q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9055118110236227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67"/>
  <sheetViews>
    <sheetView showGridLines="0" zoomScaleNormal="100" zoomScaleSheetLayoutView="100" workbookViewId="0"/>
  </sheetViews>
  <sheetFormatPr defaultColWidth="10.7109375" defaultRowHeight="12" x14ac:dyDescent="0.15"/>
  <cols>
    <col min="1" max="2" width="1.7109375" style="10" customWidth="1"/>
    <col min="3" max="3" width="11.85546875" style="10" customWidth="1"/>
    <col min="4" max="4" width="1.7109375" style="10" customWidth="1"/>
    <col min="5" max="5" width="8.7109375" style="10" customWidth="1"/>
    <col min="6" max="11" width="14.42578125" style="10" customWidth="1"/>
    <col min="12" max="12" width="2.7109375" style="159" customWidth="1"/>
    <col min="13" max="13" width="24.7109375" style="159" customWidth="1"/>
    <col min="14" max="16384" width="10.7109375" style="10"/>
  </cols>
  <sheetData>
    <row r="1" spans="1:13" ht="13.5" x14ac:dyDescent="0.15">
      <c r="M1" s="165" t="s">
        <v>336</v>
      </c>
    </row>
    <row r="2" spans="1:13" ht="21" customHeight="1" x14ac:dyDescent="0.15">
      <c r="A2" s="382" t="s">
        <v>176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3" ht="30" customHeight="1" thickBot="1" x14ac:dyDescent="0.25">
      <c r="A3" s="196" t="s">
        <v>410</v>
      </c>
      <c r="B3" s="7"/>
    </row>
    <row r="4" spans="1:13" ht="18" customHeight="1" x14ac:dyDescent="0.15">
      <c r="A4" s="383" t="s">
        <v>175</v>
      </c>
      <c r="B4" s="383"/>
      <c r="C4" s="383"/>
      <c r="D4" s="383"/>
      <c r="E4" s="386" t="s">
        <v>180</v>
      </c>
      <c r="F4" s="197"/>
      <c r="G4" s="198" t="s">
        <v>174</v>
      </c>
      <c r="H4" s="198"/>
      <c r="I4" s="198"/>
      <c r="J4" s="198"/>
      <c r="K4" s="199"/>
    </row>
    <row r="5" spans="1:13" ht="18" customHeight="1" x14ac:dyDescent="0.15">
      <c r="A5" s="384"/>
      <c r="B5" s="384"/>
      <c r="C5" s="384"/>
      <c r="D5" s="384"/>
      <c r="E5" s="387"/>
      <c r="F5" s="200" t="s">
        <v>173</v>
      </c>
      <c r="G5" s="201"/>
      <c r="H5" s="201"/>
      <c r="I5" s="389" t="s">
        <v>179</v>
      </c>
      <c r="J5" s="200" t="s">
        <v>172</v>
      </c>
      <c r="K5" s="201"/>
    </row>
    <row r="6" spans="1:13" ht="18" customHeight="1" x14ac:dyDescent="0.15">
      <c r="A6" s="385"/>
      <c r="B6" s="385"/>
      <c r="C6" s="385"/>
      <c r="D6" s="385"/>
      <c r="E6" s="388"/>
      <c r="F6" s="48" t="s">
        <v>360</v>
      </c>
      <c r="G6" s="48" t="s">
        <v>178</v>
      </c>
      <c r="H6" s="48" t="s">
        <v>177</v>
      </c>
      <c r="I6" s="390"/>
      <c r="J6" s="48" t="s">
        <v>171</v>
      </c>
      <c r="K6" s="48" t="s">
        <v>170</v>
      </c>
    </row>
    <row r="7" spans="1:13" ht="6" customHeight="1" x14ac:dyDescent="0.15">
      <c r="E7" s="202"/>
    </row>
    <row r="8" spans="1:13" s="3" customFormat="1" ht="13.9" customHeight="1" x14ac:dyDescent="0.15">
      <c r="B8" s="381" t="s">
        <v>1</v>
      </c>
      <c r="C8" s="381"/>
      <c r="E8" s="203" t="s">
        <v>0</v>
      </c>
      <c r="F8" s="204">
        <v>14843322</v>
      </c>
      <c r="G8" s="204">
        <v>5078596</v>
      </c>
      <c r="H8" s="204">
        <v>9764726</v>
      </c>
      <c r="I8" s="204">
        <v>14858326</v>
      </c>
      <c r="J8" s="204">
        <v>40667</v>
      </c>
      <c r="K8" s="204">
        <v>40708</v>
      </c>
      <c r="L8" s="159"/>
      <c r="M8" s="159"/>
    </row>
    <row r="9" spans="1:13" ht="9" customHeight="1" x14ac:dyDescent="0.15">
      <c r="B9" s="205"/>
      <c r="C9" s="206"/>
      <c r="E9" s="207"/>
      <c r="F9" s="204" t="s">
        <v>400</v>
      </c>
      <c r="G9" s="204" t="s">
        <v>400</v>
      </c>
      <c r="H9" s="30" t="s">
        <v>400</v>
      </c>
      <c r="I9" s="30" t="s">
        <v>400</v>
      </c>
      <c r="J9" s="30" t="s">
        <v>400</v>
      </c>
      <c r="K9" s="30" t="s">
        <v>400</v>
      </c>
    </row>
    <row r="10" spans="1:13" s="3" customFormat="1" ht="13.9" customHeight="1" x14ac:dyDescent="0.15">
      <c r="B10" s="381" t="s">
        <v>169</v>
      </c>
      <c r="C10" s="381"/>
      <c r="E10" s="203" t="s">
        <v>0</v>
      </c>
      <c r="F10" s="204">
        <v>11549353</v>
      </c>
      <c r="G10" s="204">
        <v>4300710</v>
      </c>
      <c r="H10" s="204">
        <v>7248643</v>
      </c>
      <c r="I10" s="204">
        <v>11545015</v>
      </c>
      <c r="J10" s="208">
        <v>31642</v>
      </c>
      <c r="K10" s="204">
        <v>31630</v>
      </c>
      <c r="L10" s="159"/>
      <c r="M10" s="113"/>
    </row>
    <row r="11" spans="1:13" ht="9" customHeight="1" x14ac:dyDescent="0.15">
      <c r="E11" s="207"/>
      <c r="F11" s="204"/>
      <c r="G11" s="204"/>
      <c r="H11" s="30"/>
      <c r="I11" s="30"/>
      <c r="J11" s="30"/>
      <c r="K11" s="30"/>
    </row>
    <row r="12" spans="1:13" ht="13.9" customHeight="1" x14ac:dyDescent="0.15">
      <c r="C12" s="209" t="s">
        <v>168</v>
      </c>
      <c r="E12" s="210">
        <v>0</v>
      </c>
      <c r="F12" s="30">
        <v>4411337</v>
      </c>
      <c r="G12" s="30">
        <v>2061711</v>
      </c>
      <c r="H12" s="30">
        <v>2349626</v>
      </c>
      <c r="I12" s="30">
        <v>4393692</v>
      </c>
      <c r="J12" s="30">
        <v>12086</v>
      </c>
      <c r="K12" s="30">
        <v>12038</v>
      </c>
    </row>
    <row r="13" spans="1:13" ht="13.9" customHeight="1" x14ac:dyDescent="0.15">
      <c r="C13" s="209" t="s">
        <v>167</v>
      </c>
      <c r="E13" s="210">
        <v>3.4</v>
      </c>
      <c r="F13" s="30">
        <v>195851</v>
      </c>
      <c r="G13" s="30">
        <v>54284</v>
      </c>
      <c r="H13" s="30">
        <v>141567</v>
      </c>
      <c r="I13" s="30">
        <v>195774</v>
      </c>
      <c r="J13" s="30">
        <v>537</v>
      </c>
      <c r="K13" s="30">
        <v>536</v>
      </c>
    </row>
    <row r="14" spans="1:13" ht="13.9" customHeight="1" x14ac:dyDescent="0.15">
      <c r="C14" s="209" t="s">
        <v>166</v>
      </c>
      <c r="E14" s="210">
        <v>6.1</v>
      </c>
      <c r="F14" s="30">
        <v>222191</v>
      </c>
      <c r="G14" s="30">
        <v>49957</v>
      </c>
      <c r="H14" s="30">
        <v>172234</v>
      </c>
      <c r="I14" s="30">
        <v>222497</v>
      </c>
      <c r="J14" s="30">
        <v>609</v>
      </c>
      <c r="K14" s="30">
        <v>610</v>
      </c>
    </row>
    <row r="15" spans="1:13" ht="13.9" customHeight="1" x14ac:dyDescent="0.15">
      <c r="C15" s="209" t="s">
        <v>165</v>
      </c>
      <c r="E15" s="210">
        <v>9.5</v>
      </c>
      <c r="F15" s="30">
        <v>426622</v>
      </c>
      <c r="G15" s="30">
        <v>83701</v>
      </c>
      <c r="H15" s="30">
        <v>342921</v>
      </c>
      <c r="I15" s="30">
        <v>430866</v>
      </c>
      <c r="J15" s="30">
        <v>1169</v>
      </c>
      <c r="K15" s="30">
        <v>1180</v>
      </c>
    </row>
    <row r="16" spans="1:13" ht="13.9" customHeight="1" x14ac:dyDescent="0.15">
      <c r="C16" s="209" t="s">
        <v>164</v>
      </c>
      <c r="E16" s="210">
        <v>11.9</v>
      </c>
      <c r="F16" s="30">
        <v>121968</v>
      </c>
      <c r="G16" s="30">
        <v>27844</v>
      </c>
      <c r="H16" s="30">
        <v>94124</v>
      </c>
      <c r="I16" s="30">
        <v>125556</v>
      </c>
      <c r="J16" s="30">
        <v>334</v>
      </c>
      <c r="K16" s="30">
        <v>344</v>
      </c>
    </row>
    <row r="17" spans="3:11" ht="13.9" customHeight="1" x14ac:dyDescent="0.15">
      <c r="C17" s="209" t="s">
        <v>163</v>
      </c>
      <c r="E17" s="210">
        <v>14.2</v>
      </c>
      <c r="F17" s="30">
        <v>92388</v>
      </c>
      <c r="G17" s="30">
        <v>23290</v>
      </c>
      <c r="H17" s="30">
        <v>69098</v>
      </c>
      <c r="I17" s="30">
        <v>94489</v>
      </c>
      <c r="J17" s="30">
        <v>253</v>
      </c>
      <c r="K17" s="30">
        <v>259</v>
      </c>
    </row>
    <row r="18" spans="3:11" ht="13.9" customHeight="1" x14ac:dyDescent="0.15">
      <c r="C18" s="209" t="s">
        <v>162</v>
      </c>
      <c r="E18" s="210">
        <v>16.600000000000001</v>
      </c>
      <c r="F18" s="30">
        <v>110095</v>
      </c>
      <c r="G18" s="30">
        <v>25998</v>
      </c>
      <c r="H18" s="30">
        <v>84097</v>
      </c>
      <c r="I18" s="30">
        <v>111930</v>
      </c>
      <c r="J18" s="30">
        <v>302</v>
      </c>
      <c r="K18" s="30">
        <v>307</v>
      </c>
    </row>
    <row r="19" spans="3:11" ht="13.9" customHeight="1" x14ac:dyDescent="0.15">
      <c r="C19" s="209" t="s">
        <v>161</v>
      </c>
      <c r="E19" s="210">
        <v>18.600000000000001</v>
      </c>
      <c r="F19" s="30">
        <v>40510</v>
      </c>
      <c r="G19" s="30">
        <v>10593</v>
      </c>
      <c r="H19" s="30">
        <v>29917</v>
      </c>
      <c r="I19" s="30">
        <v>43637</v>
      </c>
      <c r="J19" s="30">
        <v>111</v>
      </c>
      <c r="K19" s="30">
        <v>120</v>
      </c>
    </row>
    <row r="20" spans="3:11" ht="13.9" customHeight="1" x14ac:dyDescent="0.15">
      <c r="C20" s="209" t="s">
        <v>160</v>
      </c>
      <c r="E20" s="210">
        <v>21.3</v>
      </c>
      <c r="F20" s="30">
        <v>1775233</v>
      </c>
      <c r="G20" s="30">
        <v>564486</v>
      </c>
      <c r="H20" s="30">
        <v>1210747</v>
      </c>
      <c r="I20" s="30">
        <v>1757990</v>
      </c>
      <c r="J20" s="30">
        <v>4864</v>
      </c>
      <c r="K20" s="30">
        <v>4816</v>
      </c>
    </row>
    <row r="21" spans="3:11" ht="13.9" customHeight="1" x14ac:dyDescent="0.15">
      <c r="C21" s="209" t="s">
        <v>159</v>
      </c>
      <c r="E21" s="210">
        <v>25.9</v>
      </c>
      <c r="F21" s="30">
        <v>851316</v>
      </c>
      <c r="G21" s="30">
        <v>356178</v>
      </c>
      <c r="H21" s="30">
        <v>495138</v>
      </c>
      <c r="I21" s="30">
        <v>852355</v>
      </c>
      <c r="J21" s="30">
        <v>2332</v>
      </c>
      <c r="K21" s="30">
        <v>2335</v>
      </c>
    </row>
    <row r="22" spans="3:11" ht="13.9" customHeight="1" x14ac:dyDescent="0.15">
      <c r="C22" s="209" t="s">
        <v>158</v>
      </c>
      <c r="E22" s="210">
        <v>28.5</v>
      </c>
      <c r="F22" s="30">
        <v>1359587</v>
      </c>
      <c r="G22" s="30">
        <v>488642</v>
      </c>
      <c r="H22" s="30">
        <v>870945</v>
      </c>
      <c r="I22" s="30">
        <v>1360039</v>
      </c>
      <c r="J22" s="30">
        <v>3725</v>
      </c>
      <c r="K22" s="30">
        <v>3726</v>
      </c>
    </row>
    <row r="23" spans="3:11" ht="13.9" customHeight="1" x14ac:dyDescent="0.15">
      <c r="C23" s="209" t="s">
        <v>157</v>
      </c>
      <c r="E23" s="210">
        <v>30.1</v>
      </c>
      <c r="F23" s="30">
        <v>132450</v>
      </c>
      <c r="G23" s="30">
        <v>34559</v>
      </c>
      <c r="H23" s="30">
        <v>97891</v>
      </c>
      <c r="I23" s="30">
        <v>131810</v>
      </c>
      <c r="J23" s="30">
        <v>363</v>
      </c>
      <c r="K23" s="30">
        <v>361</v>
      </c>
    </row>
    <row r="24" spans="3:11" ht="13.9" customHeight="1" x14ac:dyDescent="0.15">
      <c r="C24" s="209" t="s">
        <v>156</v>
      </c>
      <c r="E24" s="210">
        <v>32.700000000000003</v>
      </c>
      <c r="F24" s="30">
        <v>540915</v>
      </c>
      <c r="G24" s="30">
        <v>167331</v>
      </c>
      <c r="H24" s="30">
        <v>373584</v>
      </c>
      <c r="I24" s="30">
        <v>551407</v>
      </c>
      <c r="J24" s="30">
        <v>1482</v>
      </c>
      <c r="K24" s="30">
        <v>1511</v>
      </c>
    </row>
    <row r="25" spans="3:11" ht="13.9" customHeight="1" x14ac:dyDescent="0.15">
      <c r="C25" s="209" t="s">
        <v>155</v>
      </c>
      <c r="E25" s="210">
        <v>36.5</v>
      </c>
      <c r="F25" s="30">
        <v>26720</v>
      </c>
      <c r="G25" s="30">
        <v>5368</v>
      </c>
      <c r="H25" s="30">
        <v>21352</v>
      </c>
      <c r="I25" s="30">
        <v>25949</v>
      </c>
      <c r="J25" s="30">
        <v>73</v>
      </c>
      <c r="K25" s="30">
        <v>71</v>
      </c>
    </row>
    <row r="26" spans="3:11" ht="13.9" customHeight="1" x14ac:dyDescent="0.15">
      <c r="C26" s="209" t="s">
        <v>154</v>
      </c>
      <c r="E26" s="210">
        <v>39.5</v>
      </c>
      <c r="F26" s="30">
        <v>4733</v>
      </c>
      <c r="G26" s="30">
        <v>4733</v>
      </c>
      <c r="H26" s="30">
        <v>0</v>
      </c>
      <c r="I26" s="30">
        <v>3690</v>
      </c>
      <c r="J26" s="30">
        <v>13</v>
      </c>
      <c r="K26" s="30">
        <v>10</v>
      </c>
    </row>
    <row r="27" spans="3:11" ht="13.9" customHeight="1" x14ac:dyDescent="0.15">
      <c r="C27" s="209" t="s">
        <v>153</v>
      </c>
      <c r="E27" s="210">
        <v>42</v>
      </c>
      <c r="F27" s="30">
        <v>267301</v>
      </c>
      <c r="G27" s="30">
        <v>69826</v>
      </c>
      <c r="H27" s="30">
        <v>197475</v>
      </c>
      <c r="I27" s="30">
        <v>271834</v>
      </c>
      <c r="J27" s="30">
        <v>732</v>
      </c>
      <c r="K27" s="30">
        <v>745</v>
      </c>
    </row>
    <row r="28" spans="3:11" ht="13.9" customHeight="1" x14ac:dyDescent="0.15">
      <c r="C28" s="209" t="s">
        <v>152</v>
      </c>
      <c r="E28" s="210">
        <v>44.5</v>
      </c>
      <c r="F28" s="30">
        <v>68773</v>
      </c>
      <c r="G28" s="30">
        <v>14327</v>
      </c>
      <c r="H28" s="30">
        <v>54446</v>
      </c>
      <c r="I28" s="30">
        <v>66306</v>
      </c>
      <c r="J28" s="30">
        <v>188</v>
      </c>
      <c r="K28" s="30">
        <v>182</v>
      </c>
    </row>
    <row r="29" spans="3:11" ht="13.9" customHeight="1" x14ac:dyDescent="0.15">
      <c r="C29" s="209" t="s">
        <v>151</v>
      </c>
      <c r="E29" s="210">
        <v>47</v>
      </c>
      <c r="F29" s="30">
        <v>209966</v>
      </c>
      <c r="G29" s="30">
        <v>39698</v>
      </c>
      <c r="H29" s="30">
        <v>170268</v>
      </c>
      <c r="I29" s="30">
        <v>209877</v>
      </c>
      <c r="J29" s="30">
        <v>575</v>
      </c>
      <c r="K29" s="30">
        <v>575</v>
      </c>
    </row>
    <row r="30" spans="3:11" ht="13.9" customHeight="1" x14ac:dyDescent="0.15">
      <c r="C30" s="209" t="s">
        <v>150</v>
      </c>
      <c r="E30" s="210">
        <v>50</v>
      </c>
      <c r="F30" s="30">
        <v>43226</v>
      </c>
      <c r="G30" s="30">
        <v>8980</v>
      </c>
      <c r="H30" s="30">
        <v>34246</v>
      </c>
      <c r="I30" s="30">
        <v>43485</v>
      </c>
      <c r="J30" s="30">
        <v>118</v>
      </c>
      <c r="K30" s="30">
        <v>119</v>
      </c>
    </row>
    <row r="31" spans="3:11" ht="13.9" customHeight="1" x14ac:dyDescent="0.15">
      <c r="C31" s="209" t="s">
        <v>149</v>
      </c>
      <c r="E31" s="210">
        <v>52.4</v>
      </c>
      <c r="F31" s="30">
        <v>84514</v>
      </c>
      <c r="G31" s="30">
        <v>21092</v>
      </c>
      <c r="H31" s="30">
        <v>63422</v>
      </c>
      <c r="I31" s="30">
        <v>84933</v>
      </c>
      <c r="J31" s="30">
        <v>232</v>
      </c>
      <c r="K31" s="30">
        <v>233</v>
      </c>
    </row>
    <row r="32" spans="3:11" ht="13.9" customHeight="1" x14ac:dyDescent="0.15">
      <c r="C32" s="209" t="s">
        <v>148</v>
      </c>
      <c r="E32" s="210">
        <v>56.5</v>
      </c>
      <c r="F32" s="30">
        <v>502261</v>
      </c>
      <c r="G32" s="30">
        <v>180519</v>
      </c>
      <c r="H32" s="30">
        <v>321742</v>
      </c>
      <c r="I32" s="30">
        <v>501581</v>
      </c>
      <c r="J32" s="30">
        <v>1376</v>
      </c>
      <c r="K32" s="30">
        <v>1374</v>
      </c>
    </row>
    <row r="33" spans="2:14" ht="13.9" customHeight="1" x14ac:dyDescent="0.15">
      <c r="C33" s="209" t="s">
        <v>147</v>
      </c>
      <c r="E33" s="210">
        <v>62</v>
      </c>
      <c r="F33" s="30">
        <v>59482</v>
      </c>
      <c r="G33" s="30">
        <v>6991</v>
      </c>
      <c r="H33" s="30">
        <v>52491</v>
      </c>
      <c r="I33" s="30">
        <v>63083</v>
      </c>
      <c r="J33" s="30">
        <v>163</v>
      </c>
      <c r="K33" s="30">
        <v>173</v>
      </c>
    </row>
    <row r="34" spans="2:14" ht="13.9" customHeight="1" x14ac:dyDescent="0.15">
      <c r="C34" s="209" t="s">
        <v>146</v>
      </c>
      <c r="E34" s="210">
        <v>66.400000000000006</v>
      </c>
      <c r="F34" s="30">
        <v>1914</v>
      </c>
      <c r="G34" s="30">
        <v>602</v>
      </c>
      <c r="H34" s="30">
        <v>1312</v>
      </c>
      <c r="I34" s="30">
        <v>2235</v>
      </c>
      <c r="J34" s="30">
        <v>5</v>
      </c>
      <c r="K34" s="30">
        <v>6</v>
      </c>
    </row>
    <row r="35" spans="2:14" ht="9" customHeight="1" x14ac:dyDescent="0.15">
      <c r="E35" s="210"/>
      <c r="F35" s="204" t="s">
        <v>400</v>
      </c>
      <c r="G35" s="204" t="s">
        <v>400</v>
      </c>
      <c r="H35" s="30" t="s">
        <v>400</v>
      </c>
      <c r="I35" s="30" t="s">
        <v>400</v>
      </c>
      <c r="J35" s="30" t="s">
        <v>400</v>
      </c>
      <c r="K35" s="30" t="s">
        <v>400</v>
      </c>
    </row>
    <row r="36" spans="2:14" ht="13.9" customHeight="1" x14ac:dyDescent="0.15">
      <c r="B36" s="381" t="s">
        <v>145</v>
      </c>
      <c r="C36" s="381"/>
      <c r="D36" s="3"/>
      <c r="E36" s="211" t="s">
        <v>0</v>
      </c>
      <c r="F36" s="204">
        <v>2350349</v>
      </c>
      <c r="G36" s="204">
        <v>458223</v>
      </c>
      <c r="H36" s="204">
        <v>1892126</v>
      </c>
      <c r="I36" s="204">
        <v>2368380</v>
      </c>
      <c r="J36" s="204">
        <v>6439</v>
      </c>
      <c r="K36" s="204">
        <v>6489</v>
      </c>
    </row>
    <row r="37" spans="2:14" ht="9" customHeight="1" x14ac:dyDescent="0.15">
      <c r="E37" s="210"/>
      <c r="F37" s="204"/>
      <c r="G37" s="204"/>
      <c r="H37" s="30"/>
      <c r="I37" s="30"/>
      <c r="J37" s="30"/>
      <c r="K37" s="30"/>
    </row>
    <row r="38" spans="2:14" ht="13.9" customHeight="1" x14ac:dyDescent="0.15">
      <c r="C38" s="209" t="s">
        <v>144</v>
      </c>
      <c r="E38" s="210">
        <v>1.5</v>
      </c>
      <c r="F38" s="30">
        <v>173631</v>
      </c>
      <c r="G38" s="30">
        <v>46388</v>
      </c>
      <c r="H38" s="30">
        <v>127243</v>
      </c>
      <c r="I38" s="30">
        <v>179820</v>
      </c>
      <c r="J38" s="30">
        <v>476</v>
      </c>
      <c r="K38" s="30">
        <v>493</v>
      </c>
    </row>
    <row r="39" spans="2:14" ht="13.9" customHeight="1" x14ac:dyDescent="0.15">
      <c r="C39" s="212" t="s">
        <v>143</v>
      </c>
      <c r="E39" s="210">
        <v>3.2</v>
      </c>
      <c r="F39" s="30">
        <v>174529</v>
      </c>
      <c r="G39" s="30">
        <v>30180</v>
      </c>
      <c r="H39" s="30">
        <v>144349</v>
      </c>
      <c r="I39" s="30">
        <v>176989</v>
      </c>
      <c r="J39" s="30">
        <v>478</v>
      </c>
      <c r="K39" s="30">
        <v>485</v>
      </c>
    </row>
    <row r="40" spans="2:14" ht="13.9" customHeight="1" x14ac:dyDescent="0.15">
      <c r="C40" s="209" t="s">
        <v>142</v>
      </c>
      <c r="E40" s="210">
        <v>4.3</v>
      </c>
      <c r="F40" s="30">
        <v>334195</v>
      </c>
      <c r="G40" s="30">
        <v>70032</v>
      </c>
      <c r="H40" s="30">
        <v>264163</v>
      </c>
      <c r="I40" s="30">
        <v>337150</v>
      </c>
      <c r="J40" s="30">
        <v>916</v>
      </c>
      <c r="K40" s="30">
        <v>924</v>
      </c>
      <c r="N40" s="213"/>
    </row>
    <row r="41" spans="2:14" ht="13.9" customHeight="1" x14ac:dyDescent="0.15">
      <c r="C41" s="209" t="s">
        <v>141</v>
      </c>
      <c r="E41" s="210">
        <v>6.7</v>
      </c>
      <c r="F41" s="30">
        <v>150324</v>
      </c>
      <c r="G41" s="30">
        <v>29723</v>
      </c>
      <c r="H41" s="30">
        <v>120601</v>
      </c>
      <c r="I41" s="30">
        <v>146346</v>
      </c>
      <c r="J41" s="30">
        <v>412</v>
      </c>
      <c r="K41" s="30">
        <v>401</v>
      </c>
    </row>
    <row r="42" spans="2:14" ht="13.9" customHeight="1" x14ac:dyDescent="0.15">
      <c r="C42" s="209" t="s">
        <v>140</v>
      </c>
      <c r="E42" s="210">
        <v>9.5</v>
      </c>
      <c r="F42" s="30">
        <v>232995</v>
      </c>
      <c r="G42" s="30">
        <v>55781</v>
      </c>
      <c r="H42" s="30">
        <v>177214</v>
      </c>
      <c r="I42" s="30">
        <v>240268</v>
      </c>
      <c r="J42" s="30">
        <v>638</v>
      </c>
      <c r="K42" s="30">
        <v>658</v>
      </c>
    </row>
    <row r="43" spans="2:14" ht="13.9" customHeight="1" x14ac:dyDescent="0.15">
      <c r="C43" s="209" t="s">
        <v>139</v>
      </c>
      <c r="E43" s="210">
        <v>10.8</v>
      </c>
      <c r="F43" s="30">
        <v>69506</v>
      </c>
      <c r="G43" s="30">
        <v>13570</v>
      </c>
      <c r="H43" s="30">
        <v>55936</v>
      </c>
      <c r="I43" s="30">
        <v>67921</v>
      </c>
      <c r="J43" s="30">
        <v>190</v>
      </c>
      <c r="K43" s="30">
        <v>186</v>
      </c>
    </row>
    <row r="44" spans="2:14" ht="13.9" customHeight="1" x14ac:dyDescent="0.15">
      <c r="C44" s="209" t="s">
        <v>138</v>
      </c>
      <c r="E44" s="210">
        <v>12.3</v>
      </c>
      <c r="F44" s="30">
        <v>79918</v>
      </c>
      <c r="G44" s="30">
        <v>12180</v>
      </c>
      <c r="H44" s="30">
        <v>67738</v>
      </c>
      <c r="I44" s="30">
        <v>80034</v>
      </c>
      <c r="J44" s="30">
        <v>219</v>
      </c>
      <c r="K44" s="30">
        <v>219</v>
      </c>
    </row>
    <row r="45" spans="2:14" ht="13.9" customHeight="1" x14ac:dyDescent="0.15">
      <c r="C45" s="209" t="s">
        <v>137</v>
      </c>
      <c r="E45" s="210">
        <v>13.4</v>
      </c>
      <c r="F45" s="30">
        <v>80044</v>
      </c>
      <c r="G45" s="30">
        <v>10024</v>
      </c>
      <c r="H45" s="30">
        <v>70020</v>
      </c>
      <c r="I45" s="30">
        <v>80144</v>
      </c>
      <c r="J45" s="30">
        <v>219</v>
      </c>
      <c r="K45" s="30">
        <v>220</v>
      </c>
    </row>
    <row r="46" spans="2:14" ht="13.9" customHeight="1" x14ac:dyDescent="0.15">
      <c r="C46" s="209" t="s">
        <v>136</v>
      </c>
      <c r="E46" s="210">
        <v>16.3</v>
      </c>
      <c r="F46" s="30">
        <v>311182</v>
      </c>
      <c r="G46" s="30">
        <v>73648</v>
      </c>
      <c r="H46" s="30">
        <v>237534</v>
      </c>
      <c r="I46" s="30">
        <v>308534</v>
      </c>
      <c r="J46" s="30">
        <v>853</v>
      </c>
      <c r="K46" s="30">
        <v>845</v>
      </c>
    </row>
    <row r="47" spans="2:14" ht="13.9" customHeight="1" x14ac:dyDescent="0.15">
      <c r="C47" s="209" t="s">
        <v>135</v>
      </c>
      <c r="E47" s="210">
        <v>18.899999999999999</v>
      </c>
      <c r="F47" s="30">
        <v>37683</v>
      </c>
      <c r="G47" s="30">
        <v>5194</v>
      </c>
      <c r="H47" s="30">
        <v>32489</v>
      </c>
      <c r="I47" s="30">
        <v>37724</v>
      </c>
      <c r="J47" s="30">
        <v>103</v>
      </c>
      <c r="K47" s="30">
        <v>103</v>
      </c>
    </row>
    <row r="48" spans="2:14" ht="13.9" customHeight="1" x14ac:dyDescent="0.15">
      <c r="C48" s="209" t="s">
        <v>134</v>
      </c>
      <c r="E48" s="210">
        <v>21.3</v>
      </c>
      <c r="F48" s="30">
        <v>70274</v>
      </c>
      <c r="G48" s="30">
        <v>12057</v>
      </c>
      <c r="H48" s="30">
        <v>58217</v>
      </c>
      <c r="I48" s="30">
        <v>70004</v>
      </c>
      <c r="J48" s="30">
        <v>193</v>
      </c>
      <c r="K48" s="30">
        <v>192</v>
      </c>
    </row>
    <row r="49" spans="2:14" ht="13.9" customHeight="1" x14ac:dyDescent="0.15">
      <c r="C49" s="209" t="s">
        <v>133</v>
      </c>
      <c r="E49" s="210">
        <v>23.4</v>
      </c>
      <c r="F49" s="30">
        <v>127245</v>
      </c>
      <c r="G49" s="30">
        <v>14003</v>
      </c>
      <c r="H49" s="30">
        <v>113242</v>
      </c>
      <c r="I49" s="30">
        <v>126395</v>
      </c>
      <c r="J49" s="30">
        <v>349</v>
      </c>
      <c r="K49" s="30">
        <v>346</v>
      </c>
    </row>
    <row r="50" spans="2:14" ht="13.9" customHeight="1" x14ac:dyDescent="0.15">
      <c r="C50" s="209" t="s">
        <v>132</v>
      </c>
      <c r="E50" s="210">
        <v>27.7</v>
      </c>
      <c r="F50" s="30">
        <v>128386</v>
      </c>
      <c r="G50" s="30">
        <v>17894</v>
      </c>
      <c r="H50" s="30">
        <v>110492</v>
      </c>
      <c r="I50" s="30">
        <v>129241</v>
      </c>
      <c r="J50" s="30">
        <v>352</v>
      </c>
      <c r="K50" s="30">
        <v>354</v>
      </c>
    </row>
    <row r="51" spans="2:14" ht="13.9" customHeight="1" x14ac:dyDescent="0.15">
      <c r="C51" s="209" t="s">
        <v>131</v>
      </c>
      <c r="E51" s="210">
        <v>30.4</v>
      </c>
      <c r="F51" s="30">
        <v>26929</v>
      </c>
      <c r="G51" s="30">
        <v>5238</v>
      </c>
      <c r="H51" s="30">
        <v>21691</v>
      </c>
      <c r="I51" s="30">
        <v>26455</v>
      </c>
      <c r="J51" s="30">
        <v>74</v>
      </c>
      <c r="K51" s="30">
        <v>72</v>
      </c>
    </row>
    <row r="52" spans="2:14" ht="13.9" customHeight="1" x14ac:dyDescent="0.15">
      <c r="C52" s="209" t="s">
        <v>130</v>
      </c>
      <c r="E52" s="210">
        <v>34.4</v>
      </c>
      <c r="F52" s="30">
        <v>28918</v>
      </c>
      <c r="G52" s="30">
        <v>1899</v>
      </c>
      <c r="H52" s="30">
        <v>27019</v>
      </c>
      <c r="I52" s="30">
        <v>29395</v>
      </c>
      <c r="J52" s="30">
        <v>79</v>
      </c>
      <c r="K52" s="30">
        <v>81</v>
      </c>
    </row>
    <row r="53" spans="2:14" ht="13.9" customHeight="1" x14ac:dyDescent="0.15">
      <c r="C53" s="209" t="s">
        <v>129</v>
      </c>
      <c r="E53" s="210">
        <v>37.6</v>
      </c>
      <c r="F53" s="30">
        <v>195349</v>
      </c>
      <c r="G53" s="30">
        <v>34227</v>
      </c>
      <c r="H53" s="30">
        <v>161122</v>
      </c>
      <c r="I53" s="30">
        <v>199488</v>
      </c>
      <c r="J53" s="30">
        <v>535</v>
      </c>
      <c r="K53" s="30">
        <v>547</v>
      </c>
    </row>
    <row r="54" spans="2:14" ht="13.9" customHeight="1" x14ac:dyDescent="0.15">
      <c r="C54" s="209" t="s">
        <v>128</v>
      </c>
      <c r="E54" s="210">
        <v>40.700000000000003</v>
      </c>
      <c r="F54" s="30">
        <v>56596</v>
      </c>
      <c r="G54" s="30">
        <v>9997</v>
      </c>
      <c r="H54" s="30">
        <v>46599</v>
      </c>
      <c r="I54" s="30">
        <v>57075</v>
      </c>
      <c r="J54" s="30">
        <v>155</v>
      </c>
      <c r="K54" s="30">
        <v>156</v>
      </c>
    </row>
    <row r="55" spans="2:14" ht="13.9" customHeight="1" x14ac:dyDescent="0.15">
      <c r="C55" s="209" t="s">
        <v>127</v>
      </c>
      <c r="E55" s="210">
        <v>45.1</v>
      </c>
      <c r="F55" s="30">
        <v>68844</v>
      </c>
      <c r="G55" s="30">
        <v>15437</v>
      </c>
      <c r="H55" s="30">
        <v>53407</v>
      </c>
      <c r="I55" s="30">
        <v>71424</v>
      </c>
      <c r="J55" s="30">
        <v>189</v>
      </c>
      <c r="K55" s="30">
        <v>196</v>
      </c>
    </row>
    <row r="56" spans="2:14" ht="13.9" customHeight="1" x14ac:dyDescent="0.15">
      <c r="C56" s="209" t="s">
        <v>126</v>
      </c>
      <c r="E56" s="210">
        <v>47.6</v>
      </c>
      <c r="F56" s="30">
        <v>3801</v>
      </c>
      <c r="G56" s="30">
        <v>751</v>
      </c>
      <c r="H56" s="30">
        <v>3050</v>
      </c>
      <c r="I56" s="30">
        <v>3973</v>
      </c>
      <c r="J56" s="30">
        <v>10</v>
      </c>
      <c r="K56" s="30">
        <v>11</v>
      </c>
    </row>
    <row r="57" spans="2:14" ht="9" customHeight="1" x14ac:dyDescent="0.15">
      <c r="E57" s="210"/>
      <c r="F57" s="204" t="s">
        <v>400</v>
      </c>
      <c r="G57" s="204" t="s">
        <v>400</v>
      </c>
      <c r="H57" s="30" t="s">
        <v>400</v>
      </c>
      <c r="I57" s="30" t="s">
        <v>400</v>
      </c>
      <c r="J57" s="30" t="s">
        <v>400</v>
      </c>
      <c r="K57" s="30" t="s">
        <v>400</v>
      </c>
    </row>
    <row r="58" spans="2:14" s="3" customFormat="1" ht="13.9" customHeight="1" x14ac:dyDescent="0.15">
      <c r="B58" s="381" t="s">
        <v>125</v>
      </c>
      <c r="C58" s="381"/>
      <c r="E58" s="211" t="s">
        <v>0</v>
      </c>
      <c r="F58" s="204">
        <v>943620</v>
      </c>
      <c r="G58" s="204">
        <v>319663</v>
      </c>
      <c r="H58" s="204">
        <v>623957</v>
      </c>
      <c r="I58" s="204">
        <v>944931</v>
      </c>
      <c r="J58" s="204">
        <v>2585</v>
      </c>
      <c r="K58" s="204">
        <v>2589</v>
      </c>
      <c r="L58" s="159"/>
      <c r="M58" s="159"/>
    </row>
    <row r="59" spans="2:14" ht="9" customHeight="1" x14ac:dyDescent="0.15">
      <c r="E59" s="210"/>
      <c r="F59" s="204"/>
      <c r="G59" s="204"/>
      <c r="H59" s="30"/>
      <c r="I59" s="30"/>
      <c r="J59" s="30"/>
      <c r="K59" s="30"/>
    </row>
    <row r="60" spans="2:14" ht="13.9" customHeight="1" x14ac:dyDescent="0.15">
      <c r="C60" s="209" t="s">
        <v>124</v>
      </c>
      <c r="E60" s="210">
        <v>36.4</v>
      </c>
      <c r="F60" s="30">
        <v>93449</v>
      </c>
      <c r="G60" s="30">
        <v>22437</v>
      </c>
      <c r="H60" s="30">
        <v>71012</v>
      </c>
      <c r="I60" s="30">
        <v>90229</v>
      </c>
      <c r="J60" s="30">
        <v>256</v>
      </c>
      <c r="K60" s="30">
        <v>247</v>
      </c>
    </row>
    <row r="61" spans="2:14" ht="13.9" customHeight="1" x14ac:dyDescent="0.15">
      <c r="C61" s="209" t="s">
        <v>123</v>
      </c>
      <c r="E61" s="210">
        <v>38.700000000000003</v>
      </c>
      <c r="F61" s="30">
        <v>446246</v>
      </c>
      <c r="G61" s="30">
        <v>119858</v>
      </c>
      <c r="H61" s="30">
        <v>326388</v>
      </c>
      <c r="I61" s="30">
        <v>447339</v>
      </c>
      <c r="J61" s="30">
        <v>1223</v>
      </c>
      <c r="K61" s="30">
        <v>1226</v>
      </c>
    </row>
    <row r="62" spans="2:14" ht="13.9" customHeight="1" x14ac:dyDescent="0.15">
      <c r="C62" s="209" t="s">
        <v>122</v>
      </c>
      <c r="E62" s="210">
        <v>44</v>
      </c>
      <c r="F62" s="30">
        <v>385571</v>
      </c>
      <c r="G62" s="30">
        <v>176887</v>
      </c>
      <c r="H62" s="30">
        <v>208684</v>
      </c>
      <c r="I62" s="30">
        <v>388514</v>
      </c>
      <c r="J62" s="30">
        <v>1056</v>
      </c>
      <c r="K62" s="30">
        <v>1064</v>
      </c>
      <c r="N62" s="213"/>
    </row>
    <row r="63" spans="2:14" ht="13.9" customHeight="1" x14ac:dyDescent="0.15">
      <c r="C63" s="209" t="s">
        <v>121</v>
      </c>
      <c r="E63" s="210">
        <v>50.4</v>
      </c>
      <c r="F63" s="30">
        <v>7037</v>
      </c>
      <c r="G63" s="30">
        <v>268</v>
      </c>
      <c r="H63" s="30">
        <v>6769</v>
      </c>
      <c r="I63" s="30">
        <v>7141</v>
      </c>
      <c r="J63" s="30">
        <v>19</v>
      </c>
      <c r="K63" s="30">
        <v>20</v>
      </c>
    </row>
    <row r="64" spans="2:14" ht="13.9" customHeight="1" x14ac:dyDescent="0.15">
      <c r="C64" s="209" t="s">
        <v>120</v>
      </c>
      <c r="E64" s="210">
        <v>54.3</v>
      </c>
      <c r="F64" s="30">
        <v>3741</v>
      </c>
      <c r="G64" s="30">
        <v>51</v>
      </c>
      <c r="H64" s="30">
        <v>3690</v>
      </c>
      <c r="I64" s="30">
        <v>3919</v>
      </c>
      <c r="J64" s="30">
        <v>10</v>
      </c>
      <c r="K64" s="30">
        <v>11</v>
      </c>
    </row>
    <row r="65" spans="1:11" ht="13.9" customHeight="1" x14ac:dyDescent="0.15">
      <c r="C65" s="209" t="s">
        <v>119</v>
      </c>
      <c r="E65" s="210">
        <v>56.6</v>
      </c>
      <c r="F65" s="30">
        <v>7576</v>
      </c>
      <c r="G65" s="30">
        <v>162</v>
      </c>
      <c r="H65" s="30">
        <v>7414</v>
      </c>
      <c r="I65" s="30">
        <v>7789</v>
      </c>
      <c r="J65" s="30">
        <v>21</v>
      </c>
      <c r="K65" s="30">
        <v>21</v>
      </c>
    </row>
    <row r="66" spans="1:11" ht="6" customHeight="1" thickBot="1" x14ac:dyDescent="0.2">
      <c r="A66" s="214"/>
      <c r="B66" s="214"/>
      <c r="C66" s="214"/>
      <c r="D66" s="214"/>
      <c r="E66" s="215"/>
      <c r="F66" s="216"/>
      <c r="G66" s="217"/>
      <c r="H66" s="217"/>
      <c r="I66" s="217"/>
      <c r="J66" s="217"/>
      <c r="K66" s="217"/>
    </row>
    <row r="67" spans="1:11" ht="13.5" customHeight="1" x14ac:dyDescent="0.15">
      <c r="A67" s="10" t="s">
        <v>118</v>
      </c>
    </row>
  </sheetData>
  <mergeCells count="8">
    <mergeCell ref="B36:C36"/>
    <mergeCell ref="B58:C58"/>
    <mergeCell ref="A2:K2"/>
    <mergeCell ref="A4:D6"/>
    <mergeCell ref="E4:E6"/>
    <mergeCell ref="I5:I6"/>
    <mergeCell ref="B8:C8"/>
    <mergeCell ref="B10:C10"/>
  </mergeCells>
  <phoneticPr fontId="9"/>
  <hyperlinks>
    <hyperlink ref="M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13"/>
  <sheetViews>
    <sheetView showGridLines="0" zoomScaleNormal="100" zoomScaleSheetLayoutView="100" workbookViewId="0"/>
  </sheetViews>
  <sheetFormatPr defaultColWidth="10.7109375" defaultRowHeight="12" x14ac:dyDescent="0.15"/>
  <cols>
    <col min="1" max="1" width="5.28515625" style="10" customWidth="1"/>
    <col min="2" max="2" width="3.140625" style="10" customWidth="1"/>
    <col min="3" max="3" width="5.28515625" style="10" customWidth="1"/>
    <col min="4" max="5" width="49.140625" style="10" customWidth="1"/>
    <col min="6" max="6" width="2.7109375" style="159" customWidth="1"/>
    <col min="7" max="7" width="24.7109375" style="159" customWidth="1"/>
    <col min="8" max="8" width="10.7109375" style="159"/>
    <col min="9" max="1027" width="10.7109375" style="10"/>
    <col min="1028" max="16384" width="10.7109375" style="231"/>
  </cols>
  <sheetData>
    <row r="1" spans="1:8" ht="13.5" x14ac:dyDescent="0.15">
      <c r="G1" s="165" t="s">
        <v>336</v>
      </c>
    </row>
    <row r="2" spans="1:8" ht="21" x14ac:dyDescent="0.15">
      <c r="A2" s="391" t="s">
        <v>189</v>
      </c>
      <c r="B2" s="391"/>
      <c r="C2" s="391"/>
      <c r="D2" s="391"/>
      <c r="E2" s="391"/>
    </row>
    <row r="3" spans="1:8" ht="30" customHeight="1" thickBot="1" x14ac:dyDescent="0.2">
      <c r="A3" s="35"/>
      <c r="B3" s="35"/>
      <c r="C3" s="35"/>
      <c r="D3" s="35"/>
      <c r="E3" s="111" t="s">
        <v>188</v>
      </c>
    </row>
    <row r="4" spans="1:8" ht="21" customHeight="1" thickBot="1" x14ac:dyDescent="0.2">
      <c r="A4" s="392" t="s">
        <v>187</v>
      </c>
      <c r="B4" s="392"/>
      <c r="C4" s="392"/>
      <c r="D4" s="393" t="s">
        <v>186</v>
      </c>
      <c r="E4" s="393"/>
    </row>
    <row r="5" spans="1:8" ht="21" customHeight="1" x14ac:dyDescent="0.15">
      <c r="A5" s="392"/>
      <c r="B5" s="392"/>
      <c r="C5" s="392"/>
      <c r="D5" s="218" t="s">
        <v>185</v>
      </c>
      <c r="E5" s="218" t="s">
        <v>184</v>
      </c>
    </row>
    <row r="6" spans="1:8" ht="6" customHeight="1" x14ac:dyDescent="0.15">
      <c r="A6" s="219"/>
      <c r="B6" s="219"/>
      <c r="C6" s="219"/>
      <c r="D6" s="220"/>
      <c r="E6" s="35"/>
    </row>
    <row r="7" spans="1:8" ht="18" customHeight="1" x14ac:dyDescent="0.15">
      <c r="A7" s="219"/>
      <c r="B7" s="221">
        <v>30</v>
      </c>
      <c r="C7" s="219"/>
      <c r="D7" s="222">
        <v>132867</v>
      </c>
      <c r="E7" s="223">
        <v>147903</v>
      </c>
    </row>
    <row r="8" spans="1:8" ht="18" customHeight="1" x14ac:dyDescent="0.15">
      <c r="A8" s="224" t="s">
        <v>411</v>
      </c>
      <c r="B8" s="221" t="s">
        <v>412</v>
      </c>
      <c r="C8" s="219"/>
      <c r="D8" s="222">
        <v>128594</v>
      </c>
      <c r="E8" s="223">
        <v>151395</v>
      </c>
    </row>
    <row r="9" spans="1:8" ht="18" customHeight="1" x14ac:dyDescent="0.15">
      <c r="A9" s="224"/>
      <c r="B9" s="221" t="s">
        <v>385</v>
      </c>
      <c r="C9" s="219"/>
      <c r="D9" s="222">
        <v>125236</v>
      </c>
      <c r="E9" s="223">
        <v>138685</v>
      </c>
    </row>
    <row r="10" spans="1:8" ht="18" customHeight="1" x14ac:dyDescent="0.15">
      <c r="A10" s="224"/>
      <c r="B10" s="221" t="s">
        <v>399</v>
      </c>
      <c r="C10" s="219"/>
      <c r="D10" s="222">
        <v>115928</v>
      </c>
      <c r="E10" s="223">
        <v>127284</v>
      </c>
      <c r="G10" s="113"/>
    </row>
    <row r="11" spans="1:8" s="3" customFormat="1" ht="18" customHeight="1" x14ac:dyDescent="0.15">
      <c r="B11" s="119" t="s">
        <v>413</v>
      </c>
      <c r="C11" s="225"/>
      <c r="D11" s="226">
        <v>108546</v>
      </c>
      <c r="E11" s="227">
        <v>122804</v>
      </c>
      <c r="F11" s="159"/>
      <c r="G11" s="159"/>
      <c r="H11" s="159"/>
    </row>
    <row r="12" spans="1:8" ht="6" customHeight="1" thickBot="1" x14ac:dyDescent="0.2">
      <c r="A12" s="228"/>
      <c r="B12" s="228"/>
      <c r="C12" s="228"/>
      <c r="D12" s="229"/>
      <c r="E12" s="230"/>
    </row>
    <row r="13" spans="1:8" ht="13.5" customHeight="1" x14ac:dyDescent="0.15">
      <c r="A13" s="10" t="s">
        <v>181</v>
      </c>
    </row>
  </sheetData>
  <mergeCells count="3">
    <mergeCell ref="A2:E2"/>
    <mergeCell ref="A4:C5"/>
    <mergeCell ref="D4:E4"/>
  </mergeCells>
  <phoneticPr fontId="9"/>
  <hyperlinks>
    <hyperlink ref="G1" location="運輸・通信!A1" display="目次（項目一覧表）へ戻る"/>
  </hyperlinks>
  <pageMargins left="0.59055118110236227" right="0.59055118110236227" top="0.51181102362204722" bottom="0.59055118110236227" header="0.51181102362204722" footer="0.51181102362204722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18"/>
  <sheetViews>
    <sheetView showGridLines="0" zoomScaleNormal="100" zoomScaleSheetLayoutView="100" workbookViewId="0"/>
  </sheetViews>
  <sheetFormatPr defaultColWidth="10.7109375" defaultRowHeight="12" x14ac:dyDescent="0.15"/>
  <cols>
    <col min="1" max="1" width="5.28515625" style="10" customWidth="1"/>
    <col min="2" max="2" width="3.140625" style="10" customWidth="1"/>
    <col min="3" max="3" width="3.7109375" style="10" customWidth="1"/>
    <col min="4" max="4" width="9.42578125" style="10" customWidth="1"/>
    <col min="5" max="5" width="10.7109375" style="10" customWidth="1"/>
    <col min="6" max="6" width="10.28515625" style="10" customWidth="1"/>
    <col min="7" max="7" width="10.7109375" style="10" bestFit="1" customWidth="1"/>
    <col min="8" max="8" width="6.85546875" style="10" customWidth="1"/>
    <col min="9" max="11" width="7.7109375" style="10" customWidth="1"/>
    <col min="12" max="12" width="9.7109375" style="10" customWidth="1"/>
    <col min="13" max="13" width="9.140625" style="10" customWidth="1"/>
    <col min="14" max="14" width="9.7109375" style="10" customWidth="1"/>
    <col min="15" max="15" width="2.7109375" style="159" customWidth="1"/>
    <col min="16" max="16" width="24.7109375" style="159" customWidth="1"/>
    <col min="17" max="16384" width="10.7109375" style="10"/>
  </cols>
  <sheetData>
    <row r="1" spans="1:16" ht="13.5" x14ac:dyDescent="0.15">
      <c r="P1" s="165" t="s">
        <v>336</v>
      </c>
    </row>
    <row r="2" spans="1:16" ht="21" x14ac:dyDescent="0.15">
      <c r="A2" s="29" t="s">
        <v>414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6" ht="30" customHeight="1" thickBot="1" x14ac:dyDescent="0.2"/>
    <row r="4" spans="1:16" ht="21" customHeight="1" x14ac:dyDescent="0.15">
      <c r="A4" s="369" t="s">
        <v>198</v>
      </c>
      <c r="B4" s="369"/>
      <c r="C4" s="370"/>
      <c r="D4" s="374" t="s">
        <v>197</v>
      </c>
      <c r="E4" s="138" t="s">
        <v>382</v>
      </c>
      <c r="F4" s="232"/>
      <c r="G4" s="232"/>
      <c r="H4" s="232"/>
      <c r="I4" s="138" t="s">
        <v>383</v>
      </c>
      <c r="J4" s="232"/>
      <c r="K4" s="232"/>
      <c r="L4" s="138" t="s">
        <v>384</v>
      </c>
      <c r="M4" s="232"/>
      <c r="N4" s="232"/>
    </row>
    <row r="5" spans="1:16" ht="21" customHeight="1" x14ac:dyDescent="0.15">
      <c r="A5" s="371"/>
      <c r="B5" s="371"/>
      <c r="C5" s="362"/>
      <c r="D5" s="375"/>
      <c r="E5" s="163" t="s">
        <v>193</v>
      </c>
      <c r="F5" s="163" t="s">
        <v>196</v>
      </c>
      <c r="G5" s="163" t="s">
        <v>195</v>
      </c>
      <c r="H5" s="163" t="s">
        <v>194</v>
      </c>
      <c r="I5" s="163" t="s">
        <v>193</v>
      </c>
      <c r="J5" s="163" t="s">
        <v>192</v>
      </c>
      <c r="K5" s="163" t="s">
        <v>191</v>
      </c>
      <c r="L5" s="163" t="s">
        <v>193</v>
      </c>
      <c r="M5" s="163" t="s">
        <v>192</v>
      </c>
      <c r="N5" s="163" t="s">
        <v>191</v>
      </c>
    </row>
    <row r="6" spans="1:16" ht="6" customHeight="1" x14ac:dyDescent="0.15">
      <c r="A6" s="35"/>
      <c r="B6" s="35"/>
      <c r="C6" s="35"/>
      <c r="D6" s="18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customHeight="1" x14ac:dyDescent="0.15">
      <c r="A7" s="115" t="s">
        <v>183</v>
      </c>
      <c r="B7" s="233">
        <v>17</v>
      </c>
      <c r="C7" s="35" t="s">
        <v>190</v>
      </c>
      <c r="D7" s="116">
        <v>7398</v>
      </c>
      <c r="E7" s="117">
        <v>1485652</v>
      </c>
      <c r="F7" s="117">
        <v>743594</v>
      </c>
      <c r="G7" s="117">
        <v>742058</v>
      </c>
      <c r="H7" s="118">
        <v>0</v>
      </c>
      <c r="I7" s="117">
        <v>11459</v>
      </c>
      <c r="J7" s="117">
        <v>7428</v>
      </c>
      <c r="K7" s="117">
        <v>4031</v>
      </c>
      <c r="L7" s="117">
        <v>892338</v>
      </c>
      <c r="M7" s="117">
        <v>119431</v>
      </c>
      <c r="N7" s="117">
        <v>772907</v>
      </c>
    </row>
    <row r="8" spans="1:16" ht="18" customHeight="1" x14ac:dyDescent="0.15">
      <c r="A8" s="115"/>
      <c r="B8" s="233">
        <v>22</v>
      </c>
      <c r="C8" s="35"/>
      <c r="D8" s="116">
        <v>7154</v>
      </c>
      <c r="E8" s="117">
        <v>1423323</v>
      </c>
      <c r="F8" s="117">
        <v>709209</v>
      </c>
      <c r="G8" s="117">
        <v>714114</v>
      </c>
      <c r="H8" s="118">
        <v>0</v>
      </c>
      <c r="I8" s="117">
        <v>11044</v>
      </c>
      <c r="J8" s="117">
        <v>7117</v>
      </c>
      <c r="K8" s="117">
        <v>3927</v>
      </c>
      <c r="L8" s="117">
        <v>561809</v>
      </c>
      <c r="M8" s="117">
        <v>105539</v>
      </c>
      <c r="N8" s="117">
        <v>456270</v>
      </c>
    </row>
    <row r="9" spans="1:16" ht="18" customHeight="1" x14ac:dyDescent="0.15">
      <c r="A9" s="115"/>
      <c r="B9" s="148">
        <v>27</v>
      </c>
      <c r="C9" s="35"/>
      <c r="D9" s="116">
        <v>9002</v>
      </c>
      <c r="E9" s="117">
        <v>1809820</v>
      </c>
      <c r="F9" s="117">
        <v>903656</v>
      </c>
      <c r="G9" s="117">
        <v>906164</v>
      </c>
      <c r="H9" s="118">
        <v>0</v>
      </c>
      <c r="I9" s="117">
        <v>6994</v>
      </c>
      <c r="J9" s="117">
        <v>4230</v>
      </c>
      <c r="K9" s="117">
        <v>2764</v>
      </c>
      <c r="L9" s="117">
        <v>400673</v>
      </c>
      <c r="M9" s="117">
        <v>51491</v>
      </c>
      <c r="N9" s="117">
        <v>349182</v>
      </c>
    </row>
    <row r="10" spans="1:16" ht="9" customHeight="1" x14ac:dyDescent="0.15">
      <c r="A10" s="115"/>
      <c r="B10" s="148"/>
      <c r="C10" s="35"/>
      <c r="D10" s="234"/>
      <c r="E10" s="235"/>
      <c r="F10" s="235"/>
      <c r="G10" s="235"/>
      <c r="H10" s="30"/>
      <c r="I10" s="235"/>
      <c r="J10" s="235"/>
      <c r="K10" s="235"/>
      <c r="L10" s="235"/>
      <c r="M10" s="235"/>
      <c r="N10" s="235"/>
      <c r="P10" s="113"/>
    </row>
    <row r="11" spans="1:16" ht="18" customHeight="1" x14ac:dyDescent="0.15">
      <c r="A11" s="115" t="s">
        <v>361</v>
      </c>
      <c r="B11" s="148" t="s">
        <v>362</v>
      </c>
      <c r="C11" s="35"/>
      <c r="D11" s="116">
        <v>9660</v>
      </c>
      <c r="E11" s="117">
        <v>2152430</v>
      </c>
      <c r="F11" s="117">
        <v>1075153</v>
      </c>
      <c r="G11" s="117">
        <v>1077243</v>
      </c>
      <c r="H11" s="118">
        <v>34</v>
      </c>
      <c r="I11" s="117">
        <v>5812</v>
      </c>
      <c r="J11" s="117">
        <v>3372</v>
      </c>
      <c r="K11" s="117">
        <v>2440</v>
      </c>
      <c r="L11" s="117">
        <v>353249</v>
      </c>
      <c r="M11" s="117">
        <v>68252</v>
      </c>
      <c r="N11" s="117">
        <v>284997</v>
      </c>
    </row>
    <row r="12" spans="1:16" ht="18" customHeight="1" x14ac:dyDescent="0.15">
      <c r="A12" s="115"/>
      <c r="B12" s="148" t="s">
        <v>385</v>
      </c>
      <c r="C12" s="35"/>
      <c r="D12" s="116">
        <v>6246</v>
      </c>
      <c r="E12" s="117">
        <v>712077</v>
      </c>
      <c r="F12" s="117">
        <v>356589</v>
      </c>
      <c r="G12" s="117">
        <v>355486</v>
      </c>
      <c r="H12" s="118">
        <v>2</v>
      </c>
      <c r="I12" s="117">
        <v>3070</v>
      </c>
      <c r="J12" s="117">
        <v>1934</v>
      </c>
      <c r="K12" s="117">
        <v>1136</v>
      </c>
      <c r="L12" s="117">
        <v>285338</v>
      </c>
      <c r="M12" s="117">
        <v>39236</v>
      </c>
      <c r="N12" s="117">
        <v>246102</v>
      </c>
    </row>
    <row r="13" spans="1:16" ht="18" customHeight="1" x14ac:dyDescent="0.15">
      <c r="A13" s="115"/>
      <c r="B13" s="148" t="s">
        <v>399</v>
      </c>
      <c r="C13" s="35"/>
      <c r="D13" s="116">
        <v>5739</v>
      </c>
      <c r="E13" s="117">
        <v>555911</v>
      </c>
      <c r="F13" s="117">
        <v>275297</v>
      </c>
      <c r="G13" s="117">
        <v>280614</v>
      </c>
      <c r="H13" s="118">
        <v>0</v>
      </c>
      <c r="I13" s="117">
        <v>1617</v>
      </c>
      <c r="J13" s="117">
        <v>900</v>
      </c>
      <c r="K13" s="117">
        <v>717</v>
      </c>
      <c r="L13" s="117">
        <v>294110</v>
      </c>
      <c r="M13" s="117">
        <v>43742</v>
      </c>
      <c r="N13" s="117">
        <v>250368</v>
      </c>
    </row>
    <row r="14" spans="1:16" ht="18" customHeight="1" x14ac:dyDescent="0.15">
      <c r="A14" s="115"/>
      <c r="B14" s="148" t="s">
        <v>413</v>
      </c>
      <c r="C14" s="35"/>
      <c r="D14" s="116">
        <v>8499</v>
      </c>
      <c r="E14" s="117">
        <v>1161834</v>
      </c>
      <c r="F14" s="117">
        <v>578386</v>
      </c>
      <c r="G14" s="117">
        <v>583448</v>
      </c>
      <c r="H14" s="118">
        <v>0</v>
      </c>
      <c r="I14" s="117">
        <v>1830</v>
      </c>
      <c r="J14" s="117">
        <v>1039</v>
      </c>
      <c r="K14" s="117">
        <v>791</v>
      </c>
      <c r="L14" s="117">
        <v>289970</v>
      </c>
      <c r="M14" s="117">
        <v>40683</v>
      </c>
      <c r="N14" s="117">
        <v>249287</v>
      </c>
    </row>
    <row r="15" spans="1:16" s="3" customFormat="1" ht="18" customHeight="1" x14ac:dyDescent="0.15">
      <c r="A15" s="34"/>
      <c r="B15" s="119" t="s">
        <v>415</v>
      </c>
      <c r="C15" s="153"/>
      <c r="D15" s="120">
        <v>9462</v>
      </c>
      <c r="E15" s="121">
        <v>1790004</v>
      </c>
      <c r="F15" s="121">
        <v>892639</v>
      </c>
      <c r="G15" s="121">
        <v>897365</v>
      </c>
      <c r="H15" s="122">
        <v>0</v>
      </c>
      <c r="I15" s="121">
        <v>2348</v>
      </c>
      <c r="J15" s="121">
        <v>1465</v>
      </c>
      <c r="K15" s="121">
        <v>883</v>
      </c>
      <c r="L15" s="121">
        <v>287606</v>
      </c>
      <c r="M15" s="121">
        <v>50671</v>
      </c>
      <c r="N15" s="121">
        <v>236935</v>
      </c>
      <c r="O15" s="159"/>
      <c r="P15" s="159"/>
    </row>
    <row r="16" spans="1:16" ht="6" customHeight="1" thickBot="1" x14ac:dyDescent="0.2">
      <c r="A16" s="236"/>
      <c r="B16" s="236"/>
      <c r="C16" s="236"/>
      <c r="D16" s="237"/>
      <c r="E16" s="236"/>
      <c r="F16" s="236"/>
      <c r="G16" s="236"/>
      <c r="H16" s="236"/>
      <c r="I16" s="236"/>
      <c r="J16" s="236"/>
      <c r="K16" s="236"/>
      <c r="L16" s="236"/>
      <c r="M16" s="236"/>
      <c r="N16" s="236"/>
    </row>
    <row r="17" spans="1:7" ht="13.5" customHeight="1" x14ac:dyDescent="0.15">
      <c r="A17" s="10" t="s">
        <v>386</v>
      </c>
    </row>
    <row r="18" spans="1:7" x14ac:dyDescent="0.15">
      <c r="G18" s="238"/>
    </row>
  </sheetData>
  <mergeCells count="2">
    <mergeCell ref="A4:C5"/>
    <mergeCell ref="D4:D5"/>
  </mergeCells>
  <phoneticPr fontId="9"/>
  <hyperlinks>
    <hyperlink ref="P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Width="0" fitToHeight="0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8"/>
  <sheetViews>
    <sheetView showGridLines="0" zoomScaleNormal="100" zoomScaleSheetLayoutView="100" workbookViewId="0"/>
  </sheetViews>
  <sheetFormatPr defaultColWidth="10.7109375" defaultRowHeight="12" x14ac:dyDescent="0.15"/>
  <cols>
    <col min="1" max="1" width="5.28515625" style="10" customWidth="1"/>
    <col min="2" max="2" width="3.140625" style="10" customWidth="1"/>
    <col min="3" max="3" width="5.28515625" style="10" customWidth="1"/>
    <col min="4" max="11" width="10.28515625" style="10" customWidth="1"/>
    <col min="12" max="12" width="15.7109375" style="10" customWidth="1"/>
    <col min="13" max="13" width="2.7109375" style="159" customWidth="1"/>
    <col min="14" max="14" width="24.7109375" style="159" customWidth="1"/>
    <col min="15" max="16384" width="10.7109375" style="10"/>
  </cols>
  <sheetData>
    <row r="1" spans="1:14" ht="13.5" x14ac:dyDescent="0.15">
      <c r="N1" s="165" t="s">
        <v>336</v>
      </c>
    </row>
    <row r="2" spans="1:14" ht="21" x14ac:dyDescent="0.15">
      <c r="A2" s="29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4" ht="30" customHeight="1" thickBot="1" x14ac:dyDescent="0.2"/>
    <row r="4" spans="1:14" ht="21" customHeight="1" x14ac:dyDescent="0.15">
      <c r="A4" s="369" t="s">
        <v>187</v>
      </c>
      <c r="B4" s="369"/>
      <c r="C4" s="370"/>
      <c r="D4" s="368" t="s">
        <v>204</v>
      </c>
      <c r="E4" s="383"/>
      <c r="F4" s="383"/>
      <c r="G4" s="394"/>
      <c r="H4" s="395" t="s">
        <v>387</v>
      </c>
      <c r="I4" s="396"/>
      <c r="J4" s="396"/>
      <c r="K4" s="397"/>
      <c r="L4" s="376" t="s">
        <v>203</v>
      </c>
    </row>
    <row r="5" spans="1:14" ht="21" customHeight="1" x14ac:dyDescent="0.15">
      <c r="A5" s="371"/>
      <c r="B5" s="371"/>
      <c r="C5" s="362"/>
      <c r="D5" s="239" t="s">
        <v>1</v>
      </c>
      <c r="E5" s="239" t="s">
        <v>202</v>
      </c>
      <c r="F5" s="239" t="s">
        <v>201</v>
      </c>
      <c r="G5" s="240" t="s">
        <v>200</v>
      </c>
      <c r="H5" s="163" t="s">
        <v>1</v>
      </c>
      <c r="I5" s="163" t="s">
        <v>202</v>
      </c>
      <c r="J5" s="163" t="s">
        <v>201</v>
      </c>
      <c r="K5" s="163" t="s">
        <v>200</v>
      </c>
      <c r="L5" s="377"/>
    </row>
    <row r="6" spans="1:14" ht="6" customHeight="1" x14ac:dyDescent="0.15">
      <c r="A6" s="35"/>
      <c r="B6" s="35"/>
      <c r="C6" s="35"/>
      <c r="D6" s="241"/>
      <c r="E6" s="242"/>
      <c r="F6" s="242"/>
      <c r="G6" s="242"/>
      <c r="H6" s="242"/>
      <c r="I6" s="242"/>
      <c r="J6" s="242"/>
      <c r="K6" s="242"/>
      <c r="L6" s="40"/>
    </row>
    <row r="7" spans="1:14" ht="18" customHeight="1" x14ac:dyDescent="0.15">
      <c r="A7" s="115" t="s">
        <v>183</v>
      </c>
      <c r="B7" s="148">
        <v>12</v>
      </c>
      <c r="C7" s="123" t="s">
        <v>182</v>
      </c>
      <c r="D7" s="68">
        <v>600</v>
      </c>
      <c r="E7" s="40">
        <v>544</v>
      </c>
      <c r="F7" s="40">
        <v>41</v>
      </c>
      <c r="G7" s="40">
        <v>15</v>
      </c>
      <c r="H7" s="40">
        <v>12202</v>
      </c>
      <c r="I7" s="40">
        <v>12006</v>
      </c>
      <c r="J7" s="40">
        <v>104</v>
      </c>
      <c r="K7" s="40">
        <v>92</v>
      </c>
      <c r="L7" s="40">
        <v>42351</v>
      </c>
    </row>
    <row r="8" spans="1:14" ht="18" customHeight="1" x14ac:dyDescent="0.15">
      <c r="A8" s="115"/>
      <c r="B8" s="148">
        <v>17</v>
      </c>
      <c r="C8" s="123"/>
      <c r="D8" s="68">
        <v>619</v>
      </c>
      <c r="E8" s="40">
        <v>563</v>
      </c>
      <c r="F8" s="40">
        <v>41</v>
      </c>
      <c r="G8" s="40">
        <v>15</v>
      </c>
      <c r="H8" s="40">
        <v>12794</v>
      </c>
      <c r="I8" s="40">
        <v>12593</v>
      </c>
      <c r="J8" s="40">
        <v>121</v>
      </c>
      <c r="K8" s="40">
        <v>80</v>
      </c>
      <c r="L8" s="40">
        <v>38620</v>
      </c>
    </row>
    <row r="9" spans="1:14" ht="18" customHeight="1" x14ac:dyDescent="0.15">
      <c r="A9" s="115"/>
      <c r="B9" s="148">
        <v>22</v>
      </c>
      <c r="C9" s="35"/>
      <c r="D9" s="68">
        <v>631</v>
      </c>
      <c r="E9" s="242">
        <v>575</v>
      </c>
      <c r="F9" s="242">
        <v>44</v>
      </c>
      <c r="G9" s="242">
        <v>12</v>
      </c>
      <c r="H9" s="242">
        <v>12358</v>
      </c>
      <c r="I9" s="242">
        <v>12164</v>
      </c>
      <c r="J9" s="242">
        <v>137</v>
      </c>
      <c r="K9" s="242">
        <v>57</v>
      </c>
      <c r="L9" s="40">
        <v>37321</v>
      </c>
    </row>
    <row r="10" spans="1:14" ht="18" customHeight="1" x14ac:dyDescent="0.15">
      <c r="A10" s="115"/>
      <c r="B10" s="148">
        <v>27</v>
      </c>
      <c r="C10" s="35"/>
      <c r="D10" s="68">
        <v>630</v>
      </c>
      <c r="E10" s="242">
        <v>581</v>
      </c>
      <c r="F10" s="242">
        <v>40</v>
      </c>
      <c r="G10" s="242">
        <v>9</v>
      </c>
      <c r="H10" s="242">
        <v>12910</v>
      </c>
      <c r="I10" s="242">
        <v>12713</v>
      </c>
      <c r="J10" s="242">
        <v>145</v>
      </c>
      <c r="K10" s="242">
        <v>52</v>
      </c>
      <c r="L10" s="40">
        <v>34792</v>
      </c>
      <c r="N10" s="113"/>
    </row>
    <row r="11" spans="1:14" ht="9" customHeight="1" x14ac:dyDescent="0.15">
      <c r="A11" s="115"/>
      <c r="B11" s="148"/>
      <c r="C11" s="35"/>
      <c r="D11" s="68"/>
      <c r="E11" s="242"/>
      <c r="F11" s="242"/>
      <c r="G11" s="242"/>
      <c r="H11" s="242"/>
      <c r="I11" s="242"/>
      <c r="J11" s="242"/>
      <c r="K11" s="242"/>
      <c r="L11" s="40"/>
    </row>
    <row r="12" spans="1:14" ht="18" customHeight="1" x14ac:dyDescent="0.15">
      <c r="A12" s="115"/>
      <c r="B12" s="148">
        <v>30</v>
      </c>
      <c r="C12" s="35"/>
      <c r="D12" s="68">
        <v>642</v>
      </c>
      <c r="E12" s="242">
        <v>594</v>
      </c>
      <c r="F12" s="242">
        <v>40</v>
      </c>
      <c r="G12" s="242">
        <v>8</v>
      </c>
      <c r="H12" s="242">
        <v>13788</v>
      </c>
      <c r="I12" s="242">
        <v>13600</v>
      </c>
      <c r="J12" s="242">
        <v>148</v>
      </c>
      <c r="K12" s="242">
        <v>40</v>
      </c>
      <c r="L12" s="40">
        <v>37841</v>
      </c>
    </row>
    <row r="13" spans="1:14" ht="18" customHeight="1" x14ac:dyDescent="0.15">
      <c r="A13" s="115" t="s">
        <v>361</v>
      </c>
      <c r="B13" s="148" t="s">
        <v>362</v>
      </c>
      <c r="C13" s="35"/>
      <c r="D13" s="68">
        <v>649</v>
      </c>
      <c r="E13" s="242">
        <v>599</v>
      </c>
      <c r="F13" s="40">
        <v>42</v>
      </c>
      <c r="G13" s="40">
        <v>8</v>
      </c>
      <c r="H13" s="40">
        <v>14107</v>
      </c>
      <c r="I13" s="40">
        <v>13913</v>
      </c>
      <c r="J13" s="40">
        <v>154</v>
      </c>
      <c r="K13" s="40">
        <v>40</v>
      </c>
      <c r="L13" s="40" t="s">
        <v>338</v>
      </c>
    </row>
    <row r="14" spans="1:14" ht="18" customHeight="1" x14ac:dyDescent="0.15">
      <c r="A14" s="115"/>
      <c r="B14" s="148" t="s">
        <v>385</v>
      </c>
      <c r="C14" s="123"/>
      <c r="D14" s="68">
        <v>662</v>
      </c>
      <c r="E14" s="40">
        <v>609</v>
      </c>
      <c r="F14" s="40">
        <v>45</v>
      </c>
      <c r="G14" s="40">
        <v>8</v>
      </c>
      <c r="H14" s="40">
        <v>14379</v>
      </c>
      <c r="I14" s="40">
        <v>14195</v>
      </c>
      <c r="J14" s="40">
        <v>156</v>
      </c>
      <c r="K14" s="40">
        <v>28</v>
      </c>
      <c r="L14" s="40" t="s">
        <v>338</v>
      </c>
    </row>
    <row r="15" spans="1:14" ht="18" customHeight="1" x14ac:dyDescent="0.15">
      <c r="A15" s="115"/>
      <c r="B15" s="148" t="s">
        <v>399</v>
      </c>
      <c r="C15" s="123"/>
      <c r="D15" s="68">
        <v>668</v>
      </c>
      <c r="E15" s="40">
        <v>615</v>
      </c>
      <c r="F15" s="40">
        <v>45</v>
      </c>
      <c r="G15" s="40">
        <v>8</v>
      </c>
      <c r="H15" s="40">
        <v>14501</v>
      </c>
      <c r="I15" s="40">
        <v>14327</v>
      </c>
      <c r="J15" s="40">
        <v>146</v>
      </c>
      <c r="K15" s="40">
        <v>28</v>
      </c>
      <c r="L15" s="40" t="s">
        <v>338</v>
      </c>
    </row>
    <row r="16" spans="1:14" s="3" customFormat="1" ht="18" customHeight="1" x14ac:dyDescent="0.15">
      <c r="A16" s="36"/>
      <c r="B16" s="243" t="s">
        <v>401</v>
      </c>
      <c r="C16" s="124"/>
      <c r="D16" s="63">
        <v>671</v>
      </c>
      <c r="E16" s="36">
        <v>619</v>
      </c>
      <c r="F16" s="36">
        <v>44</v>
      </c>
      <c r="G16" s="36">
        <v>8</v>
      </c>
      <c r="H16" s="36">
        <v>14439</v>
      </c>
      <c r="I16" s="36">
        <v>14271</v>
      </c>
      <c r="J16" s="36">
        <v>139</v>
      </c>
      <c r="K16" s="36">
        <v>29</v>
      </c>
      <c r="L16" s="36" t="s">
        <v>338</v>
      </c>
      <c r="M16" s="159"/>
      <c r="N16" s="159"/>
    </row>
    <row r="17" spans="1:12" ht="6" customHeight="1" thickBot="1" x14ac:dyDescent="0.2">
      <c r="A17" s="236"/>
      <c r="B17" s="236"/>
      <c r="C17" s="236"/>
      <c r="D17" s="237"/>
      <c r="E17" s="236"/>
      <c r="F17" s="236"/>
      <c r="G17" s="236"/>
      <c r="H17" s="236"/>
      <c r="I17" s="236"/>
      <c r="J17" s="236"/>
      <c r="K17" s="236"/>
      <c r="L17" s="236"/>
    </row>
    <row r="18" spans="1:12" ht="13.5" customHeight="1" x14ac:dyDescent="0.15">
      <c r="A18" s="10" t="s">
        <v>199</v>
      </c>
    </row>
  </sheetData>
  <mergeCells count="4">
    <mergeCell ref="A4:C5"/>
    <mergeCell ref="D4:G4"/>
    <mergeCell ref="H4:K4"/>
    <mergeCell ref="L4:L5"/>
  </mergeCells>
  <phoneticPr fontId="9"/>
  <hyperlinks>
    <hyperlink ref="N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4"/>
  <sheetViews>
    <sheetView showGridLines="0" zoomScaleNormal="100" zoomScaleSheetLayoutView="100" workbookViewId="0"/>
  </sheetViews>
  <sheetFormatPr defaultColWidth="10.7109375" defaultRowHeight="12" x14ac:dyDescent="0.15"/>
  <cols>
    <col min="1" max="1" width="5" style="10" customWidth="1"/>
    <col min="2" max="2" width="3.140625" style="10" customWidth="1"/>
    <col min="3" max="3" width="5" style="10" customWidth="1"/>
    <col min="4" max="6" width="16.28515625" style="10" customWidth="1"/>
    <col min="7" max="9" width="16.7109375" style="10" customWidth="1"/>
    <col min="10" max="10" width="2.7109375" style="159" customWidth="1"/>
    <col min="11" max="11" width="24.7109375" style="159" customWidth="1"/>
    <col min="12" max="16384" width="10.7109375" style="10"/>
  </cols>
  <sheetData>
    <row r="1" spans="1:13" ht="13.5" x14ac:dyDescent="0.15">
      <c r="K1" s="165" t="s">
        <v>336</v>
      </c>
    </row>
    <row r="2" spans="1:13" ht="21" x14ac:dyDescent="0.15">
      <c r="B2" s="11"/>
      <c r="C2" s="11"/>
      <c r="D2" s="11"/>
      <c r="E2" s="11"/>
      <c r="F2" s="8" t="s">
        <v>211</v>
      </c>
      <c r="G2" s="7" t="s">
        <v>210</v>
      </c>
    </row>
    <row r="3" spans="1:13" ht="30" customHeight="1" thickBot="1" x14ac:dyDescent="0.2"/>
    <row r="4" spans="1:13" ht="19.899999999999999" customHeight="1" x14ac:dyDescent="0.15">
      <c r="A4" s="383" t="s">
        <v>349</v>
      </c>
      <c r="B4" s="383"/>
      <c r="C4" s="394"/>
      <c r="D4" s="395" t="s">
        <v>368</v>
      </c>
      <c r="E4" s="396"/>
      <c r="F4" s="396"/>
      <c r="G4" s="395" t="s">
        <v>369</v>
      </c>
      <c r="H4" s="396"/>
      <c r="I4" s="396"/>
    </row>
    <row r="5" spans="1:13" ht="19.899999999999999" customHeight="1" x14ac:dyDescent="0.15">
      <c r="A5" s="385"/>
      <c r="B5" s="385"/>
      <c r="C5" s="398"/>
      <c r="D5" s="48" t="s">
        <v>209</v>
      </c>
      <c r="E5" s="48" t="s">
        <v>208</v>
      </c>
      <c r="F5" s="48" t="s">
        <v>1</v>
      </c>
      <c r="G5" s="48" t="s">
        <v>209</v>
      </c>
      <c r="H5" s="48" t="s">
        <v>208</v>
      </c>
      <c r="I5" s="48" t="s">
        <v>1</v>
      </c>
    </row>
    <row r="6" spans="1:13" ht="12" customHeight="1" x14ac:dyDescent="0.15"/>
    <row r="7" spans="1:13" ht="15" customHeight="1" x14ac:dyDescent="0.15">
      <c r="A7" s="44"/>
      <c r="B7" s="44"/>
      <c r="C7" s="44" t="s">
        <v>207</v>
      </c>
      <c r="D7" s="44"/>
      <c r="E7" s="44"/>
      <c r="F7" s="44"/>
      <c r="G7" s="44"/>
      <c r="H7" s="44"/>
      <c r="I7" s="44"/>
    </row>
    <row r="8" spans="1:13" ht="6" customHeight="1" x14ac:dyDescent="0.15">
      <c r="A8" s="244"/>
      <c r="B8" s="244"/>
      <c r="C8" s="244"/>
      <c r="D8" s="245"/>
      <c r="E8" s="246"/>
      <c r="F8" s="244"/>
      <c r="G8" s="244"/>
      <c r="H8" s="244"/>
      <c r="I8" s="244"/>
    </row>
    <row r="9" spans="1:13" ht="18" customHeight="1" x14ac:dyDescent="0.15">
      <c r="A9" s="11" t="s">
        <v>183</v>
      </c>
      <c r="B9" s="247">
        <v>12</v>
      </c>
      <c r="C9" s="11" t="s">
        <v>182</v>
      </c>
      <c r="D9" s="234">
        <v>8257</v>
      </c>
      <c r="E9" s="248">
        <v>6183</v>
      </c>
      <c r="F9" s="248">
        <v>14440</v>
      </c>
      <c r="G9" s="235">
        <v>1223004</v>
      </c>
      <c r="H9" s="235">
        <v>1619449</v>
      </c>
      <c r="I9" s="235">
        <v>2842453</v>
      </c>
      <c r="L9" s="249"/>
      <c r="M9" s="249"/>
    </row>
    <row r="10" spans="1:13" ht="18" customHeight="1" x14ac:dyDescent="0.15">
      <c r="A10" s="142"/>
      <c r="B10" s="247">
        <v>17</v>
      </c>
      <c r="D10" s="234">
        <v>7188</v>
      </c>
      <c r="E10" s="248">
        <v>5538</v>
      </c>
      <c r="F10" s="248">
        <v>12726</v>
      </c>
      <c r="G10" s="235">
        <v>1081637</v>
      </c>
      <c r="H10" s="235">
        <v>1418945</v>
      </c>
      <c r="I10" s="235">
        <v>2500582</v>
      </c>
      <c r="K10" s="113"/>
      <c r="L10" s="249"/>
      <c r="M10" s="249"/>
    </row>
    <row r="11" spans="1:13" ht="18" customHeight="1" x14ac:dyDescent="0.15">
      <c r="A11" s="142"/>
      <c r="B11" s="247">
        <v>22</v>
      </c>
      <c r="D11" s="234">
        <v>7217</v>
      </c>
      <c r="E11" s="248">
        <v>5240</v>
      </c>
      <c r="F11" s="248">
        <v>12457</v>
      </c>
      <c r="G11" s="235">
        <v>1082647</v>
      </c>
      <c r="H11" s="235">
        <v>1321353</v>
      </c>
      <c r="I11" s="235">
        <v>2404000</v>
      </c>
      <c r="L11" s="249"/>
      <c r="M11" s="249"/>
    </row>
    <row r="12" spans="1:13" ht="18" customHeight="1" x14ac:dyDescent="0.15">
      <c r="A12" s="142"/>
      <c r="B12" s="247">
        <v>27</v>
      </c>
      <c r="D12" s="234">
        <v>7961</v>
      </c>
      <c r="E12" s="248">
        <v>5630</v>
      </c>
      <c r="F12" s="248">
        <v>13591</v>
      </c>
      <c r="G12" s="235">
        <v>1154096</v>
      </c>
      <c r="H12" s="235">
        <v>1426600</v>
      </c>
      <c r="I12" s="235">
        <v>2580696</v>
      </c>
      <c r="L12" s="249"/>
      <c r="M12" s="249"/>
    </row>
    <row r="13" spans="1:13" ht="9" customHeight="1" x14ac:dyDescent="0.15">
      <c r="A13" s="142"/>
      <c r="B13" s="11"/>
      <c r="D13" s="234"/>
      <c r="E13" s="248"/>
      <c r="F13" s="248"/>
      <c r="G13" s="235"/>
      <c r="H13" s="235"/>
      <c r="I13" s="235"/>
      <c r="L13" s="249"/>
      <c r="M13" s="249"/>
    </row>
    <row r="14" spans="1:13" ht="18" customHeight="1" x14ac:dyDescent="0.15">
      <c r="A14" s="142"/>
      <c r="B14" s="247">
        <v>30</v>
      </c>
      <c r="D14" s="234">
        <v>8746</v>
      </c>
      <c r="E14" s="248">
        <v>5875</v>
      </c>
      <c r="F14" s="248">
        <v>14621</v>
      </c>
      <c r="G14" s="235">
        <v>1250356</v>
      </c>
      <c r="H14" s="235">
        <v>1493314</v>
      </c>
      <c r="I14" s="235">
        <v>2743670</v>
      </c>
      <c r="L14" s="249"/>
      <c r="M14" s="249"/>
    </row>
    <row r="15" spans="1:13" ht="18" customHeight="1" x14ac:dyDescent="0.15">
      <c r="A15" s="142" t="s">
        <v>361</v>
      </c>
      <c r="B15" s="247" t="s">
        <v>362</v>
      </c>
      <c r="D15" s="234">
        <v>8973</v>
      </c>
      <c r="E15" s="248">
        <v>5945</v>
      </c>
      <c r="F15" s="248">
        <v>14918</v>
      </c>
      <c r="G15" s="235">
        <v>1271967</v>
      </c>
      <c r="H15" s="235">
        <v>1512535</v>
      </c>
      <c r="I15" s="235">
        <v>2784502</v>
      </c>
      <c r="L15" s="249"/>
      <c r="M15" s="249"/>
    </row>
    <row r="16" spans="1:13" ht="18" customHeight="1" x14ac:dyDescent="0.15">
      <c r="A16" s="140"/>
      <c r="B16" s="247" t="s">
        <v>385</v>
      </c>
      <c r="C16" s="244"/>
      <c r="D16" s="234">
        <v>7908</v>
      </c>
      <c r="E16" s="248">
        <v>3615</v>
      </c>
      <c r="F16" s="248">
        <v>11523</v>
      </c>
      <c r="G16" s="248">
        <v>1122538</v>
      </c>
      <c r="H16" s="248">
        <v>902228</v>
      </c>
      <c r="I16" s="248">
        <v>2024766</v>
      </c>
      <c r="L16" s="249"/>
      <c r="M16" s="249"/>
    </row>
    <row r="17" spans="1:13" ht="18" customHeight="1" x14ac:dyDescent="0.15">
      <c r="A17" s="140"/>
      <c r="B17" s="247" t="s">
        <v>399</v>
      </c>
      <c r="C17" s="244"/>
      <c r="D17" s="234">
        <v>8113</v>
      </c>
      <c r="E17" s="248">
        <v>3879</v>
      </c>
      <c r="F17" s="248">
        <v>11992</v>
      </c>
      <c r="G17" s="248">
        <v>1134512</v>
      </c>
      <c r="H17" s="248">
        <v>962230</v>
      </c>
      <c r="I17" s="248">
        <v>2096742</v>
      </c>
      <c r="L17" s="249"/>
      <c r="M17" s="249"/>
    </row>
    <row r="18" spans="1:13" s="3" customFormat="1" ht="18" customHeight="1" x14ac:dyDescent="0.15">
      <c r="A18" s="47"/>
      <c r="B18" s="141" t="s">
        <v>401</v>
      </c>
      <c r="C18" s="9"/>
      <c r="D18" s="33">
        <v>8401</v>
      </c>
      <c r="E18" s="46">
        <v>4628</v>
      </c>
      <c r="F18" s="46">
        <v>13029</v>
      </c>
      <c r="G18" s="46">
        <v>1168841</v>
      </c>
      <c r="H18" s="46">
        <v>1154364</v>
      </c>
      <c r="I18" s="46">
        <v>2323205</v>
      </c>
      <c r="J18" s="159"/>
      <c r="K18" s="159"/>
      <c r="L18" s="94"/>
      <c r="M18" s="94"/>
    </row>
    <row r="19" spans="1:13" ht="6" customHeight="1" x14ac:dyDescent="0.15">
      <c r="A19" s="44"/>
      <c r="B19" s="44"/>
      <c r="C19" s="44"/>
      <c r="D19" s="250"/>
      <c r="E19" s="251"/>
      <c r="F19" s="251"/>
      <c r="G19" s="251"/>
      <c r="H19" s="251"/>
      <c r="I19" s="251"/>
    </row>
    <row r="20" spans="1:13" ht="12" customHeight="1" x14ac:dyDescent="0.15">
      <c r="D20" s="252"/>
      <c r="E20" s="252"/>
      <c r="F20" s="252"/>
      <c r="G20" s="252"/>
      <c r="H20" s="252"/>
      <c r="I20" s="252"/>
    </row>
    <row r="21" spans="1:13" ht="15" customHeight="1" x14ac:dyDescent="0.15">
      <c r="A21" s="44"/>
      <c r="B21" s="44"/>
      <c r="C21" s="44" t="s">
        <v>206</v>
      </c>
      <c r="D21" s="251"/>
      <c r="E21" s="251"/>
      <c r="F21" s="251"/>
      <c r="G21" s="251"/>
      <c r="H21" s="251"/>
      <c r="I21" s="251"/>
    </row>
    <row r="22" spans="1:13" ht="6" customHeight="1" x14ac:dyDescent="0.15">
      <c r="A22" s="244"/>
      <c r="B22" s="244"/>
      <c r="C22" s="244"/>
      <c r="D22" s="253"/>
      <c r="E22" s="254"/>
      <c r="F22" s="255"/>
      <c r="G22" s="255"/>
      <c r="H22" s="255"/>
      <c r="I22" s="255"/>
    </row>
    <row r="23" spans="1:13" ht="18" customHeight="1" x14ac:dyDescent="0.15">
      <c r="A23" s="11" t="s">
        <v>183</v>
      </c>
      <c r="B23" s="247">
        <v>12</v>
      </c>
      <c r="C23" s="11" t="s">
        <v>182</v>
      </c>
      <c r="D23" s="234">
        <v>11</v>
      </c>
      <c r="E23" s="248">
        <v>316</v>
      </c>
      <c r="F23" s="248">
        <v>327</v>
      </c>
      <c r="G23" s="235">
        <v>967</v>
      </c>
      <c r="H23" s="235">
        <v>130587</v>
      </c>
      <c r="I23" s="235">
        <v>131554</v>
      </c>
      <c r="L23" s="249"/>
      <c r="M23" s="249"/>
    </row>
    <row r="24" spans="1:13" ht="18" customHeight="1" x14ac:dyDescent="0.15">
      <c r="A24" s="142"/>
      <c r="B24" s="247">
        <v>17</v>
      </c>
      <c r="D24" s="234">
        <v>7</v>
      </c>
      <c r="E24" s="248">
        <v>271</v>
      </c>
      <c r="F24" s="248">
        <v>278</v>
      </c>
      <c r="G24" s="235">
        <v>793</v>
      </c>
      <c r="H24" s="235">
        <v>108008</v>
      </c>
      <c r="I24" s="235">
        <v>108801</v>
      </c>
      <c r="L24" s="249"/>
      <c r="M24" s="249"/>
    </row>
    <row r="25" spans="1:13" ht="18" customHeight="1" x14ac:dyDescent="0.15">
      <c r="A25" s="142"/>
      <c r="B25" s="247">
        <v>22</v>
      </c>
      <c r="D25" s="234">
        <v>8</v>
      </c>
      <c r="E25" s="248">
        <v>224</v>
      </c>
      <c r="F25" s="248">
        <v>232</v>
      </c>
      <c r="G25" s="235">
        <v>862</v>
      </c>
      <c r="H25" s="235">
        <v>92229</v>
      </c>
      <c r="I25" s="235">
        <v>93091</v>
      </c>
      <c r="L25" s="249"/>
      <c r="M25" s="249"/>
    </row>
    <row r="26" spans="1:13" ht="18" customHeight="1" x14ac:dyDescent="0.15">
      <c r="A26" s="142"/>
      <c r="B26" s="247">
        <v>27</v>
      </c>
      <c r="D26" s="234">
        <v>8</v>
      </c>
      <c r="E26" s="248">
        <v>262</v>
      </c>
      <c r="F26" s="248">
        <v>270</v>
      </c>
      <c r="G26" s="235">
        <v>863</v>
      </c>
      <c r="H26" s="235">
        <v>106645</v>
      </c>
      <c r="I26" s="235">
        <v>107508</v>
      </c>
      <c r="L26" s="249"/>
      <c r="M26" s="249"/>
    </row>
    <row r="27" spans="1:13" ht="9" customHeight="1" x14ac:dyDescent="0.15">
      <c r="A27" s="142"/>
      <c r="B27" s="11"/>
      <c r="D27" s="234"/>
      <c r="E27" s="248"/>
      <c r="F27" s="248"/>
      <c r="G27" s="235"/>
      <c r="H27" s="235"/>
      <c r="I27" s="235"/>
      <c r="L27" s="249"/>
      <c r="M27" s="249"/>
    </row>
    <row r="28" spans="1:13" ht="18" customHeight="1" x14ac:dyDescent="0.15">
      <c r="A28" s="142"/>
      <c r="B28" s="247">
        <v>30</v>
      </c>
      <c r="D28" s="234">
        <v>6</v>
      </c>
      <c r="E28" s="248">
        <v>169</v>
      </c>
      <c r="F28" s="248">
        <v>175</v>
      </c>
      <c r="G28" s="235">
        <v>650</v>
      </c>
      <c r="H28" s="235">
        <v>69956</v>
      </c>
      <c r="I28" s="235">
        <v>70606</v>
      </c>
      <c r="L28" s="249"/>
      <c r="M28" s="249"/>
    </row>
    <row r="29" spans="1:13" ht="18" customHeight="1" x14ac:dyDescent="0.15">
      <c r="A29" s="142" t="s">
        <v>361</v>
      </c>
      <c r="B29" s="247" t="s">
        <v>362</v>
      </c>
      <c r="D29" s="234">
        <v>5</v>
      </c>
      <c r="E29" s="248">
        <v>189</v>
      </c>
      <c r="F29" s="248">
        <v>194</v>
      </c>
      <c r="G29" s="235">
        <v>522</v>
      </c>
      <c r="H29" s="235">
        <v>77922</v>
      </c>
      <c r="I29" s="235">
        <v>78444</v>
      </c>
      <c r="L29" s="249"/>
      <c r="M29" s="249"/>
    </row>
    <row r="30" spans="1:13" ht="18" customHeight="1" x14ac:dyDescent="0.15">
      <c r="A30" s="142"/>
      <c r="B30" s="247" t="s">
        <v>385</v>
      </c>
      <c r="D30" s="234">
        <v>5</v>
      </c>
      <c r="E30" s="248">
        <v>95</v>
      </c>
      <c r="F30" s="248">
        <v>100</v>
      </c>
      <c r="G30" s="235">
        <v>488</v>
      </c>
      <c r="H30" s="235">
        <v>42165</v>
      </c>
      <c r="I30" s="235">
        <v>42653</v>
      </c>
      <c r="L30" s="249"/>
      <c r="M30" s="249"/>
    </row>
    <row r="31" spans="1:13" ht="18" customHeight="1" x14ac:dyDescent="0.15">
      <c r="A31" s="140"/>
      <c r="B31" s="247" t="s">
        <v>399</v>
      </c>
      <c r="D31" s="234">
        <v>5</v>
      </c>
      <c r="E31" s="248">
        <v>98</v>
      </c>
      <c r="F31" s="248">
        <v>103</v>
      </c>
      <c r="G31" s="235">
        <v>513</v>
      </c>
      <c r="H31" s="235">
        <v>43457</v>
      </c>
      <c r="I31" s="235">
        <v>43970</v>
      </c>
      <c r="L31" s="249"/>
      <c r="M31" s="249"/>
    </row>
    <row r="32" spans="1:13" s="3" customFormat="1" ht="18" customHeight="1" x14ac:dyDescent="0.15">
      <c r="A32" s="47"/>
      <c r="B32" s="141" t="s">
        <v>401</v>
      </c>
      <c r="D32" s="33">
        <v>5</v>
      </c>
      <c r="E32" s="46">
        <v>126</v>
      </c>
      <c r="F32" s="46">
        <v>131</v>
      </c>
      <c r="G32" s="32">
        <v>563</v>
      </c>
      <c r="H32" s="32">
        <v>55721</v>
      </c>
      <c r="I32" s="32">
        <v>56284</v>
      </c>
      <c r="J32" s="159"/>
      <c r="K32" s="159"/>
      <c r="L32" s="94"/>
      <c r="M32" s="94"/>
    </row>
    <row r="33" spans="1:9" ht="6" customHeight="1" thickBot="1" x14ac:dyDescent="0.2">
      <c r="A33" s="214"/>
      <c r="B33" s="214"/>
      <c r="C33" s="214"/>
      <c r="D33" s="256"/>
      <c r="E33" s="214"/>
      <c r="F33" s="214"/>
      <c r="G33" s="214"/>
      <c r="H33" s="214"/>
      <c r="I33" s="214"/>
    </row>
    <row r="34" spans="1:9" ht="13.5" customHeight="1" x14ac:dyDescent="0.15">
      <c r="A34" s="10" t="s">
        <v>199</v>
      </c>
    </row>
  </sheetData>
  <mergeCells count="3">
    <mergeCell ref="A4:C5"/>
    <mergeCell ref="D4:F4"/>
    <mergeCell ref="G4:I4"/>
  </mergeCells>
  <phoneticPr fontId="9"/>
  <hyperlinks>
    <hyperlink ref="K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0"/>
  <sheetViews>
    <sheetView showGridLines="0" zoomScaleNormal="100" zoomScaleSheetLayoutView="100" workbookViewId="0"/>
  </sheetViews>
  <sheetFormatPr defaultColWidth="10.7109375" defaultRowHeight="12" x14ac:dyDescent="0.15"/>
  <cols>
    <col min="1" max="1" width="5" style="10" customWidth="1"/>
    <col min="2" max="2" width="3.140625" style="10" customWidth="1"/>
    <col min="3" max="3" width="5" style="10" customWidth="1"/>
    <col min="4" max="10" width="14.140625" style="10" customWidth="1"/>
    <col min="11" max="11" width="2.7109375" style="159" customWidth="1"/>
    <col min="12" max="12" width="24.7109375" style="159" customWidth="1"/>
    <col min="13" max="16384" width="10.7109375" style="10"/>
  </cols>
  <sheetData>
    <row r="1" spans="1:12" ht="12" customHeight="1" x14ac:dyDescent="0.15">
      <c r="L1" s="165" t="s">
        <v>336</v>
      </c>
    </row>
    <row r="2" spans="1:12" ht="21" customHeight="1" x14ac:dyDescent="0.15">
      <c r="A2" s="399" t="s">
        <v>228</v>
      </c>
      <c r="B2" s="399"/>
      <c r="C2" s="399"/>
      <c r="D2" s="399"/>
      <c r="E2" s="399"/>
      <c r="F2" s="399"/>
      <c r="G2" s="399"/>
      <c r="H2" s="399"/>
      <c r="I2" s="399"/>
      <c r="J2" s="166"/>
    </row>
    <row r="3" spans="1:12" ht="30" customHeight="1" thickBot="1" x14ac:dyDescent="0.2"/>
    <row r="4" spans="1:12" ht="36" x14ac:dyDescent="0.15">
      <c r="A4" s="369" t="s">
        <v>227</v>
      </c>
      <c r="B4" s="369"/>
      <c r="C4" s="370"/>
      <c r="D4" s="160" t="s">
        <v>226</v>
      </c>
      <c r="E4" s="160" t="s">
        <v>225</v>
      </c>
      <c r="F4" s="160" t="s">
        <v>224</v>
      </c>
      <c r="G4" s="160" t="s">
        <v>223</v>
      </c>
      <c r="H4" s="160" t="s">
        <v>222</v>
      </c>
      <c r="I4" s="161" t="s">
        <v>220</v>
      </c>
      <c r="J4" s="161" t="s">
        <v>221</v>
      </c>
    </row>
    <row r="5" spans="1:12" ht="15" customHeight="1" x14ac:dyDescent="0.15">
      <c r="A5" s="371"/>
      <c r="B5" s="371"/>
      <c r="C5" s="362"/>
      <c r="D5" s="163" t="s">
        <v>219</v>
      </c>
      <c r="E5" s="163" t="s">
        <v>218</v>
      </c>
      <c r="F5" s="163" t="s">
        <v>217</v>
      </c>
      <c r="G5" s="163" t="s">
        <v>216</v>
      </c>
      <c r="H5" s="163" t="s">
        <v>215</v>
      </c>
      <c r="I5" s="163" t="s">
        <v>213</v>
      </c>
      <c r="J5" s="163" t="s">
        <v>214</v>
      </c>
    </row>
    <row r="6" spans="1:12" ht="6" customHeight="1" x14ac:dyDescent="0.15">
      <c r="A6" s="35"/>
      <c r="B6" s="35"/>
      <c r="C6" s="35"/>
      <c r="D6" s="185"/>
      <c r="E6" s="35"/>
      <c r="F6" s="35"/>
      <c r="G6" s="35"/>
      <c r="H6" s="35"/>
      <c r="I6" s="35"/>
      <c r="J6" s="35"/>
    </row>
    <row r="7" spans="1:12" ht="18" customHeight="1" x14ac:dyDescent="0.15">
      <c r="A7" s="115" t="s">
        <v>183</v>
      </c>
      <c r="B7" s="148">
        <v>17</v>
      </c>
      <c r="C7" s="35" t="s">
        <v>182</v>
      </c>
      <c r="D7" s="234">
        <v>8</v>
      </c>
      <c r="E7" s="235">
        <v>237</v>
      </c>
      <c r="F7" s="235">
        <v>16777</v>
      </c>
      <c r="G7" s="235">
        <v>5104</v>
      </c>
      <c r="H7" s="235">
        <v>3970158</v>
      </c>
      <c r="I7" s="262">
        <v>236.64</v>
      </c>
      <c r="J7" s="259">
        <v>5</v>
      </c>
    </row>
    <row r="8" spans="1:12" ht="18" customHeight="1" x14ac:dyDescent="0.15">
      <c r="A8" s="115"/>
      <c r="B8" s="233">
        <v>22</v>
      </c>
      <c r="C8" s="35"/>
      <c r="D8" s="234">
        <v>22</v>
      </c>
      <c r="E8" s="235">
        <v>324</v>
      </c>
      <c r="F8" s="235">
        <v>21041</v>
      </c>
      <c r="G8" s="235">
        <v>5261</v>
      </c>
      <c r="H8" s="235">
        <v>4192432</v>
      </c>
      <c r="I8" s="262">
        <v>199.25</v>
      </c>
      <c r="J8" s="259">
        <v>5.2</v>
      </c>
    </row>
    <row r="9" spans="1:12" ht="18" customHeight="1" x14ac:dyDescent="0.15">
      <c r="A9" s="115"/>
      <c r="B9" s="148">
        <v>27</v>
      </c>
      <c r="C9" s="35"/>
      <c r="D9" s="234">
        <v>32</v>
      </c>
      <c r="E9" s="235">
        <v>362</v>
      </c>
      <c r="F9" s="235">
        <v>22639</v>
      </c>
      <c r="G9" s="235">
        <v>6049</v>
      </c>
      <c r="H9" s="235">
        <v>4700546</v>
      </c>
      <c r="I9" s="262">
        <v>207.63</v>
      </c>
      <c r="J9" s="259">
        <v>6.2</v>
      </c>
    </row>
    <row r="10" spans="1:12" ht="9" customHeight="1" x14ac:dyDescent="0.15">
      <c r="A10" s="115"/>
      <c r="B10" s="148"/>
      <c r="C10" s="35"/>
      <c r="D10" s="234"/>
      <c r="E10" s="235"/>
      <c r="F10" s="235"/>
      <c r="G10" s="235"/>
      <c r="H10" s="235"/>
      <c r="I10" s="262"/>
      <c r="J10" s="259"/>
      <c r="L10" s="113"/>
    </row>
    <row r="11" spans="1:12" ht="18" customHeight="1" x14ac:dyDescent="0.15">
      <c r="A11" s="115"/>
      <c r="B11" s="148">
        <v>30</v>
      </c>
      <c r="C11" s="35"/>
      <c r="D11" s="234">
        <v>31</v>
      </c>
      <c r="E11" s="235">
        <v>415</v>
      </c>
      <c r="F11" s="235">
        <v>25702</v>
      </c>
      <c r="G11" s="235">
        <v>6847</v>
      </c>
      <c r="H11" s="235">
        <v>5799442</v>
      </c>
      <c r="I11" s="262">
        <v>225.64</v>
      </c>
      <c r="J11" s="259">
        <v>7.2</v>
      </c>
    </row>
    <row r="12" spans="1:12" ht="18" customHeight="1" x14ac:dyDescent="0.15">
      <c r="A12" s="115" t="s">
        <v>361</v>
      </c>
      <c r="B12" s="148" t="s">
        <v>362</v>
      </c>
      <c r="C12" s="35"/>
      <c r="D12" s="234">
        <v>32</v>
      </c>
      <c r="E12" s="235">
        <v>439</v>
      </c>
      <c r="F12" s="235">
        <v>23820</v>
      </c>
      <c r="G12" s="235">
        <v>6592</v>
      </c>
      <c r="H12" s="235">
        <v>5066411</v>
      </c>
      <c r="I12" s="262">
        <v>212.7</v>
      </c>
      <c r="J12" s="259">
        <v>6.9</v>
      </c>
    </row>
    <row r="13" spans="1:12" ht="18" customHeight="1" x14ac:dyDescent="0.15">
      <c r="A13" s="115"/>
      <c r="B13" s="148" t="s">
        <v>385</v>
      </c>
      <c r="C13" s="35"/>
      <c r="D13" s="234">
        <v>32</v>
      </c>
      <c r="E13" s="235">
        <v>411</v>
      </c>
      <c r="F13" s="235">
        <v>16028</v>
      </c>
      <c r="G13" s="235">
        <v>3914</v>
      </c>
      <c r="H13" s="235">
        <v>2120705</v>
      </c>
      <c r="I13" s="262">
        <v>132.31</v>
      </c>
      <c r="J13" s="259">
        <v>4.0999999999999996</v>
      </c>
    </row>
    <row r="14" spans="1:12" ht="18" customHeight="1" x14ac:dyDescent="0.15">
      <c r="A14" s="115"/>
      <c r="B14" s="148" t="s">
        <v>399</v>
      </c>
      <c r="C14" s="35"/>
      <c r="D14" s="234">
        <v>35</v>
      </c>
      <c r="E14" s="235">
        <v>454</v>
      </c>
      <c r="F14" s="235">
        <v>16595</v>
      </c>
      <c r="G14" s="235">
        <v>4154</v>
      </c>
      <c r="H14" s="235">
        <v>2626749</v>
      </c>
      <c r="I14" s="262">
        <v>158.28</v>
      </c>
      <c r="J14" s="259">
        <v>4.4000000000000004</v>
      </c>
    </row>
    <row r="15" spans="1:12" s="3" customFormat="1" ht="18" customHeight="1" x14ac:dyDescent="0.15">
      <c r="A15" s="34"/>
      <c r="B15" s="139" t="s">
        <v>401</v>
      </c>
      <c r="C15" s="4"/>
      <c r="D15" s="52">
        <v>35</v>
      </c>
      <c r="E15" s="46">
        <v>440</v>
      </c>
      <c r="F15" s="46">
        <v>19745</v>
      </c>
      <c r="G15" s="46">
        <v>5027</v>
      </c>
      <c r="H15" s="46">
        <v>4048608</v>
      </c>
      <c r="I15" s="50">
        <v>205.04</v>
      </c>
      <c r="J15" s="51">
        <v>5.4</v>
      </c>
      <c r="K15" s="159"/>
      <c r="L15" s="159"/>
    </row>
    <row r="16" spans="1:12" ht="6" customHeight="1" thickBot="1" x14ac:dyDescent="0.2">
      <c r="A16" s="236"/>
      <c r="B16" s="236"/>
      <c r="C16" s="236"/>
      <c r="D16" s="237"/>
      <c r="E16" s="236"/>
      <c r="F16" s="236"/>
      <c r="G16" s="236"/>
      <c r="H16" s="236"/>
      <c r="I16" s="236"/>
      <c r="J16" s="236"/>
    </row>
    <row r="17" spans="1:13" ht="13.5" customHeight="1" x14ac:dyDescent="0.15">
      <c r="A17" s="10" t="s">
        <v>420</v>
      </c>
      <c r="B17" s="49"/>
      <c r="C17" s="49"/>
      <c r="D17" s="49"/>
      <c r="E17" s="49"/>
      <c r="F17" s="49"/>
      <c r="G17" s="49"/>
      <c r="H17" s="49"/>
      <c r="I17" s="49"/>
      <c r="J17" s="49"/>
      <c r="M17" s="49"/>
    </row>
    <row r="18" spans="1:13" ht="13.5" customHeight="1" x14ac:dyDescent="0.15">
      <c r="A18" s="10" t="s">
        <v>421</v>
      </c>
      <c r="B18" s="49"/>
      <c r="C18" s="49"/>
      <c r="D18" s="49"/>
      <c r="E18" s="49"/>
      <c r="F18" s="49"/>
      <c r="G18" s="49"/>
      <c r="H18" s="49"/>
      <c r="I18" s="49"/>
      <c r="J18" s="49"/>
      <c r="M18" s="49"/>
    </row>
    <row r="19" spans="1:13" ht="13.5" customHeight="1" x14ac:dyDescent="0.15">
      <c r="A19" s="10" t="s">
        <v>212</v>
      </c>
      <c r="B19" s="49"/>
      <c r="C19" s="49"/>
      <c r="D19" s="49"/>
      <c r="E19" s="49"/>
      <c r="F19" s="49"/>
      <c r="G19" s="49"/>
      <c r="H19" s="49"/>
      <c r="I19" s="49"/>
      <c r="J19" s="49"/>
      <c r="M19" s="49"/>
    </row>
    <row r="20" spans="1:13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M20" s="49"/>
    </row>
  </sheetData>
  <mergeCells count="2">
    <mergeCell ref="A2:I2"/>
    <mergeCell ref="A4:C5"/>
  </mergeCells>
  <phoneticPr fontId="9"/>
  <hyperlinks>
    <hyperlink ref="L1" location="運輸・通信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運輸・通信</vt:lpstr>
      <vt:lpstr>11-1(1)</vt:lpstr>
      <vt:lpstr>11-1(2)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11-10(1)</vt:lpstr>
      <vt:lpstr>11-10(2)</vt:lpstr>
      <vt:lpstr>11-11</vt:lpstr>
      <vt:lpstr>11-12</vt:lpstr>
      <vt:lpstr>11-13①</vt:lpstr>
      <vt:lpstr>11-13②</vt:lpstr>
      <vt:lpstr>11-14</vt:lpstr>
      <vt:lpstr>11-15</vt:lpstr>
      <vt:lpstr>11-16</vt:lpstr>
      <vt:lpstr>'11-1(2)'!DTP表</vt:lpstr>
      <vt:lpstr>'11-10(1)'!DTP表</vt:lpstr>
      <vt:lpstr>'11-10(2)'!DTP表</vt:lpstr>
      <vt:lpstr>'11-11'!DTP表</vt:lpstr>
      <vt:lpstr>'11-12'!DTP表</vt:lpstr>
      <vt:lpstr>'11-14'!DTP表</vt:lpstr>
      <vt:lpstr>'11-15'!DTP表</vt:lpstr>
      <vt:lpstr>'11-2'!DTP表</vt:lpstr>
      <vt:lpstr>'11-4'!DTP表</vt:lpstr>
      <vt:lpstr>'11-5'!DTP表</vt:lpstr>
      <vt:lpstr>'11-6'!DTP表</vt:lpstr>
      <vt:lpstr>'11-7'!DTP表</vt:lpstr>
      <vt:lpstr>'11-8'!DTP表</vt:lpstr>
      <vt:lpstr>'11-9'!DTP表</vt:lpstr>
      <vt:lpstr>DTP表</vt:lpstr>
      <vt:lpstr>'11-13①'!DTP表1</vt:lpstr>
      <vt:lpstr>'11-13②'!DTP表3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2022-02-14T04:40:44Z</dcterms:created>
  <dcterms:modified xsi:type="dcterms:W3CDTF">2025-03-17T06:51:01Z</dcterms:modified>
</cp:coreProperties>
</file>