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６ 香川海区漁業調整委員会委員選挙\H24.8.2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Area" localSheetId="0">sheet1!$A$1:$U$22</definedName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N18" i="1" l="1"/>
  <c r="P18" i="1"/>
  <c r="R18" i="1" s="1"/>
  <c r="T18" i="1" s="1"/>
  <c r="N17" i="1"/>
  <c r="P17" i="1"/>
  <c r="R17" i="1" s="1"/>
  <c r="T17" i="1" s="1"/>
  <c r="N16" i="1"/>
  <c r="P16" i="1"/>
  <c r="R16" i="1" s="1"/>
  <c r="T16" i="1" s="1"/>
  <c r="N15" i="1"/>
  <c r="P15" i="1"/>
  <c r="R15" i="1" s="1"/>
  <c r="T15" i="1" s="1"/>
  <c r="N14" i="1"/>
  <c r="P14" i="1"/>
  <c r="R14" i="1" s="1"/>
  <c r="T14" i="1" s="1"/>
  <c r="N13" i="1"/>
  <c r="P13" i="1"/>
  <c r="R13" i="1" s="1"/>
  <c r="T13" i="1" s="1"/>
  <c r="N12" i="1"/>
  <c r="P12" i="1"/>
  <c r="R12" i="1" s="1"/>
  <c r="T12" i="1" s="1"/>
  <c r="N11" i="1"/>
  <c r="P11" i="1"/>
  <c r="R11" i="1" s="1"/>
  <c r="T11" i="1" s="1"/>
  <c r="N10" i="1"/>
  <c r="P10" i="1"/>
  <c r="R10" i="1" s="1"/>
  <c r="T10" i="1" s="1"/>
  <c r="N9" i="1"/>
  <c r="P9" i="1"/>
  <c r="R9" i="1" s="1"/>
  <c r="T9" i="1" s="1"/>
  <c r="N8" i="1"/>
  <c r="P8" i="1"/>
  <c r="R8" i="1" s="1"/>
  <c r="T8" i="1" s="1"/>
  <c r="N7" i="1"/>
  <c r="P7" i="1"/>
  <c r="R7" i="1" s="1"/>
  <c r="D19" i="1"/>
  <c r="N19" i="1"/>
  <c r="M19" i="1"/>
  <c r="L19" i="1"/>
  <c r="K19" i="1"/>
  <c r="J19" i="1"/>
  <c r="I19" i="1"/>
  <c r="H19" i="1"/>
  <c r="G19" i="1"/>
  <c r="F19" i="1"/>
  <c r="S19" i="1"/>
  <c r="Q19" i="1"/>
  <c r="O19" i="1"/>
  <c r="E19" i="1"/>
  <c r="T7" i="1" l="1"/>
  <c r="T19" i="1" s="1"/>
  <c r="R19" i="1"/>
  <c r="P19" i="1"/>
  <c r="D22" i="1" s="1"/>
  <c r="F22" i="1" s="1"/>
</calcChain>
</file>

<file path=xl/sharedStrings.xml><?xml version="1.0" encoding="utf-8"?>
<sst xmlns="http://schemas.openxmlformats.org/spreadsheetml/2006/main" count="85" uniqueCount="72">
  <si>
    <t>高松市</t>
  </si>
  <si>
    <t>丸亀市</t>
  </si>
  <si>
    <t>坂出市</t>
  </si>
  <si>
    <t>観音寺市</t>
  </si>
  <si>
    <t>さぬき市</t>
  </si>
  <si>
    <t>東かがわ市</t>
  </si>
  <si>
    <t>三豊市</t>
  </si>
  <si>
    <t>土庄町</t>
  </si>
  <si>
    <t>小豆島町</t>
  </si>
  <si>
    <t>直島町</t>
  </si>
  <si>
    <t>宇多津町</t>
  </si>
  <si>
    <t>多度津町</t>
  </si>
  <si>
    <t>　　 </t>
  </si>
  <si>
    <t>香川 信久</t>
    <rPh sb="0" eb="2">
      <t>カガワ</t>
    </rPh>
    <rPh sb="3" eb="4">
      <t>シン</t>
    </rPh>
    <rPh sb="4" eb="5">
      <t>ヒサ</t>
    </rPh>
    <phoneticPr fontId="1"/>
  </si>
  <si>
    <t>名和 基延</t>
    <rPh sb="0" eb="2">
      <t>ナワ</t>
    </rPh>
    <rPh sb="3" eb="5">
      <t>モトノブ</t>
    </rPh>
    <phoneticPr fontId="1"/>
  </si>
  <si>
    <t>富山 晴良</t>
    <rPh sb="0" eb="2">
      <t>トミヤマ</t>
    </rPh>
    <rPh sb="3" eb="4">
      <t>ハ</t>
    </rPh>
    <rPh sb="4" eb="5">
      <t>リョウ</t>
    </rPh>
    <phoneticPr fontId="1"/>
  </si>
  <si>
    <t>浅野 博海</t>
    <rPh sb="0" eb="2">
      <t>アサノ</t>
    </rPh>
    <rPh sb="3" eb="4">
      <t>ヒロシ</t>
    </rPh>
    <rPh sb="4" eb="5">
      <t>ウミ</t>
    </rPh>
    <phoneticPr fontId="1"/>
  </si>
  <si>
    <t>山本 浩智</t>
    <rPh sb="0" eb="2">
      <t>ヤマモト</t>
    </rPh>
    <rPh sb="3" eb="4">
      <t>ヒロシ</t>
    </rPh>
    <rPh sb="4" eb="5">
      <t>チ</t>
    </rPh>
    <phoneticPr fontId="1"/>
  </si>
  <si>
    <t>髙木 光明</t>
    <rPh sb="0" eb="2">
      <t>タカギ</t>
    </rPh>
    <rPh sb="3" eb="5">
      <t>コウメイ</t>
    </rPh>
    <phoneticPr fontId="1"/>
  </si>
  <si>
    <t>橋本 時雄</t>
    <rPh sb="0" eb="2">
      <t>ハシモト</t>
    </rPh>
    <rPh sb="3" eb="5">
      <t>トキオ</t>
    </rPh>
    <phoneticPr fontId="1"/>
  </si>
  <si>
    <t>田中 純雄</t>
    <rPh sb="0" eb="2">
      <t>タナカ</t>
    </rPh>
    <rPh sb="3" eb="4">
      <t>ジュン</t>
    </rPh>
    <rPh sb="4" eb="5">
      <t>ユウ</t>
    </rPh>
    <phoneticPr fontId="1"/>
  </si>
  <si>
    <t>捨てた票数</t>
    <rPh sb="0" eb="1">
      <t>ス</t>
    </rPh>
    <rPh sb="3" eb="5">
      <t>ヒョウスウ</t>
    </rPh>
    <phoneticPr fontId="1"/>
  </si>
  <si>
    <t>(A+B)</t>
    <phoneticPr fontId="1"/>
  </si>
  <si>
    <t>投票数</t>
    <rPh sb="0" eb="3">
      <t>トウヒョウスウ</t>
    </rPh>
    <phoneticPr fontId="1"/>
  </si>
  <si>
    <t>持帰り等</t>
    <rPh sb="0" eb="1">
      <t>モ</t>
    </rPh>
    <rPh sb="1" eb="2">
      <t>カエ</t>
    </rPh>
    <rPh sb="3" eb="4">
      <t>トウ</t>
    </rPh>
    <phoneticPr fontId="1"/>
  </si>
  <si>
    <t>不 受 理</t>
    <rPh sb="4" eb="5">
      <t>リ</t>
    </rPh>
    <phoneticPr fontId="1"/>
  </si>
  <si>
    <t>香川海区漁業調整委員会委員選挙　開票状況確定　速報集計表</t>
    <rPh sb="0" eb="2">
      <t>カガワ</t>
    </rPh>
    <rPh sb="2" eb="4">
      <t>カイク</t>
    </rPh>
    <rPh sb="4" eb="6">
      <t>ギョギョウ</t>
    </rPh>
    <rPh sb="6" eb="8">
      <t>チョウセイ</t>
    </rPh>
    <rPh sb="8" eb="11">
      <t>イインカイ</t>
    </rPh>
    <rPh sb="11" eb="13">
      <t>イイン</t>
    </rPh>
    <phoneticPr fontId="1"/>
  </si>
  <si>
    <t>（参考）</t>
    <rPh sb="1" eb="3">
      <t>サンコウ</t>
    </rPh>
    <phoneticPr fontId="1"/>
  </si>
  <si>
    <t>法定得票数</t>
    <rPh sb="0" eb="2">
      <t>ホウテイ</t>
    </rPh>
    <rPh sb="2" eb="5">
      <t>トクヒョウスウ</t>
    </rPh>
    <phoneticPr fontId="1"/>
  </si>
  <si>
    <t>区  　分</t>
    <phoneticPr fontId="1"/>
  </si>
  <si>
    <t xml:space="preserve"> 1</t>
    <phoneticPr fontId="1"/>
  </si>
  <si>
    <t xml:space="preserve"> 2</t>
    <phoneticPr fontId="1"/>
  </si>
  <si>
    <t xml:space="preserve"> 3</t>
    <phoneticPr fontId="1"/>
  </si>
  <si>
    <t xml:space="preserve"> 4</t>
    <phoneticPr fontId="1"/>
  </si>
  <si>
    <t xml:space="preserve"> 5</t>
    <phoneticPr fontId="1"/>
  </si>
  <si>
    <t xml:space="preserve"> 6</t>
    <phoneticPr fontId="1"/>
  </si>
  <si>
    <t xml:space="preserve"> 7</t>
    <phoneticPr fontId="1"/>
  </si>
  <si>
    <t xml:space="preserve"> 8</t>
    <phoneticPr fontId="1"/>
  </si>
  <si>
    <t xml:space="preserve"> 9</t>
    <phoneticPr fontId="1"/>
  </si>
  <si>
    <t xml:space="preserve"> 10</t>
    <phoneticPr fontId="1"/>
  </si>
  <si>
    <t>得票総数</t>
    <phoneticPr fontId="1"/>
  </si>
  <si>
    <t>按分で切り</t>
    <phoneticPr fontId="1"/>
  </si>
  <si>
    <t>有効投票数</t>
    <phoneticPr fontId="1"/>
  </si>
  <si>
    <t>無　効</t>
    <phoneticPr fontId="1"/>
  </si>
  <si>
    <t>投票総数</t>
    <phoneticPr fontId="1"/>
  </si>
  <si>
    <t>投票者数</t>
    <phoneticPr fontId="1"/>
  </si>
  <si>
    <t>(C+D)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</si>
  <si>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</si>
  <si>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</si>
  <si>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</si>
  <si>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</si>
  <si>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</si>
  <si>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</si>
  <si>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</si>
  <si>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(無所属)</t>
    <rPh sb="1" eb="4">
      <t>ムショゾク</t>
    </rPh>
    <phoneticPr fontId="1"/>
  </si>
  <si>
    <t>投 票 点 検
終 了 時 刻</t>
    <phoneticPr fontId="1"/>
  </si>
  <si>
    <t>(E+F)</t>
    <phoneticPr fontId="1"/>
  </si>
  <si>
    <t>香川県 計</t>
    <phoneticPr fontId="1"/>
  </si>
  <si>
    <t>香 川 県</t>
    <phoneticPr fontId="1"/>
  </si>
  <si>
    <t>÷(9×4)＝</t>
    <phoneticPr fontId="1"/>
  </si>
  <si>
    <t>武 市  清</t>
    <rPh sb="0" eb="1">
      <t>タケシ</t>
    </rPh>
    <rPh sb="2" eb="3">
      <t>シ</t>
    </rPh>
    <rPh sb="5" eb="6">
      <t>キヨシ</t>
    </rPh>
    <phoneticPr fontId="1"/>
  </si>
  <si>
    <t>長 栄  保</t>
    <rPh sb="0" eb="1">
      <t>チョウ</t>
    </rPh>
    <rPh sb="2" eb="3">
      <t>エイ</t>
    </rPh>
    <rPh sb="5" eb="6">
      <t>ホ</t>
    </rPh>
    <phoneticPr fontId="1"/>
  </si>
  <si>
    <t>２日18時06分</t>
    <phoneticPr fontId="1"/>
  </si>
  <si>
    <t>２日18時19分</t>
    <phoneticPr fontId="1"/>
  </si>
  <si>
    <t>２日18時25分</t>
    <phoneticPr fontId="1"/>
  </si>
  <si>
    <t>２日18時13分</t>
    <phoneticPr fontId="1"/>
  </si>
  <si>
    <t>２日18時30分</t>
    <phoneticPr fontId="1"/>
  </si>
  <si>
    <t>２日18時20分</t>
    <phoneticPr fontId="1"/>
  </si>
  <si>
    <t>２日18時18分</t>
    <phoneticPr fontId="1"/>
  </si>
  <si>
    <t>２日18時35分</t>
    <phoneticPr fontId="1"/>
  </si>
  <si>
    <t>２日 19時05分 確定</t>
    <rPh sb="10" eb="12">
      <t>カクテイ</t>
    </rPh>
    <phoneticPr fontId="1"/>
  </si>
  <si>
    <t>２日 19時20分 発表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</si>
</sst>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"/>
    <numFmt numFmtId="177" formatCode="#,##0.000;&quot;△ &quot;#,##0.000"/>
  </numFmts>
  <fonts count="6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3"/>
      <name val="HGｺﾞｼｯｸM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quotePrefix="1" applyFont="1" applyBorder="1" applyAlignment="1">
      <alignment vertical="center"/>
    </xf>
    <xf numFmtId="0" fontId="3" fillId="0" borderId="10" xfId="0" quotePrefix="1" applyFont="1" applyBorder="1" applyAlignment="1">
      <alignment vertical="center"/>
    </xf>
    <xf numFmtId="0" fontId="3" fillId="0" borderId="5" xfId="0" quotePrefix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17" xfId="0" applyFont="1" applyBorder="1" applyAlignment="1">
      <alignment horizontal="distributed" vertical="center"/>
    </xf>
    <xf numFmtId="0" fontId="3" fillId="0" borderId="18" xfId="0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18" xfId="0" quotePrefix="1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 sqref="A1:D1"/>
    </sheetView>
  </sheetViews>
  <sheetFormatPr defaultRowHeight="32.1" customHeight="1" x14ac:dyDescent="0.15"/>
  <cols>
    <col min="1" max="1" width="1.625" style="1" customWidth="1"/>
    <col min="2" max="2" width="11.625" style="1" customWidth="1"/>
    <col min="3" max="3" width="1.625" style="1" customWidth="1"/>
    <col min="4" max="13" width="10.625" style="1" customWidth="1"/>
    <col min="14" max="16" width="11.625" style="1" customWidth="1"/>
    <col min="17" max="17" width="7.625" style="1" customWidth="1"/>
    <col min="18" max="18" width="11.625" style="1" customWidth="1"/>
    <col min="19" max="20" width="9.625" style="1" customWidth="1"/>
    <col min="21" max="21" width="14.625" style="1" customWidth="1"/>
    <col min="22" max="22" width="11.25" style="1" customWidth="1"/>
    <col min="23" max="16384" width="9" style="1"/>
  </cols>
  <sheetData>
    <row r="1" spans="1:22" s="2" customFormat="1" ht="32.1" customHeight="1" x14ac:dyDescent="0.15">
      <c r="A1" s="48"/>
      <c r="B1" s="48"/>
      <c r="C1" s="48"/>
      <c r="D1" s="48"/>
      <c r="E1" s="57" t="s">
        <v>26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6" t="s">
        <v>70</v>
      </c>
      <c r="U1" s="56"/>
    </row>
    <row r="2" spans="1:22" s="2" customFormat="1" ht="32.1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56" t="s">
        <v>71</v>
      </c>
      <c r="U2" s="56"/>
    </row>
    <row r="3" spans="1:22" ht="32.1" customHeight="1" x14ac:dyDescent="0.15">
      <c r="A3" s="49" t="s">
        <v>58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2" ht="26.1" customHeight="1" x14ac:dyDescent="0.15">
      <c r="A4" s="58" t="s">
        <v>29</v>
      </c>
      <c r="B4" s="59"/>
      <c r="C4" s="60"/>
      <c r="D4" s="11" t="s">
        <v>30</v>
      </c>
      <c r="E4" s="12" t="s">
        <v>31</v>
      </c>
      <c r="F4" s="12" t="s">
        <v>32</v>
      </c>
      <c r="G4" s="12" t="s">
        <v>33</v>
      </c>
      <c r="H4" s="12" t="s">
        <v>34</v>
      </c>
      <c r="I4" s="12" t="s">
        <v>35</v>
      </c>
      <c r="J4" s="12" t="s">
        <v>36</v>
      </c>
      <c r="K4" s="12" t="s">
        <v>37</v>
      </c>
      <c r="L4" s="12" t="s">
        <v>38</v>
      </c>
      <c r="M4" s="13" t="s">
        <v>39</v>
      </c>
      <c r="N4" s="51" t="s">
        <v>40</v>
      </c>
      <c r="O4" s="14" t="s">
        <v>41</v>
      </c>
      <c r="P4" s="14" t="s">
        <v>42</v>
      </c>
      <c r="Q4" s="14" t="s">
        <v>43</v>
      </c>
      <c r="R4" s="14" t="s">
        <v>44</v>
      </c>
      <c r="S4" s="14" t="s">
        <v>25</v>
      </c>
      <c r="T4" s="7" t="s">
        <v>45</v>
      </c>
      <c r="U4" s="53" t="s">
        <v>55</v>
      </c>
      <c r="V4" s="15"/>
    </row>
    <row r="5" spans="1:22" ht="26.1" customHeight="1" x14ac:dyDescent="0.15">
      <c r="A5" s="61"/>
      <c r="B5" s="62"/>
      <c r="C5" s="63"/>
      <c r="D5" s="16" t="s">
        <v>17</v>
      </c>
      <c r="E5" s="16" t="s">
        <v>18</v>
      </c>
      <c r="F5" s="16" t="s">
        <v>16</v>
      </c>
      <c r="G5" s="16" t="s">
        <v>20</v>
      </c>
      <c r="H5" s="16" t="s">
        <v>15</v>
      </c>
      <c r="I5" s="16" t="s">
        <v>60</v>
      </c>
      <c r="J5" s="16" t="s">
        <v>14</v>
      </c>
      <c r="K5" s="16" t="s">
        <v>19</v>
      </c>
      <c r="L5" s="16" t="s">
        <v>61</v>
      </c>
      <c r="M5" s="8" t="s">
        <v>13</v>
      </c>
      <c r="N5" s="52"/>
      <c r="O5" s="16" t="s">
        <v>21</v>
      </c>
      <c r="P5" s="17" t="s">
        <v>22</v>
      </c>
      <c r="Q5" s="16" t="s">
        <v>23</v>
      </c>
      <c r="R5" s="17" t="s">
        <v>46</v>
      </c>
      <c r="S5" s="16" t="s">
        <v>24</v>
      </c>
      <c r="T5" s="18" t="s">
        <v>56</v>
      </c>
      <c r="U5" s="54"/>
      <c r="V5" s="15"/>
    </row>
    <row r="6" spans="1:22" ht="26.1" customHeight="1" x14ac:dyDescent="0.15">
      <c r="A6" s="64"/>
      <c r="B6" s="65"/>
      <c r="C6" s="66"/>
      <c r="D6" s="19" t="s">
        <v>54</v>
      </c>
      <c r="E6" s="20" t="s">
        <v>54</v>
      </c>
      <c r="F6" s="20" t="s">
        <v>54</v>
      </c>
      <c r="G6" s="20" t="s">
        <v>54</v>
      </c>
      <c r="H6" s="20" t="s">
        <v>54</v>
      </c>
      <c r="I6" s="20" t="s">
        <v>54</v>
      </c>
      <c r="J6" s="20" t="s">
        <v>54</v>
      </c>
      <c r="K6" s="20" t="s">
        <v>54</v>
      </c>
      <c r="L6" s="20" t="s">
        <v>54</v>
      </c>
      <c r="M6" s="10" t="s">
        <v>54</v>
      </c>
      <c r="N6" s="9" t="s">
        <v>47</v>
      </c>
      <c r="O6" s="20" t="s">
        <v>48</v>
      </c>
      <c r="P6" s="20" t="s">
        <v>49</v>
      </c>
      <c r="Q6" s="20" t="s">
        <v>50</v>
      </c>
      <c r="R6" s="20" t="s">
        <v>51</v>
      </c>
      <c r="S6" s="20" t="s">
        <v>52</v>
      </c>
      <c r="T6" s="10" t="s">
        <v>53</v>
      </c>
      <c r="U6" s="55"/>
      <c r="V6" s="15"/>
    </row>
    <row r="7" spans="1:22" ht="38.1" customHeight="1" x14ac:dyDescent="0.15">
      <c r="A7" s="3"/>
      <c r="B7" s="21" t="s">
        <v>0</v>
      </c>
      <c r="C7" s="22"/>
      <c r="D7" s="23">
        <v>121</v>
      </c>
      <c r="E7" s="24">
        <v>1</v>
      </c>
      <c r="F7" s="24">
        <v>0</v>
      </c>
      <c r="G7" s="24">
        <v>1</v>
      </c>
      <c r="H7" s="24">
        <v>0</v>
      </c>
      <c r="I7" s="24">
        <v>289</v>
      </c>
      <c r="J7" s="24">
        <v>2</v>
      </c>
      <c r="K7" s="24">
        <v>165</v>
      </c>
      <c r="L7" s="24">
        <v>0</v>
      </c>
      <c r="M7" s="25">
        <v>0</v>
      </c>
      <c r="N7" s="23">
        <f>SUM(D7:M7)</f>
        <v>579</v>
      </c>
      <c r="O7" s="26">
        <v>0</v>
      </c>
      <c r="P7" s="24">
        <f>SUM(N7:O7)</f>
        <v>579</v>
      </c>
      <c r="Q7" s="24">
        <v>14</v>
      </c>
      <c r="R7" s="24">
        <f>SUM(P7:Q7)</f>
        <v>593</v>
      </c>
      <c r="S7" s="24">
        <v>0</v>
      </c>
      <c r="T7" s="25">
        <f>SUM(R7:S7)</f>
        <v>593</v>
      </c>
      <c r="U7" s="18" t="s">
        <v>66</v>
      </c>
      <c r="V7" s="15"/>
    </row>
    <row r="8" spans="1:22" ht="38.1" customHeight="1" x14ac:dyDescent="0.15">
      <c r="A8" s="4"/>
      <c r="B8" s="27" t="s">
        <v>1</v>
      </c>
      <c r="C8" s="28"/>
      <c r="D8" s="29">
        <v>0</v>
      </c>
      <c r="E8" s="30">
        <v>0</v>
      </c>
      <c r="F8" s="30">
        <v>2</v>
      </c>
      <c r="G8" s="30">
        <v>36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1">
        <v>72</v>
      </c>
      <c r="N8" s="29">
        <f t="shared" ref="N8:N18" si="0">SUM(D8:M8)</f>
        <v>110</v>
      </c>
      <c r="O8" s="32">
        <v>0</v>
      </c>
      <c r="P8" s="30">
        <f>SUM(N8:O8)</f>
        <v>110</v>
      </c>
      <c r="Q8" s="30">
        <v>3</v>
      </c>
      <c r="R8" s="30">
        <f t="shared" ref="R8:R18" si="1">SUM(P8:Q8)</f>
        <v>113</v>
      </c>
      <c r="S8" s="30">
        <v>0</v>
      </c>
      <c r="T8" s="31">
        <f t="shared" ref="T8:T18" si="2">SUM(R8:S8)</f>
        <v>113</v>
      </c>
      <c r="U8" s="33" t="s">
        <v>62</v>
      </c>
      <c r="V8" s="15"/>
    </row>
    <row r="9" spans="1:22" ht="38.1" customHeight="1" x14ac:dyDescent="0.15">
      <c r="A9" s="4"/>
      <c r="B9" s="27" t="s">
        <v>2</v>
      </c>
      <c r="C9" s="28"/>
      <c r="D9" s="29">
        <v>4</v>
      </c>
      <c r="E9" s="30">
        <v>2</v>
      </c>
      <c r="F9" s="30">
        <v>2</v>
      </c>
      <c r="G9" s="30">
        <v>81</v>
      </c>
      <c r="H9" s="30">
        <v>0</v>
      </c>
      <c r="I9" s="30">
        <v>1</v>
      </c>
      <c r="J9" s="30">
        <v>0</v>
      </c>
      <c r="K9" s="30">
        <v>2</v>
      </c>
      <c r="L9" s="30">
        <v>0</v>
      </c>
      <c r="M9" s="31">
        <v>112</v>
      </c>
      <c r="N9" s="29">
        <f t="shared" si="0"/>
        <v>204</v>
      </c>
      <c r="O9" s="32">
        <v>0</v>
      </c>
      <c r="P9" s="30">
        <f t="shared" ref="P9:P18" si="3">SUM(N9:O9)</f>
        <v>204</v>
      </c>
      <c r="Q9" s="30">
        <v>2</v>
      </c>
      <c r="R9" s="30">
        <f t="shared" si="1"/>
        <v>206</v>
      </c>
      <c r="S9" s="30">
        <v>0</v>
      </c>
      <c r="T9" s="31">
        <f t="shared" si="2"/>
        <v>206</v>
      </c>
      <c r="U9" s="33" t="s">
        <v>64</v>
      </c>
      <c r="V9" s="15"/>
    </row>
    <row r="10" spans="1:22" ht="38.1" customHeight="1" x14ac:dyDescent="0.15">
      <c r="A10" s="4"/>
      <c r="B10" s="27" t="s">
        <v>3</v>
      </c>
      <c r="C10" s="28"/>
      <c r="D10" s="29">
        <v>0</v>
      </c>
      <c r="E10" s="30">
        <v>0</v>
      </c>
      <c r="F10" s="30">
        <v>112</v>
      </c>
      <c r="G10" s="30">
        <v>0</v>
      </c>
      <c r="H10" s="30">
        <v>203</v>
      </c>
      <c r="I10" s="30">
        <v>0</v>
      </c>
      <c r="J10" s="30">
        <v>0</v>
      </c>
      <c r="K10" s="30">
        <v>0</v>
      </c>
      <c r="L10" s="30">
        <v>0</v>
      </c>
      <c r="M10" s="31">
        <v>0</v>
      </c>
      <c r="N10" s="29">
        <f t="shared" si="0"/>
        <v>315</v>
      </c>
      <c r="O10" s="32">
        <v>0</v>
      </c>
      <c r="P10" s="30">
        <f t="shared" si="3"/>
        <v>315</v>
      </c>
      <c r="Q10" s="30">
        <v>5</v>
      </c>
      <c r="R10" s="30">
        <f t="shared" si="1"/>
        <v>320</v>
      </c>
      <c r="S10" s="30">
        <v>0</v>
      </c>
      <c r="T10" s="31">
        <f t="shared" si="2"/>
        <v>320</v>
      </c>
      <c r="U10" s="33" t="s">
        <v>63</v>
      </c>
      <c r="V10" s="15"/>
    </row>
    <row r="11" spans="1:22" ht="38.1" customHeight="1" x14ac:dyDescent="0.15">
      <c r="A11" s="4"/>
      <c r="B11" s="27" t="s">
        <v>4</v>
      </c>
      <c r="C11" s="28"/>
      <c r="D11" s="29">
        <v>200</v>
      </c>
      <c r="E11" s="30">
        <v>2</v>
      </c>
      <c r="F11" s="30">
        <v>1</v>
      </c>
      <c r="G11" s="30">
        <v>0</v>
      </c>
      <c r="H11" s="30">
        <v>0</v>
      </c>
      <c r="I11" s="30">
        <v>1</v>
      </c>
      <c r="J11" s="30">
        <v>107</v>
      </c>
      <c r="K11" s="30">
        <v>0</v>
      </c>
      <c r="L11" s="30">
        <v>0</v>
      </c>
      <c r="M11" s="31">
        <v>0</v>
      </c>
      <c r="N11" s="29">
        <f t="shared" si="0"/>
        <v>311</v>
      </c>
      <c r="O11" s="32">
        <v>0</v>
      </c>
      <c r="P11" s="30">
        <f t="shared" si="3"/>
        <v>311</v>
      </c>
      <c r="Q11" s="30">
        <v>2</v>
      </c>
      <c r="R11" s="30">
        <f t="shared" si="1"/>
        <v>313</v>
      </c>
      <c r="S11" s="30">
        <v>0</v>
      </c>
      <c r="T11" s="31">
        <f t="shared" si="2"/>
        <v>313</v>
      </c>
      <c r="U11" s="33" t="s">
        <v>64</v>
      </c>
      <c r="V11" s="15"/>
    </row>
    <row r="12" spans="1:22" ht="38.1" customHeight="1" x14ac:dyDescent="0.15">
      <c r="A12" s="4"/>
      <c r="B12" s="27" t="s">
        <v>5</v>
      </c>
      <c r="C12" s="28"/>
      <c r="D12" s="29">
        <v>17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234</v>
      </c>
      <c r="K12" s="30">
        <v>0</v>
      </c>
      <c r="L12" s="30">
        <v>1</v>
      </c>
      <c r="M12" s="31">
        <v>0</v>
      </c>
      <c r="N12" s="29">
        <f t="shared" si="0"/>
        <v>252</v>
      </c>
      <c r="O12" s="32">
        <v>0</v>
      </c>
      <c r="P12" s="30">
        <f t="shared" si="3"/>
        <v>252</v>
      </c>
      <c r="Q12" s="30">
        <v>13</v>
      </c>
      <c r="R12" s="30">
        <f t="shared" si="1"/>
        <v>265</v>
      </c>
      <c r="S12" s="30">
        <v>0</v>
      </c>
      <c r="T12" s="31">
        <f t="shared" si="2"/>
        <v>265</v>
      </c>
      <c r="U12" s="33" t="s">
        <v>67</v>
      </c>
      <c r="V12" s="15"/>
    </row>
    <row r="13" spans="1:22" ht="38.1" customHeight="1" x14ac:dyDescent="0.15">
      <c r="A13" s="4"/>
      <c r="B13" s="27" t="s">
        <v>6</v>
      </c>
      <c r="C13" s="28"/>
      <c r="D13" s="29">
        <v>0</v>
      </c>
      <c r="E13" s="30">
        <v>97</v>
      </c>
      <c r="F13" s="30">
        <v>56</v>
      </c>
      <c r="G13" s="30">
        <v>1</v>
      </c>
      <c r="H13" s="30">
        <v>2</v>
      </c>
      <c r="I13" s="30">
        <v>0</v>
      </c>
      <c r="J13" s="30">
        <v>0</v>
      </c>
      <c r="K13" s="30">
        <v>0</v>
      </c>
      <c r="L13" s="30">
        <v>0</v>
      </c>
      <c r="M13" s="31">
        <v>0</v>
      </c>
      <c r="N13" s="29">
        <f t="shared" si="0"/>
        <v>156</v>
      </c>
      <c r="O13" s="32">
        <v>0</v>
      </c>
      <c r="P13" s="30">
        <f t="shared" si="3"/>
        <v>156</v>
      </c>
      <c r="Q13" s="30">
        <v>3</v>
      </c>
      <c r="R13" s="30">
        <f t="shared" si="1"/>
        <v>159</v>
      </c>
      <c r="S13" s="30">
        <v>0</v>
      </c>
      <c r="T13" s="31">
        <f t="shared" si="2"/>
        <v>159</v>
      </c>
      <c r="U13" s="33" t="s">
        <v>66</v>
      </c>
      <c r="V13" s="15"/>
    </row>
    <row r="14" spans="1:22" ht="38.1" customHeight="1" x14ac:dyDescent="0.15">
      <c r="A14" s="4"/>
      <c r="B14" s="27" t="s">
        <v>7</v>
      </c>
      <c r="C14" s="28"/>
      <c r="D14" s="29">
        <v>3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252</v>
      </c>
      <c r="M14" s="31">
        <v>0</v>
      </c>
      <c r="N14" s="29">
        <f t="shared" si="0"/>
        <v>255</v>
      </c>
      <c r="O14" s="32">
        <v>0</v>
      </c>
      <c r="P14" s="30">
        <f t="shared" si="3"/>
        <v>255</v>
      </c>
      <c r="Q14" s="30">
        <v>3</v>
      </c>
      <c r="R14" s="30">
        <f t="shared" si="1"/>
        <v>258</v>
      </c>
      <c r="S14" s="30">
        <v>0</v>
      </c>
      <c r="T14" s="31">
        <f t="shared" si="2"/>
        <v>258</v>
      </c>
      <c r="U14" s="33" t="s">
        <v>64</v>
      </c>
      <c r="V14" s="15"/>
    </row>
    <row r="15" spans="1:22" ht="38.1" customHeight="1" x14ac:dyDescent="0.15">
      <c r="A15" s="4"/>
      <c r="B15" s="27" t="s">
        <v>8</v>
      </c>
      <c r="C15" s="28"/>
      <c r="D15" s="29">
        <v>1</v>
      </c>
      <c r="E15" s="30">
        <v>0</v>
      </c>
      <c r="F15" s="30">
        <v>2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198</v>
      </c>
      <c r="M15" s="31">
        <v>0</v>
      </c>
      <c r="N15" s="29">
        <f t="shared" si="0"/>
        <v>201</v>
      </c>
      <c r="O15" s="32">
        <v>0</v>
      </c>
      <c r="P15" s="30">
        <f t="shared" si="3"/>
        <v>201</v>
      </c>
      <c r="Q15" s="30">
        <v>3</v>
      </c>
      <c r="R15" s="30">
        <f t="shared" si="1"/>
        <v>204</v>
      </c>
      <c r="S15" s="30">
        <v>0</v>
      </c>
      <c r="T15" s="31">
        <f t="shared" si="2"/>
        <v>204</v>
      </c>
      <c r="U15" s="33" t="s">
        <v>68</v>
      </c>
      <c r="V15" s="15"/>
    </row>
    <row r="16" spans="1:22" ht="38.1" customHeight="1" x14ac:dyDescent="0.15">
      <c r="A16" s="4"/>
      <c r="B16" s="27" t="s">
        <v>9</v>
      </c>
      <c r="C16" s="28"/>
      <c r="D16" s="29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60</v>
      </c>
      <c r="L16" s="30">
        <v>0</v>
      </c>
      <c r="M16" s="31">
        <v>1</v>
      </c>
      <c r="N16" s="29">
        <f t="shared" si="0"/>
        <v>61</v>
      </c>
      <c r="O16" s="32">
        <v>0</v>
      </c>
      <c r="P16" s="30">
        <f t="shared" si="3"/>
        <v>61</v>
      </c>
      <c r="Q16" s="30">
        <v>2</v>
      </c>
      <c r="R16" s="30">
        <f t="shared" si="1"/>
        <v>63</v>
      </c>
      <c r="S16" s="30">
        <v>0</v>
      </c>
      <c r="T16" s="31">
        <f t="shared" si="2"/>
        <v>63</v>
      </c>
      <c r="U16" s="33" t="s">
        <v>69</v>
      </c>
      <c r="V16" s="15"/>
    </row>
    <row r="17" spans="1:22" ht="38.1" customHeight="1" x14ac:dyDescent="0.15">
      <c r="A17" s="4"/>
      <c r="B17" s="27" t="s">
        <v>10</v>
      </c>
      <c r="C17" s="28"/>
      <c r="D17" s="29">
        <v>0</v>
      </c>
      <c r="E17" s="30">
        <v>0</v>
      </c>
      <c r="F17" s="30">
        <v>0</v>
      </c>
      <c r="G17" s="30">
        <v>130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1">
        <v>0</v>
      </c>
      <c r="N17" s="29">
        <f t="shared" si="0"/>
        <v>130</v>
      </c>
      <c r="O17" s="32">
        <v>0</v>
      </c>
      <c r="P17" s="30">
        <f t="shared" si="3"/>
        <v>130</v>
      </c>
      <c r="Q17" s="30">
        <v>0</v>
      </c>
      <c r="R17" s="30">
        <f t="shared" si="1"/>
        <v>130</v>
      </c>
      <c r="S17" s="30">
        <v>0</v>
      </c>
      <c r="T17" s="31">
        <f t="shared" si="2"/>
        <v>130</v>
      </c>
      <c r="U17" s="33" t="s">
        <v>65</v>
      </c>
      <c r="V17" s="15"/>
    </row>
    <row r="18" spans="1:22" ht="38.1" customHeight="1" x14ac:dyDescent="0.15">
      <c r="A18" s="5"/>
      <c r="B18" s="34" t="s">
        <v>11</v>
      </c>
      <c r="C18" s="35"/>
      <c r="D18" s="36">
        <v>1</v>
      </c>
      <c r="E18" s="37">
        <v>2</v>
      </c>
      <c r="F18" s="37">
        <v>0</v>
      </c>
      <c r="G18" s="37">
        <v>51</v>
      </c>
      <c r="H18" s="37">
        <v>0</v>
      </c>
      <c r="I18" s="37">
        <v>0</v>
      </c>
      <c r="J18" s="37">
        <v>0</v>
      </c>
      <c r="K18" s="37">
        <v>1</v>
      </c>
      <c r="L18" s="37">
        <v>1</v>
      </c>
      <c r="M18" s="38">
        <v>24</v>
      </c>
      <c r="N18" s="36">
        <f t="shared" si="0"/>
        <v>80</v>
      </c>
      <c r="O18" s="39">
        <v>0</v>
      </c>
      <c r="P18" s="37">
        <f t="shared" si="3"/>
        <v>80</v>
      </c>
      <c r="Q18" s="37">
        <v>4</v>
      </c>
      <c r="R18" s="37">
        <f t="shared" si="1"/>
        <v>84</v>
      </c>
      <c r="S18" s="37">
        <v>1</v>
      </c>
      <c r="T18" s="38">
        <f t="shared" si="2"/>
        <v>85</v>
      </c>
      <c r="U18" s="40" t="s">
        <v>65</v>
      </c>
      <c r="V18" s="15"/>
    </row>
    <row r="19" spans="1:22" ht="38.1" customHeight="1" x14ac:dyDescent="0.15">
      <c r="A19" s="6"/>
      <c r="B19" s="41" t="s">
        <v>57</v>
      </c>
      <c r="C19" s="42"/>
      <c r="D19" s="36">
        <f t="shared" ref="D19:T19" si="4">SUM(D7:D18)</f>
        <v>347</v>
      </c>
      <c r="E19" s="37">
        <f t="shared" si="4"/>
        <v>104</v>
      </c>
      <c r="F19" s="37">
        <f t="shared" si="4"/>
        <v>175</v>
      </c>
      <c r="G19" s="37">
        <f t="shared" si="4"/>
        <v>300</v>
      </c>
      <c r="H19" s="37">
        <f t="shared" si="4"/>
        <v>205</v>
      </c>
      <c r="I19" s="37">
        <f t="shared" si="4"/>
        <v>291</v>
      </c>
      <c r="J19" s="37">
        <f t="shared" si="4"/>
        <v>343</v>
      </c>
      <c r="K19" s="37">
        <f t="shared" si="4"/>
        <v>228</v>
      </c>
      <c r="L19" s="37">
        <f t="shared" si="4"/>
        <v>452</v>
      </c>
      <c r="M19" s="38">
        <f t="shared" si="4"/>
        <v>209</v>
      </c>
      <c r="N19" s="36">
        <f t="shared" si="4"/>
        <v>2654</v>
      </c>
      <c r="O19" s="43">
        <f t="shared" si="4"/>
        <v>0</v>
      </c>
      <c r="P19" s="37">
        <f t="shared" si="4"/>
        <v>2654</v>
      </c>
      <c r="Q19" s="37">
        <f t="shared" si="4"/>
        <v>54</v>
      </c>
      <c r="R19" s="37">
        <f t="shared" si="4"/>
        <v>2708</v>
      </c>
      <c r="S19" s="37">
        <f t="shared" si="4"/>
        <v>1</v>
      </c>
      <c r="T19" s="38">
        <f t="shared" si="4"/>
        <v>2709</v>
      </c>
      <c r="U19" s="44" t="s">
        <v>12</v>
      </c>
      <c r="V19" s="15"/>
    </row>
    <row r="20" spans="1:22" ht="21.95" customHeight="1" x14ac:dyDescent="0.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15"/>
    </row>
    <row r="21" spans="1:22" ht="21.95" customHeight="1" x14ac:dyDescent="0.15">
      <c r="A21" s="68" t="s">
        <v>27</v>
      </c>
      <c r="B21" s="6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2" ht="21.95" customHeight="1" x14ac:dyDescent="0.15">
      <c r="A22" s="67" t="s">
        <v>28</v>
      </c>
      <c r="B22" s="67"/>
      <c r="C22" s="67"/>
      <c r="D22" s="45">
        <f>P19</f>
        <v>2654</v>
      </c>
      <c r="E22" s="47" t="s">
        <v>59</v>
      </c>
      <c r="F22" s="46">
        <f>ROUNDDOWN(D22/9/4,3)</f>
        <v>73.721999999999994</v>
      </c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</sheetData>
  <mergeCells count="15">
    <mergeCell ref="C21:U21"/>
    <mergeCell ref="A4:C6"/>
    <mergeCell ref="A3:C3"/>
    <mergeCell ref="A22:C22"/>
    <mergeCell ref="A21:B21"/>
    <mergeCell ref="G22:U22"/>
    <mergeCell ref="A1:D1"/>
    <mergeCell ref="A2:S2"/>
    <mergeCell ref="D3:U3"/>
    <mergeCell ref="A20:U20"/>
    <mergeCell ref="N4:N5"/>
    <mergeCell ref="U4:U6"/>
    <mergeCell ref="T1:U1"/>
    <mergeCell ref="T2:U2"/>
    <mergeCell ref="E1:S1"/>
  </mergeCells>
  <phoneticPr fontId="1"/>
  <printOptions horizontalCentered="1"/>
  <pageMargins left="0.39370078740157483" right="0.39370078740157483" top="0.78740157480314965" bottom="0.78740157480314965" header="0.43307086614173229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cp:lastPrinted>2012-08-02T10:05:50Z</cp:lastPrinted>
  <dcterms:created xsi:type="dcterms:W3CDTF">2010-10-15T00:30:58Z</dcterms:created>
  <dcterms:modified xsi:type="dcterms:W3CDTF">2018-03-22T10:47:39Z</dcterms:modified>
</cp:coreProperties>
</file>