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HP掲載\Excel\"/>
    </mc:Choice>
  </mc:AlternateContent>
  <bookViews>
    <workbookView xWindow="0" yWindow="0" windowWidth="19200" windowHeight="6610"/>
  </bookViews>
  <sheets>
    <sheet name="大学" sheetId="1" r:id="rId1"/>
    <sheet name="大学(学部別)" sheetId="2" r:id="rId2"/>
  </sheets>
  <externalReferences>
    <externalReference r:id="rId3"/>
  </externalReferences>
  <definedNames>
    <definedName name="_xlnm.Print_Area" localSheetId="0">大学!$A$1:$AE$40</definedName>
    <definedName name="_xlnm.Print_Area" localSheetId="1">'大学(学部別)'!$B$2:$Y$30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2" l="1"/>
  <c r="R30" i="2"/>
  <c r="J30" i="2"/>
  <c r="F30" i="2"/>
  <c r="S29" i="2"/>
  <c r="O29" i="2"/>
  <c r="G29" i="2"/>
  <c r="X28" i="2"/>
  <c r="V28" i="2"/>
  <c r="U28" i="2"/>
  <c r="T28" i="2"/>
  <c r="S28" i="2"/>
  <c r="R28" i="2"/>
  <c r="Q28" i="2"/>
  <c r="P28" i="2"/>
  <c r="O28" i="2"/>
  <c r="M28" i="2"/>
  <c r="L28" i="2"/>
  <c r="J28" i="2"/>
  <c r="I28" i="2"/>
  <c r="H28" i="2"/>
  <c r="G28" i="2"/>
  <c r="F28" i="2"/>
  <c r="Y27" i="2"/>
  <c r="X27" i="2"/>
  <c r="T27" i="2"/>
  <c r="N27" i="2"/>
  <c r="K27" i="2"/>
  <c r="H27" i="2"/>
  <c r="W27" i="2" s="1"/>
  <c r="E27" i="2"/>
  <c r="Y26" i="2"/>
  <c r="Y28" i="2" s="1"/>
  <c r="X26" i="2"/>
  <c r="T26" i="2"/>
  <c r="N26" i="2"/>
  <c r="N28" i="2" s="1"/>
  <c r="K26" i="2"/>
  <c r="K28" i="2" s="1"/>
  <c r="H26" i="2"/>
  <c r="W26" i="2" s="1"/>
  <c r="E26" i="2"/>
  <c r="E28" i="2" s="1"/>
  <c r="V25" i="2"/>
  <c r="V29" i="2" s="1"/>
  <c r="U25" i="2"/>
  <c r="U29" i="2" s="1"/>
  <c r="S25" i="2"/>
  <c r="R25" i="2"/>
  <c r="R29" i="2" s="1"/>
  <c r="Q29" i="2" s="1"/>
  <c r="P25" i="2"/>
  <c r="O25" i="2"/>
  <c r="M25" i="2"/>
  <c r="L25" i="2"/>
  <c r="J25" i="2"/>
  <c r="I25" i="2"/>
  <c r="G25" i="2"/>
  <c r="F25" i="2"/>
  <c r="Y24" i="2"/>
  <c r="X24" i="2"/>
  <c r="T24" i="2"/>
  <c r="Q24" i="2"/>
  <c r="N24" i="2"/>
  <c r="K24" i="2"/>
  <c r="H24" i="2"/>
  <c r="E24" i="2"/>
  <c r="W24" i="2" s="1"/>
  <c r="Y23" i="2"/>
  <c r="X23" i="2"/>
  <c r="T23" i="2"/>
  <c r="Q23" i="2"/>
  <c r="N23" i="2"/>
  <c r="K23" i="2"/>
  <c r="W23" i="2" s="1"/>
  <c r="H23" i="2"/>
  <c r="E23" i="2"/>
  <c r="Y22" i="2"/>
  <c r="X22" i="2"/>
  <c r="T22" i="2"/>
  <c r="Q22" i="2"/>
  <c r="N22" i="2"/>
  <c r="K22" i="2"/>
  <c r="H22" i="2"/>
  <c r="E22" i="2"/>
  <c r="W22" i="2" s="1"/>
  <c r="Y21" i="2"/>
  <c r="Y25" i="2" s="1"/>
  <c r="X21" i="2"/>
  <c r="T21" i="2"/>
  <c r="Q21" i="2"/>
  <c r="Q25" i="2" s="1"/>
  <c r="N21" i="2"/>
  <c r="K21" i="2"/>
  <c r="K25" i="2" s="1"/>
  <c r="H21" i="2"/>
  <c r="E21" i="2"/>
  <c r="E25" i="2" s="1"/>
  <c r="Y20" i="2"/>
  <c r="X20" i="2"/>
  <c r="X25" i="2" s="1"/>
  <c r="T20" i="2"/>
  <c r="T25" i="2" s="1"/>
  <c r="Q20" i="2"/>
  <c r="N20" i="2"/>
  <c r="N25" i="2" s="1"/>
  <c r="K20" i="2"/>
  <c r="H20" i="2"/>
  <c r="H25" i="2" s="1"/>
  <c r="E20" i="2"/>
  <c r="W20" i="2" s="1"/>
  <c r="P19" i="2"/>
  <c r="P29" i="2" s="1"/>
  <c r="O19" i="2"/>
  <c r="M19" i="2"/>
  <c r="M29" i="2" s="1"/>
  <c r="L19" i="2"/>
  <c r="L29" i="2" s="1"/>
  <c r="K29" i="2" s="1"/>
  <c r="J19" i="2"/>
  <c r="J29" i="2" s="1"/>
  <c r="I19" i="2"/>
  <c r="I29" i="2" s="1"/>
  <c r="G19" i="2"/>
  <c r="Y19" i="2" s="1"/>
  <c r="F19" i="2"/>
  <c r="F29" i="2" s="1"/>
  <c r="E29" i="2" s="1"/>
  <c r="E19" i="2"/>
  <c r="W19" i="2" s="1"/>
  <c r="Y18" i="2"/>
  <c r="X18" i="2"/>
  <c r="N18" i="2"/>
  <c r="K18" i="2"/>
  <c r="H18" i="2"/>
  <c r="E18" i="2"/>
  <c r="W18" i="2" s="1"/>
  <c r="Y17" i="2"/>
  <c r="X17" i="2"/>
  <c r="N17" i="2"/>
  <c r="K17" i="2"/>
  <c r="K19" i="2" s="1"/>
  <c r="H17" i="2"/>
  <c r="E17" i="2"/>
  <c r="W17" i="2" s="1"/>
  <c r="Y16" i="2"/>
  <c r="X16" i="2"/>
  <c r="N16" i="2"/>
  <c r="N19" i="2" s="1"/>
  <c r="K16" i="2"/>
  <c r="H16" i="2"/>
  <c r="H19" i="2" s="1"/>
  <c r="E16" i="2"/>
  <c r="W16" i="2" s="1"/>
  <c r="Y15" i="2"/>
  <c r="X15" i="2"/>
  <c r="W15" i="2"/>
  <c r="T15" i="2"/>
  <c r="Q15" i="2"/>
  <c r="N15" i="2"/>
  <c r="K15" i="2"/>
  <c r="H15" i="2"/>
  <c r="E15" i="2"/>
  <c r="V14" i="2"/>
  <c r="U14" i="2"/>
  <c r="U30" i="2" s="1"/>
  <c r="T14" i="2"/>
  <c r="T30" i="2" s="1"/>
  <c r="S14" i="2"/>
  <c r="S30" i="2" s="1"/>
  <c r="R14" i="2"/>
  <c r="P14" i="2"/>
  <c r="P30" i="2" s="1"/>
  <c r="O14" i="2"/>
  <c r="O30" i="2" s="1"/>
  <c r="M14" i="2"/>
  <c r="M30" i="2" s="1"/>
  <c r="L14" i="2"/>
  <c r="L30" i="2" s="1"/>
  <c r="J14" i="2"/>
  <c r="I14" i="2"/>
  <c r="I30" i="2" s="1"/>
  <c r="G14" i="2"/>
  <c r="G30" i="2" s="1"/>
  <c r="F14" i="2"/>
  <c r="Y13" i="2"/>
  <c r="X13" i="2"/>
  <c r="N13" i="2"/>
  <c r="K13" i="2"/>
  <c r="H13" i="2"/>
  <c r="E13" i="2"/>
  <c r="W13" i="2" s="1"/>
  <c r="Y12" i="2"/>
  <c r="X12" i="2"/>
  <c r="T12" i="2"/>
  <c r="Q12" i="2"/>
  <c r="N12" i="2"/>
  <c r="K12" i="2"/>
  <c r="H12" i="2"/>
  <c r="E12" i="2"/>
  <c r="W12" i="2" s="1"/>
  <c r="Y11" i="2"/>
  <c r="X11" i="2"/>
  <c r="T11" i="2"/>
  <c r="Q11" i="2"/>
  <c r="Q14" i="2" s="1"/>
  <c r="N11" i="2"/>
  <c r="K11" i="2"/>
  <c r="H11" i="2"/>
  <c r="E11" i="2"/>
  <c r="W11" i="2" s="1"/>
  <c r="Y10" i="2"/>
  <c r="X10" i="2"/>
  <c r="N10" i="2"/>
  <c r="K10" i="2"/>
  <c r="H10" i="2"/>
  <c r="E10" i="2"/>
  <c r="W10" i="2" s="1"/>
  <c r="Y9" i="2"/>
  <c r="X9" i="2"/>
  <c r="N9" i="2"/>
  <c r="K9" i="2"/>
  <c r="H9" i="2"/>
  <c r="E9" i="2"/>
  <c r="W9" i="2" s="1"/>
  <c r="Y8" i="2"/>
  <c r="X8" i="2"/>
  <c r="X14" i="2" s="1"/>
  <c r="N8" i="2"/>
  <c r="K8" i="2"/>
  <c r="H8" i="2"/>
  <c r="H14" i="2" s="1"/>
  <c r="H30" i="2" s="1"/>
  <c r="E8" i="2"/>
  <c r="W8" i="2" s="1"/>
  <c r="Y7" i="2"/>
  <c r="X7" i="2"/>
  <c r="N7" i="2"/>
  <c r="K7" i="2"/>
  <c r="H7" i="2"/>
  <c r="E7" i="2"/>
  <c r="W7" i="2" s="1"/>
  <c r="Y6" i="2"/>
  <c r="Y14" i="2" s="1"/>
  <c r="X6" i="2"/>
  <c r="N6" i="2"/>
  <c r="N14" i="2" s="1"/>
  <c r="K6" i="2"/>
  <c r="K14" i="2" s="1"/>
  <c r="K30" i="2" s="1"/>
  <c r="H6" i="2"/>
  <c r="E6" i="2"/>
  <c r="E14" i="2" s="1"/>
  <c r="E30" i="2" s="1"/>
  <c r="AA1" i="1"/>
  <c r="Y30" i="2" l="1"/>
  <c r="Q30" i="2"/>
  <c r="Y29" i="2"/>
  <c r="W28" i="2"/>
  <c r="N30" i="2"/>
  <c r="H29" i="2"/>
  <c r="T29" i="2"/>
  <c r="N29" i="2"/>
  <c r="W6" i="2"/>
  <c r="W14" i="2" s="1"/>
  <c r="X19" i="2"/>
  <c r="X29" i="2" s="1"/>
  <c r="W29" i="2" s="1"/>
  <c r="W21" i="2"/>
  <c r="W25" i="2" s="1"/>
  <c r="W30" i="2" l="1"/>
  <c r="X30" i="2"/>
</calcChain>
</file>

<file path=xl/sharedStrings.xml><?xml version="1.0" encoding="utf-8"?>
<sst xmlns="http://schemas.openxmlformats.org/spreadsheetml/2006/main" count="253" uniqueCount="128">
  <si>
    <t>令和７年度学校一覧　大学</t>
    <rPh sb="5" eb="7">
      <t>ガッコウ</t>
    </rPh>
    <rPh sb="7" eb="9">
      <t>イチラン</t>
    </rPh>
    <rPh sb="10" eb="12">
      <t>ダイガク</t>
    </rPh>
    <phoneticPr fontId="3"/>
  </si>
  <si>
    <r>
      <rPr>
        <sz val="8"/>
        <rFont val="ＭＳ Ｐゴシック"/>
        <family val="3"/>
        <charset val="128"/>
      </rPr>
      <t>昼夜の別</t>
    </r>
    <rPh sb="3" eb="4">
      <t>ベツ</t>
    </rPh>
    <phoneticPr fontId="3"/>
  </si>
  <si>
    <r>
      <t xml:space="preserve"> </t>
    </r>
    <r>
      <rPr>
        <sz val="9"/>
        <rFont val="ＭＳ Ｐゴシック"/>
        <family val="3"/>
        <charset val="128"/>
      </rPr>
      <t>学</t>
    </r>
    <r>
      <rPr>
        <sz val="9"/>
        <rFont val="Arial"/>
        <family val="2"/>
      </rPr>
      <t xml:space="preserve">                    </t>
    </r>
    <r>
      <rPr>
        <sz val="9"/>
        <rFont val="ＭＳ Ｐゴシック"/>
        <family val="3"/>
        <charset val="128"/>
      </rPr>
      <t>生</t>
    </r>
    <r>
      <rPr>
        <sz val="9"/>
        <rFont val="Arial"/>
        <family val="2"/>
      </rPr>
      <t xml:space="preserve">                    </t>
    </r>
    <r>
      <rPr>
        <sz val="9"/>
        <rFont val="ＭＳ Ｐゴシック"/>
        <family val="3"/>
        <charset val="128"/>
      </rPr>
      <t>数</t>
    </r>
  </si>
  <si>
    <r>
      <rPr>
        <sz val="9"/>
        <rFont val="ＭＳ Ｐゴシック"/>
        <family val="3"/>
        <charset val="128"/>
      </rPr>
      <t>本務教員数</t>
    </r>
    <phoneticPr fontId="3"/>
  </si>
  <si>
    <r>
      <rPr>
        <sz val="9"/>
        <rFont val="ＭＳ Ｐゴシック"/>
        <family val="3"/>
        <charset val="128"/>
      </rPr>
      <t>本務職員数</t>
    </r>
    <phoneticPr fontId="3"/>
  </si>
  <si>
    <r>
      <rPr>
        <sz val="9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</si>
  <si>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9"/>
        <rFont val="ＭＳ Ｐゴシック"/>
        <family val="3"/>
        <charset val="128"/>
      </rPr>
      <t>大学名</t>
    </r>
    <rPh sb="0" eb="3">
      <t>ダイガクメイ</t>
    </rPh>
    <phoneticPr fontId="3"/>
  </si>
  <si>
    <r>
      <rPr>
        <sz val="9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</si>
  <si>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9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</si>
  <si>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</si>
  <si>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9"/>
        <rFont val="ＭＳ Ｐゴシック"/>
        <family val="3"/>
        <charset val="128"/>
      </rPr>
      <t>学部名等</t>
    </r>
    <rPh sb="3" eb="4">
      <t>トウ</t>
    </rPh>
    <phoneticPr fontId="3"/>
  </si>
  <si>
    <r>
      <t xml:space="preserve"> </t>
    </r>
    <r>
      <rPr>
        <sz val="9"/>
        <rFont val="ＭＳ Ｐゴシック"/>
        <family val="3"/>
        <charset val="128"/>
      </rPr>
      <t>学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部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（本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科）</t>
    </r>
  </si>
  <si>
    <r>
      <rPr>
        <sz val="9"/>
        <rFont val="ＭＳ Ｐゴシック"/>
        <family val="3"/>
        <charset val="128"/>
      </rPr>
      <t>別　科</t>
    </r>
    <rPh sb="0" eb="1">
      <t>ベツ</t>
    </rPh>
    <rPh sb="2" eb="3">
      <t>カ</t>
    </rPh>
    <phoneticPr fontId="3"/>
  </si>
  <si>
    <r>
      <rPr>
        <sz val="9"/>
        <rFont val="ＭＳ Ｐゴシック"/>
        <family val="3"/>
        <charset val="128"/>
      </rPr>
      <t>専攻科</t>
    </r>
    <phoneticPr fontId="3"/>
  </si>
  <si>
    <r>
      <rPr>
        <sz val="9"/>
        <rFont val="ＭＳ Ｐゴシック"/>
        <family val="3"/>
        <charset val="128"/>
      </rPr>
      <t>大学院</t>
    </r>
    <phoneticPr fontId="3"/>
  </si>
  <si>
    <r>
      <rPr>
        <sz val="8"/>
        <rFont val="ＭＳ Ｐゴシック"/>
        <family val="3"/>
        <charset val="128"/>
      </rPr>
      <t>聴講生・その他</t>
    </r>
    <phoneticPr fontId="3"/>
  </si>
  <si>
    <r>
      <rPr>
        <sz val="9"/>
        <rFont val="ＭＳ Ｐゴシック"/>
        <family val="3"/>
        <charset val="128"/>
      </rPr>
      <t>合計</t>
    </r>
    <phoneticPr fontId="3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</si>
  <si>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</si>
  <si>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</si>
  <si>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</si>
  <si>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t>国</t>
  </si>
  <si>
    <t>香川大学</t>
  </si>
  <si>
    <t>760-8522</t>
  </si>
  <si>
    <r>
      <t>高松市幸町</t>
    </r>
    <r>
      <rPr>
        <sz val="9"/>
        <rFont val="Arial"/>
        <family val="2"/>
        <charset val="1"/>
      </rPr>
      <t>1-1</t>
    </r>
  </si>
  <si>
    <t>087-832-1405</t>
  </si>
  <si>
    <t>教　　　育</t>
  </si>
  <si>
    <t>昼</t>
  </si>
  <si>
    <t>立</t>
  </si>
  <si>
    <t>760-8523</t>
  </si>
  <si>
    <r>
      <t>高松市幸町</t>
    </r>
    <r>
      <rPr>
        <sz val="9"/>
        <rFont val="Arial"/>
        <family val="2"/>
        <charset val="1"/>
      </rPr>
      <t>2-1</t>
    </r>
  </si>
  <si>
    <t>087-832-1807</t>
  </si>
  <si>
    <t>法　　　学</t>
  </si>
  <si>
    <t>大</t>
  </si>
  <si>
    <t>〃</t>
  </si>
  <si>
    <t>夜</t>
  </si>
  <si>
    <t>学</t>
  </si>
  <si>
    <t>087-832-1813</t>
    <phoneticPr fontId="3"/>
  </si>
  <si>
    <t>経　　　済</t>
  </si>
  <si>
    <t>法</t>
  </si>
  <si>
    <t>人</t>
  </si>
  <si>
    <t>761-0793</t>
  </si>
  <si>
    <r>
      <rPr>
        <sz val="9"/>
        <rFont val="ＭＳ Ｐゴシック"/>
        <family val="3"/>
        <charset val="128"/>
      </rPr>
      <t>木田郡三木町池戸</t>
    </r>
    <r>
      <rPr>
        <sz val="9"/>
        <rFont val="Arial"/>
        <family val="2"/>
      </rPr>
      <t>1750-1</t>
    </r>
  </si>
  <si>
    <t>087-898-5111</t>
  </si>
  <si>
    <t>医学</t>
  </si>
  <si>
    <t>761-0396</t>
  </si>
  <si>
    <r>
      <rPr>
        <sz val="9"/>
        <rFont val="ＭＳ Ｐゴシック"/>
        <family val="3"/>
        <charset val="128"/>
      </rPr>
      <t>高松市林町</t>
    </r>
    <r>
      <rPr>
        <sz val="9"/>
        <rFont val="Arial"/>
        <family val="2"/>
      </rPr>
      <t>2217-20</t>
    </r>
  </si>
  <si>
    <t>087-864-2000</t>
  </si>
  <si>
    <t>創　造　工　学</t>
  </si>
  <si>
    <r>
      <t>高松市林町</t>
    </r>
    <r>
      <rPr>
        <sz val="9"/>
        <rFont val="Arial"/>
        <family val="2"/>
        <charset val="1"/>
      </rPr>
      <t>2217-20</t>
    </r>
  </si>
  <si>
    <t>工　　　学</t>
  </si>
  <si>
    <t>香</t>
  </si>
  <si>
    <t>761-0795</t>
  </si>
  <si>
    <r>
      <rPr>
        <sz val="9"/>
        <rFont val="ＭＳ Ｐゴシック"/>
        <family val="3"/>
        <charset val="128"/>
      </rPr>
      <t>木田郡三木町池戸</t>
    </r>
    <r>
      <rPr>
        <sz val="9"/>
        <rFont val="Arial"/>
        <family val="2"/>
      </rPr>
      <t>2393</t>
    </r>
  </si>
  <si>
    <t>087-891-3008</t>
  </si>
  <si>
    <t>農　　　学</t>
  </si>
  <si>
    <t>川</t>
  </si>
  <si>
    <t>760-8521</t>
  </si>
  <si>
    <t>087-832-1152</t>
  </si>
  <si>
    <t>教養教育</t>
  </si>
  <si>
    <t>大</t>
    <rPh sb="0" eb="1">
      <t>ダイ</t>
    </rPh>
    <phoneticPr fontId="3"/>
  </si>
  <si>
    <t>創発科学</t>
  </si>
  <si>
    <t>学</t>
    <rPh sb="0" eb="1">
      <t>ガク</t>
    </rPh>
    <phoneticPr fontId="3"/>
  </si>
  <si>
    <r>
      <rPr>
        <sz val="9"/>
        <rFont val="ＭＳ Ｐゴシック"/>
        <family val="3"/>
        <charset val="128"/>
      </rPr>
      <t>高松市幸町</t>
    </r>
    <r>
      <rPr>
        <sz val="9"/>
        <rFont val="Arial"/>
        <family val="2"/>
      </rPr>
      <t>2-1</t>
    </r>
    <phoneticPr fontId="12"/>
  </si>
  <si>
    <t>087-832-1826</t>
  </si>
  <si>
    <t>（教育・人文系、法学系、経済学系）</t>
    <phoneticPr fontId="12"/>
  </si>
  <si>
    <r>
      <rPr>
        <sz val="9"/>
        <rFont val="ＭＳ Ｐゴシック"/>
        <family val="3"/>
        <charset val="128"/>
      </rPr>
      <t>高松市林町</t>
    </r>
    <r>
      <rPr>
        <sz val="9"/>
        <rFont val="Arial"/>
        <family val="2"/>
      </rPr>
      <t>2217-20</t>
    </r>
    <phoneticPr fontId="12"/>
  </si>
  <si>
    <t>087-864-2038</t>
  </si>
  <si>
    <t>（工学系）</t>
    <phoneticPr fontId="12"/>
  </si>
  <si>
    <t>地域マネジメント研究</t>
    <phoneticPr fontId="3"/>
  </si>
  <si>
    <t>その他</t>
    <phoneticPr fontId="3"/>
  </si>
  <si>
    <r>
      <t xml:space="preserve">   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</si>
  <si>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県</t>
    </r>
    <rPh sb="0" eb="1">
      <t>ケン</t>
    </rPh>
    <phoneticPr fontId="3"/>
  </si>
  <si>
    <r>
      <rPr>
        <sz val="9"/>
        <rFont val="ＭＳ Ｐゴシック"/>
        <family val="3"/>
        <charset val="128"/>
      </rPr>
      <t>保健医療大学</t>
    </r>
    <rPh sb="0" eb="2">
      <t>ホケン</t>
    </rPh>
    <rPh sb="2" eb="4">
      <t>イリョウ</t>
    </rPh>
    <rPh sb="4" eb="6">
      <t>ダイガク</t>
    </rPh>
    <phoneticPr fontId="3"/>
  </si>
  <si>
    <t>761-0123</t>
    <phoneticPr fontId="3"/>
  </si>
  <si>
    <r>
      <rPr>
        <sz val="9"/>
        <rFont val="ＭＳ Ｐゴシック"/>
        <family val="3"/>
        <charset val="128"/>
      </rPr>
      <t>高松市牟礼町原</t>
    </r>
    <r>
      <rPr>
        <sz val="9"/>
        <rFont val="Arial"/>
        <family val="2"/>
      </rPr>
      <t>281-1</t>
    </r>
    <rPh sb="0" eb="3">
      <t>タカマツシ</t>
    </rPh>
    <rPh sb="3" eb="5">
      <t>ムレ</t>
    </rPh>
    <rPh sb="5" eb="6">
      <t>チョウ</t>
    </rPh>
    <rPh sb="6" eb="7">
      <t>ハラ</t>
    </rPh>
    <phoneticPr fontId="3"/>
  </si>
  <si>
    <t>087-870-1212</t>
    <phoneticPr fontId="3"/>
  </si>
  <si>
    <r>
      <rPr>
        <sz val="9"/>
        <rFont val="ＭＳ Ｐゴシック"/>
        <family val="3"/>
        <charset val="128"/>
      </rPr>
      <t>保健医療</t>
    </r>
    <rPh sb="0" eb="2">
      <t>ホケン</t>
    </rPh>
    <rPh sb="2" eb="4">
      <t>イリョウ</t>
    </rPh>
    <phoneticPr fontId="3"/>
  </si>
  <si>
    <r>
      <rPr>
        <sz val="9"/>
        <rFont val="ＭＳ Ｐゴシック"/>
        <family val="3"/>
        <charset val="128"/>
      </rPr>
      <t>昼</t>
    </r>
    <rPh sb="0" eb="1">
      <t>ヒル</t>
    </rPh>
    <phoneticPr fontId="3"/>
  </si>
  <si>
    <r>
      <rPr>
        <sz val="9"/>
        <rFont val="ＭＳ Ｐゴシック"/>
        <family val="3"/>
        <charset val="128"/>
      </rPr>
      <t>私立</t>
    </r>
    <rPh sb="0" eb="2">
      <t>シリツ</t>
    </rPh>
    <phoneticPr fontId="3"/>
  </si>
  <si>
    <t>四国学院大学</t>
  </si>
  <si>
    <t>765-8505</t>
  </si>
  <si>
    <t>善通寺市文京町3-2-1</t>
  </si>
  <si>
    <t>0877-62-2111</t>
  </si>
  <si>
    <t>文　　　学</t>
  </si>
  <si>
    <t>社　　　会</t>
  </si>
  <si>
    <t>社会福祉</t>
  </si>
  <si>
    <t xml:space="preserve">    計</t>
  </si>
  <si>
    <r>
      <rPr>
        <sz val="9"/>
        <rFont val="ＭＳ Ｐゴシック"/>
        <family val="3"/>
        <charset val="128"/>
      </rPr>
      <t>徳島文理大学</t>
    </r>
  </si>
  <si>
    <t>760-8542</t>
  </si>
  <si>
    <r>
      <rPr>
        <sz val="9"/>
        <rFont val="ＭＳ Ｐゴシック"/>
        <family val="3"/>
        <charset val="128"/>
      </rPr>
      <t>高松市浜ノ町</t>
    </r>
    <r>
      <rPr>
        <sz val="9"/>
        <rFont val="Arial"/>
        <family val="2"/>
      </rPr>
      <t>8-53</t>
    </r>
    <phoneticPr fontId="3"/>
  </si>
  <si>
    <t>087-899-7100</t>
  </si>
  <si>
    <r>
      <rPr>
        <sz val="9"/>
        <rFont val="ＭＳ Ｐゴシック"/>
        <family val="3"/>
        <charset val="128"/>
      </rPr>
      <t>文　　　学</t>
    </r>
  </si>
  <si>
    <r>
      <rPr>
        <sz val="9"/>
        <rFont val="ＭＳ Ｐゴシック"/>
        <family val="3"/>
        <charset val="128"/>
      </rPr>
      <t>昼</t>
    </r>
  </si>
  <si>
    <r>
      <rPr>
        <sz val="9"/>
        <rFont val="ＭＳ Ｐゴシック"/>
        <family val="3"/>
        <charset val="128"/>
      </rPr>
      <t>理工学</t>
    </r>
  </si>
  <si>
    <r>
      <rPr>
        <sz val="9"/>
        <rFont val="ＭＳ Ｐゴシック"/>
        <family val="3"/>
        <charset val="128"/>
      </rPr>
      <t>保健福祉</t>
    </r>
  </si>
  <si>
    <t>総合政策学</t>
    <rPh sb="0" eb="2">
      <t>ソウゴウ</t>
    </rPh>
    <rPh sb="2" eb="4">
      <t>セイサク</t>
    </rPh>
    <rPh sb="4" eb="5">
      <t>ガク</t>
    </rPh>
    <phoneticPr fontId="3"/>
  </si>
  <si>
    <t>昼</t>
    <rPh sb="0" eb="1">
      <t>ヒル</t>
    </rPh>
    <phoneticPr fontId="3"/>
  </si>
  <si>
    <r>
      <rPr>
        <sz val="9"/>
        <rFont val="ＭＳ Ｐゴシック"/>
        <family val="3"/>
        <charset val="128"/>
      </rPr>
      <t>香川薬学</t>
    </r>
  </si>
  <si>
    <t>いずれの学部にも所属しない聴講生・研究生</t>
    <rPh sb="4" eb="5">
      <t>ガク</t>
    </rPh>
    <rPh sb="5" eb="6">
      <t>ブ</t>
    </rPh>
    <rPh sb="8" eb="10">
      <t>ショゾク</t>
    </rPh>
    <rPh sb="13" eb="16">
      <t>チョウコウセイ</t>
    </rPh>
    <rPh sb="17" eb="20">
      <t>ケンキュウセイ</t>
    </rPh>
    <phoneticPr fontId="12"/>
  </si>
  <si>
    <r>
      <rPr>
        <sz val="9"/>
        <rFont val="ＭＳ Ｐゴシック"/>
        <family val="3"/>
        <charset val="128"/>
      </rPr>
      <t>昼</t>
    </r>
    <rPh sb="0" eb="1">
      <t>ヒル</t>
    </rPh>
    <phoneticPr fontId="12"/>
  </si>
  <si>
    <t>一般教育</t>
    <phoneticPr fontId="3"/>
  </si>
  <si>
    <r>
      <rPr>
        <sz val="9"/>
        <rFont val="ＭＳ Ｐゴシック"/>
        <family val="3"/>
        <charset val="128"/>
      </rPr>
      <t>高松大学</t>
    </r>
  </si>
  <si>
    <t>761-0194</t>
  </si>
  <si>
    <r>
      <rPr>
        <sz val="9"/>
        <rFont val="ＭＳ Ｐゴシック"/>
        <family val="3"/>
        <charset val="128"/>
      </rPr>
      <t>高松市春日町</t>
    </r>
    <r>
      <rPr>
        <sz val="9"/>
        <rFont val="Arial"/>
        <family val="2"/>
      </rPr>
      <t>960</t>
    </r>
    <phoneticPr fontId="3"/>
  </si>
  <si>
    <t>087-841-3255</t>
  </si>
  <si>
    <r>
      <rPr>
        <sz val="9"/>
        <rFont val="ＭＳ Ｐゴシック"/>
        <family val="3"/>
        <charset val="128"/>
      </rPr>
      <t>経</t>
    </r>
    <r>
      <rPr>
        <sz val="9"/>
        <rFont val="Arial"/>
        <family val="2"/>
      </rPr>
      <t xml:space="preserve">      </t>
    </r>
    <r>
      <rPr>
        <sz val="9"/>
        <rFont val="ＭＳ Ｐゴシック"/>
        <family val="3"/>
        <charset val="128"/>
      </rPr>
      <t>営</t>
    </r>
  </si>
  <si>
    <r>
      <rPr>
        <sz val="9"/>
        <rFont val="ＭＳ Ｐゴシック"/>
        <family val="3"/>
        <charset val="128"/>
      </rPr>
      <t>発達科学</t>
    </r>
  </si>
  <si>
    <r>
      <rPr>
        <sz val="9"/>
        <rFont val="ＭＳ Ｐゴシック"/>
        <family val="3"/>
        <charset val="128"/>
      </rPr>
      <t>私　　　　　　立　　　　　　計</t>
    </r>
    <rPh sb="0" eb="1">
      <t>ワタシ</t>
    </rPh>
    <rPh sb="7" eb="8">
      <t>リツ</t>
    </rPh>
    <rPh sb="14" eb="15">
      <t>ケイ</t>
    </rPh>
    <phoneticPr fontId="3"/>
  </si>
  <si>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                      </t>
    </r>
    <r>
      <rPr>
        <sz val="9"/>
        <rFont val="ＭＳ Ｐゴシック"/>
        <family val="3"/>
        <charset val="128"/>
      </rPr>
      <t>計</t>
    </r>
  </si>
  <si>
    <r>
      <rPr>
        <sz val="12"/>
        <rFont val="ＭＳ Ｐゴシック"/>
        <family val="3"/>
        <charset val="128"/>
      </rPr>
      <t>－学部別学生数（本科）－</t>
    </r>
    <rPh sb="1" eb="3">
      <t>ガクブ</t>
    </rPh>
    <rPh sb="3" eb="4">
      <t>ベツ</t>
    </rPh>
    <rPh sb="4" eb="7">
      <t>ガクセイスウ</t>
    </rPh>
    <rPh sb="8" eb="10">
      <t>ホンカ</t>
    </rPh>
    <phoneticPr fontId="3"/>
  </si>
  <si>
    <r>
      <rPr>
        <sz val="9"/>
        <rFont val="ＭＳ Ｐゴシック"/>
        <family val="3"/>
        <charset val="128"/>
      </rPr>
      <t>昼夜　の別</t>
    </r>
    <rPh sb="4" eb="5">
      <t>ベツ</t>
    </rPh>
    <phoneticPr fontId="3"/>
  </si>
  <si>
    <r>
      <rPr>
        <sz val="9"/>
        <rFont val="ＭＳ Ｐゴシック"/>
        <family val="3"/>
        <charset val="128"/>
      </rPr>
      <t>　学</t>
    </r>
    <rPh sb="1" eb="2">
      <t>ガク</t>
    </rPh>
    <phoneticPr fontId="3"/>
  </si>
  <si>
    <t>生　　　　　　　　　　　　　　</t>
    <rPh sb="0" eb="1">
      <t>セイ</t>
    </rPh>
    <phoneticPr fontId="3"/>
  </si>
  <si>
    <t>数</t>
    <rPh sb="0" eb="1">
      <t>スウ</t>
    </rPh>
    <phoneticPr fontId="12"/>
  </si>
  <si>
    <r>
      <rPr>
        <sz val="9"/>
        <rFont val="ＭＳ Ｐゴシック"/>
        <family val="3"/>
        <charset val="128"/>
      </rPr>
      <t>大学名</t>
    </r>
    <phoneticPr fontId="3"/>
  </si>
  <si>
    <r>
      <t>1</t>
    </r>
    <r>
      <rPr>
        <sz val="9"/>
        <rFont val="ＭＳ Ｐゴシック"/>
        <family val="3"/>
        <charset val="128"/>
      </rPr>
      <t>年次</t>
    </r>
    <phoneticPr fontId="3"/>
  </si>
  <si>
    <r>
      <t>2</t>
    </r>
    <r>
      <rPr>
        <sz val="9"/>
        <rFont val="ＭＳ Ｐゴシック"/>
        <family val="3"/>
        <charset val="128"/>
      </rPr>
      <t>年次</t>
    </r>
    <phoneticPr fontId="3"/>
  </si>
  <si>
    <r>
      <t xml:space="preserve">   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 xml:space="preserve">3 </t>
    </r>
    <r>
      <rPr>
        <sz val="9"/>
        <rFont val="ＭＳ Ｐゴシック"/>
        <family val="3"/>
        <charset val="128"/>
      </rPr>
      <t>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年</t>
    </r>
    <r>
      <rPr>
        <sz val="9"/>
        <rFont val="Arial"/>
        <family val="2"/>
      </rPr>
      <t xml:space="preserve">      </t>
    </r>
    <r>
      <rPr>
        <sz val="9"/>
        <rFont val="ＭＳ Ｐゴシック"/>
        <family val="3"/>
        <charset val="128"/>
      </rPr>
      <t>次</t>
    </r>
    <rPh sb="16" eb="17">
      <t>ツギ</t>
    </rPh>
    <phoneticPr fontId="3"/>
  </si>
  <si>
    <r>
      <t>4</t>
    </r>
    <r>
      <rPr>
        <sz val="9"/>
        <rFont val="ＭＳ Ｐゴシック"/>
        <family val="3"/>
        <charset val="128"/>
      </rPr>
      <t>年次</t>
    </r>
    <phoneticPr fontId="3"/>
  </si>
  <si>
    <r>
      <t>5</t>
    </r>
    <r>
      <rPr>
        <sz val="9"/>
        <rFont val="ＭＳ Ｐゴシック"/>
        <family val="3"/>
        <charset val="128"/>
      </rPr>
      <t>年次</t>
    </r>
    <phoneticPr fontId="3"/>
  </si>
  <si>
    <r>
      <t>6</t>
    </r>
    <r>
      <rPr>
        <sz val="9"/>
        <rFont val="ＭＳ Ｐゴシック"/>
        <family val="3"/>
        <charset val="128"/>
      </rPr>
      <t>年次</t>
    </r>
    <phoneticPr fontId="3"/>
  </si>
  <si>
    <t>計</t>
  </si>
  <si>
    <r>
      <rPr>
        <sz val="9"/>
        <rFont val="ＭＳ Ｐゴシック"/>
        <family val="3"/>
        <charset val="128"/>
      </rPr>
      <t>四国学院大学</t>
    </r>
  </si>
  <si>
    <t>総合政策学</t>
    <rPh sb="0" eb="2">
      <t>ソウゴウ</t>
    </rPh>
    <rPh sb="2" eb="4">
      <t>セイサク</t>
    </rPh>
    <rPh sb="4" eb="5">
      <t>ガク</t>
    </rPh>
    <phoneticPr fontId="12"/>
  </si>
  <si>
    <t>昼</t>
    <rPh sb="0" eb="1">
      <t>ヒル</t>
    </rPh>
    <phoneticPr fontId="12"/>
  </si>
  <si>
    <r>
      <rPr>
        <sz val="9"/>
        <rFont val="ＭＳ Ｐゴシック"/>
        <family val="3"/>
        <charset val="128"/>
      </rPr>
      <t>経　　　営</t>
    </r>
  </si>
  <si>
    <r>
      <rPr>
        <sz val="9"/>
        <rFont val="ＭＳ Ｐゴシック"/>
        <family val="3"/>
        <charset val="128"/>
      </rPr>
      <t>私　　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　　　　計</t>
    </r>
    <rPh sb="0" eb="1">
      <t>ワタシ</t>
    </rPh>
    <rPh sb="6" eb="7">
      <t>リツ</t>
    </rPh>
    <rPh sb="12" eb="13">
      <t>ケイ</t>
    </rPh>
    <phoneticPr fontId="12"/>
  </si>
  <si>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                 </t>
    </r>
    <r>
      <rPr>
        <sz val="9"/>
        <rFont val="ＭＳ Ｐゴシック"/>
        <family val="3"/>
        <charset val="128"/>
      </rPr>
      <t>計</t>
    </r>
    <rPh sb="0" eb="1">
      <t>ゴウ</t>
    </rPh>
    <rPh sb="22" eb="2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</si>
</sst>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#,##0;[Red]\-#,##0"/>
  </numFmts>
  <fonts count="1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Arial"/>
      <family val="2"/>
      <charset val="1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176" fontId="9" fillId="0" borderId="0" applyBorder="0" applyProtection="0"/>
    <xf numFmtId="38" fontId="1" fillId="0" borderId="0" applyFont="0" applyFill="0" applyBorder="0" applyAlignment="0" applyProtection="0"/>
    <xf numFmtId="176" fontId="9" fillId="0" borderId="0" applyBorder="0" applyProtection="0"/>
  </cellStyleXfs>
  <cellXfs count="285">
    <xf numFmtId="0" fontId="0" fillId="0" borderId="0" xfId="0"/>
    <xf numFmtId="38" fontId="1" fillId="0" borderId="0" xfId="1" applyFont="1" applyFill="1" applyAlignment="1" applyProtection="1">
      <alignment vertical="center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shrinkToFit="1"/>
    </xf>
    <xf numFmtId="38" fontId="4" fillId="0" borderId="0" xfId="1" applyFont="1" applyFill="1" applyBorder="1" applyProtection="1"/>
    <xf numFmtId="38" fontId="4" fillId="0" borderId="0" xfId="1" applyFont="1" applyFill="1" applyProtection="1"/>
    <xf numFmtId="38" fontId="4" fillId="0" borderId="0" xfId="1" applyFont="1" applyFill="1" applyBorder="1" applyAlignment="1" applyProtection="1">
      <alignment horizontal="right"/>
    </xf>
    <xf numFmtId="38" fontId="4" fillId="0" borderId="0" xfId="1" applyFont="1" applyFill="1" applyAlignment="1" applyProtection="1">
      <alignment horizontal="right" vertical="center"/>
    </xf>
    <xf numFmtId="38" fontId="5" fillId="0" borderId="1" xfId="1" applyFont="1" applyFill="1" applyBorder="1" applyProtection="1"/>
    <xf numFmtId="38" fontId="5" fillId="0" borderId="2" xfId="1" applyFont="1" applyFill="1" applyBorder="1" applyProtection="1"/>
    <xf numFmtId="38" fontId="6" fillId="0" borderId="2" xfId="1" applyFont="1" applyFill="1" applyBorder="1" applyAlignment="1" applyProtection="1">
      <alignment horizontal="distributed" vertical="center" wrapText="1" justifyLastLine="1"/>
    </xf>
    <xf numFmtId="38" fontId="5" fillId="0" borderId="3" xfId="1" applyFont="1" applyFill="1" applyBorder="1" applyAlignment="1" applyProtection="1">
      <alignment vertical="center"/>
    </xf>
    <xf numFmtId="38" fontId="5" fillId="0" borderId="3" xfId="1" applyFont="1" applyFill="1" applyBorder="1" applyAlignment="1" applyProtection="1">
      <alignment horizontal="left" vertical="center"/>
    </xf>
    <xf numFmtId="38" fontId="5" fillId="0" borderId="4" xfId="1" applyFont="1" applyFill="1" applyBorder="1" applyAlignment="1" applyProtection="1">
      <alignment horizontal="distributed" vertical="center" justifyLastLine="1"/>
    </xf>
    <xf numFmtId="38" fontId="5" fillId="0" borderId="5" xfId="1" applyFont="1" applyFill="1" applyBorder="1" applyAlignment="1" applyProtection="1">
      <alignment horizontal="distributed" vertical="center" justifyLastLine="1"/>
    </xf>
    <xf numFmtId="38" fontId="5" fillId="0" borderId="6" xfId="1" applyFont="1" applyFill="1" applyBorder="1" applyAlignment="1" applyProtection="1">
      <alignment horizontal="distributed" vertical="center" justifyLastLine="1"/>
    </xf>
    <xf numFmtId="38" fontId="5" fillId="0" borderId="7" xfId="1" applyFont="1" applyFill="1" applyBorder="1" applyAlignment="1" applyProtection="1">
      <alignment horizontal="distributed" vertical="center" justifyLastLine="1"/>
    </xf>
    <xf numFmtId="38" fontId="5" fillId="0" borderId="0" xfId="1" applyFont="1" applyFill="1" applyBorder="1" applyProtection="1"/>
    <xf numFmtId="38" fontId="5" fillId="0" borderId="8" xfId="1" applyFont="1" applyFill="1" applyBorder="1" applyAlignment="1" applyProtection="1">
      <alignment horizontal="distributed" vertical="center" justifyLastLine="1"/>
    </xf>
    <xf numFmtId="38" fontId="5" fillId="0" borderId="9" xfId="1" applyFont="1" applyFill="1" applyBorder="1" applyAlignment="1" applyProtection="1">
      <alignment horizontal="distributed" vertical="center" justifyLastLine="1"/>
    </xf>
    <xf numFmtId="38" fontId="5" fillId="0" borderId="9" xfId="1" applyFont="1" applyFill="1" applyBorder="1" applyAlignment="1" applyProtection="1">
      <alignment horizontal="distributed" vertical="center" wrapText="1" justifyLastLine="1"/>
    </xf>
    <xf numFmtId="38" fontId="6" fillId="0" borderId="9" xfId="1" applyFont="1" applyFill="1" applyBorder="1" applyAlignment="1" applyProtection="1">
      <alignment horizontal="distributed" vertical="center" wrapText="1" justifyLastLine="1"/>
    </xf>
    <xf numFmtId="38" fontId="5" fillId="0" borderId="10" xfId="1" applyFont="1" applyFill="1" applyBorder="1" applyAlignment="1" applyProtection="1">
      <alignment horizontal="distributed" vertical="distributed" wrapText="1" justifyLastLine="1"/>
    </xf>
    <xf numFmtId="38" fontId="5" fillId="0" borderId="11" xfId="1" applyFont="1" applyFill="1" applyBorder="1" applyAlignment="1" applyProtection="1">
      <alignment horizontal="distributed" vertical="distributed" wrapText="1" justifyLastLine="1"/>
    </xf>
    <xf numFmtId="38" fontId="5" fillId="0" borderId="12" xfId="1" applyFont="1" applyFill="1" applyBorder="1" applyAlignment="1" applyProtection="1">
      <alignment horizontal="distributed" vertical="distributed" wrapText="1" justifyLastLine="1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distributed" vertical="center" wrapText="1" justifyLastLine="1"/>
    </xf>
    <xf numFmtId="38" fontId="6" fillId="0" borderId="10" xfId="1" applyFont="1" applyFill="1" applyBorder="1" applyAlignment="1" applyProtection="1">
      <alignment horizontal="center" vertical="center" shrinkToFit="1"/>
    </xf>
    <xf numFmtId="38" fontId="6" fillId="0" borderId="11" xfId="1" applyFont="1" applyFill="1" applyBorder="1" applyAlignment="1" applyProtection="1">
      <alignment horizontal="center" vertical="center" shrinkToFit="1"/>
    </xf>
    <xf numFmtId="38" fontId="6" fillId="0" borderId="12" xfId="1" applyFont="1" applyFill="1" applyBorder="1" applyAlignment="1" applyProtection="1">
      <alignment horizontal="center" vertical="center" shrinkToFit="1"/>
    </xf>
    <xf numFmtId="38" fontId="5" fillId="0" borderId="10" xfId="1" applyFont="1" applyFill="1" applyBorder="1" applyAlignment="1" applyProtection="1">
      <alignment horizontal="distributed" vertical="center" wrapText="1" justifyLastLine="1"/>
    </xf>
    <xf numFmtId="38" fontId="5" fillId="0" borderId="11" xfId="1" applyFont="1" applyFill="1" applyBorder="1" applyAlignment="1" applyProtection="1">
      <alignment horizontal="distributed" vertical="center" wrapText="1" justifyLastLine="1"/>
    </xf>
    <xf numFmtId="38" fontId="5" fillId="0" borderId="12" xfId="1" applyFont="1" applyFill="1" applyBorder="1" applyAlignment="1" applyProtection="1">
      <alignment horizontal="distributed" vertical="center" wrapText="1" justifyLastLine="1"/>
    </xf>
    <xf numFmtId="38" fontId="5" fillId="0" borderId="14" xfId="1" applyFont="1" applyFill="1" applyBorder="1" applyAlignment="1" applyProtection="1">
      <alignment horizontal="distributed" vertical="center" justifyLastLine="1"/>
    </xf>
    <xf numFmtId="38" fontId="5" fillId="0" borderId="15" xfId="1" applyFont="1" applyFill="1" applyBorder="1" applyAlignment="1" applyProtection="1">
      <alignment horizontal="distributed" vertical="center" justifyLastLine="1"/>
    </xf>
    <xf numFmtId="38" fontId="5" fillId="0" borderId="16" xfId="1" applyFont="1" applyFill="1" applyBorder="1" applyAlignment="1" applyProtection="1">
      <alignment horizontal="distributed" vertical="center" justifyLastLine="1"/>
    </xf>
    <xf numFmtId="38" fontId="5" fillId="0" borderId="17" xfId="1" applyFont="1" applyFill="1" applyBorder="1" applyAlignment="1" applyProtection="1">
      <alignment horizontal="distributed" vertical="center" justifyLastLine="1"/>
    </xf>
    <xf numFmtId="38" fontId="5" fillId="0" borderId="18" xfId="1" applyFont="1" applyFill="1" applyBorder="1" applyProtection="1"/>
    <xf numFmtId="38" fontId="5" fillId="0" borderId="19" xfId="1" applyFont="1" applyFill="1" applyBorder="1" applyProtection="1"/>
    <xf numFmtId="38" fontId="6" fillId="0" borderId="19" xfId="1" applyFont="1" applyFill="1" applyBorder="1" applyAlignment="1" applyProtection="1">
      <alignment horizontal="distributed" vertical="center" wrapText="1" justifyLastLine="1"/>
    </xf>
    <xf numFmtId="38" fontId="5" fillId="0" borderId="19" xfId="1" applyFont="1" applyFill="1" applyBorder="1" applyAlignment="1" applyProtection="1">
      <alignment horizontal="center" vertical="center"/>
    </xf>
    <xf numFmtId="38" fontId="5" fillId="0" borderId="20" xfId="1" applyFont="1" applyFill="1" applyBorder="1" applyAlignment="1" applyProtection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176" fontId="8" fillId="0" borderId="23" xfId="2" applyFont="1" applyFill="1" applyBorder="1" applyAlignment="1" applyProtection="1">
      <alignment horizontal="distributed" vertical="center"/>
      <protection locked="0"/>
    </xf>
    <xf numFmtId="176" fontId="8" fillId="0" borderId="9" xfId="2" applyFont="1" applyFill="1" applyBorder="1" applyAlignment="1" applyProtection="1">
      <alignment horizontal="distributed" vertical="center"/>
      <protection locked="0"/>
    </xf>
    <xf numFmtId="176" fontId="10" fillId="0" borderId="9" xfId="2" applyFont="1" applyFill="1" applyBorder="1" applyAlignment="1" applyProtection="1">
      <alignment horizontal="center" vertical="center" shrinkToFit="1"/>
      <protection locked="0"/>
    </xf>
    <xf numFmtId="176" fontId="8" fillId="0" borderId="9" xfId="2" applyFont="1" applyFill="1" applyBorder="1" applyAlignment="1" applyProtection="1">
      <alignment vertical="center" shrinkToFit="1"/>
      <protection locked="0"/>
    </xf>
    <xf numFmtId="176" fontId="10" fillId="0" borderId="9" xfId="2" applyFont="1" applyFill="1" applyBorder="1" applyAlignment="1" applyProtection="1">
      <alignment horizontal="distributed" vertical="center"/>
      <protection locked="0"/>
    </xf>
    <xf numFmtId="176" fontId="8" fillId="0" borderId="0" xfId="2" applyFont="1" applyFill="1" applyBorder="1" applyAlignment="1" applyProtection="1">
      <alignment horizontal="center" vertical="center"/>
      <protection locked="0"/>
    </xf>
    <xf numFmtId="176" fontId="10" fillId="0" borderId="9" xfId="2" applyFont="1" applyFill="1" applyBorder="1" applyAlignment="1" applyProtection="1">
      <alignment vertical="center" shrinkToFit="1"/>
    </xf>
    <xf numFmtId="176" fontId="11" fillId="0" borderId="24" xfId="2" applyFont="1" applyFill="1" applyBorder="1" applyAlignment="1" applyProtection="1">
      <alignment vertical="center" shrinkToFit="1"/>
      <protection locked="0"/>
    </xf>
    <xf numFmtId="38" fontId="5" fillId="0" borderId="0" xfId="1" applyFont="1" applyFill="1" applyAlignment="1" applyProtection="1">
      <alignment vertical="center"/>
    </xf>
    <xf numFmtId="176" fontId="8" fillId="0" borderId="8" xfId="2" applyFont="1" applyFill="1" applyBorder="1" applyAlignment="1" applyProtection="1">
      <alignment horizontal="center" vertical="center"/>
      <protection locked="0"/>
    </xf>
    <xf numFmtId="176" fontId="11" fillId="0" borderId="9" xfId="2" applyFont="1" applyFill="1" applyBorder="1" applyAlignment="1" applyProtection="1">
      <alignment vertical="center"/>
      <protection locked="0"/>
    </xf>
    <xf numFmtId="176" fontId="10" fillId="0" borderId="9" xfId="2" applyFont="1" applyFill="1" applyBorder="1" applyAlignment="1" applyProtection="1">
      <alignment vertical="center" shrinkToFit="1"/>
    </xf>
    <xf numFmtId="176" fontId="11" fillId="0" borderId="25" xfId="2" applyFont="1" applyFill="1" applyBorder="1" applyAlignment="1" applyProtection="1">
      <alignment vertical="center"/>
      <protection locked="0"/>
    </xf>
    <xf numFmtId="176" fontId="11" fillId="0" borderId="26" xfId="2" applyFont="1" applyFill="1" applyBorder="1" applyAlignment="1" applyProtection="1">
      <alignment vertical="center"/>
      <protection locked="0"/>
    </xf>
    <xf numFmtId="176" fontId="5" fillId="0" borderId="9" xfId="2" applyFont="1" applyFill="1" applyBorder="1" applyAlignment="1" applyProtection="1">
      <alignment horizontal="distributed" vertical="center"/>
      <protection locked="0"/>
    </xf>
    <xf numFmtId="176" fontId="5" fillId="0" borderId="9" xfId="2" applyFont="1" applyFill="1" applyBorder="1" applyAlignment="1" applyProtection="1">
      <alignment vertical="center" shrinkToFit="1"/>
      <protection locked="0"/>
    </xf>
    <xf numFmtId="176" fontId="10" fillId="0" borderId="25" xfId="2" applyFont="1" applyFill="1" applyBorder="1" applyAlignment="1" applyProtection="1">
      <alignment vertical="center" shrinkToFit="1"/>
    </xf>
    <xf numFmtId="176" fontId="10" fillId="0" borderId="9" xfId="2" applyFont="1" applyFill="1" applyBorder="1" applyAlignment="1" applyProtection="1">
      <alignment vertical="center"/>
      <protection locked="0"/>
    </xf>
    <xf numFmtId="176" fontId="10" fillId="0" borderId="26" xfId="2" applyFont="1" applyFill="1" applyBorder="1" applyAlignment="1" applyProtection="1">
      <alignment vertical="center"/>
      <protection locked="0"/>
    </xf>
    <xf numFmtId="176" fontId="5" fillId="0" borderId="9" xfId="2" applyFont="1" applyFill="1" applyBorder="1" applyAlignment="1" applyProtection="1">
      <alignment vertical="center" shrinkToFit="1"/>
    </xf>
    <xf numFmtId="176" fontId="5" fillId="0" borderId="9" xfId="2" applyFont="1" applyFill="1" applyBorder="1" applyAlignment="1" applyProtection="1">
      <alignment horizontal="center" vertical="center" shrinkToFit="1"/>
      <protection locked="0"/>
    </xf>
    <xf numFmtId="176" fontId="7" fillId="0" borderId="9" xfId="2" applyFont="1" applyFill="1" applyBorder="1" applyAlignment="1" applyProtection="1">
      <alignment horizontal="distributed" vertical="distributed" wrapText="1" shrinkToFit="1"/>
      <protection locked="0"/>
    </xf>
    <xf numFmtId="176" fontId="13" fillId="0" borderId="9" xfId="2" applyFont="1" applyFill="1" applyBorder="1" applyAlignment="1" applyProtection="1">
      <alignment horizontal="distributed" vertical="center"/>
      <protection locked="0"/>
    </xf>
    <xf numFmtId="176" fontId="11" fillId="0" borderId="0" xfId="2" applyFont="1" applyFill="1" applyBorder="1" applyAlignment="1" applyProtection="1">
      <alignment vertical="center"/>
      <protection locked="0"/>
    </xf>
    <xf numFmtId="176" fontId="11" fillId="0" borderId="9" xfId="2" applyFont="1" applyFill="1" applyBorder="1" applyAlignment="1" applyProtection="1">
      <alignment vertical="center" shrinkToFit="1"/>
    </xf>
    <xf numFmtId="176" fontId="10" fillId="0" borderId="27" xfId="2" applyFont="1" applyFill="1" applyBorder="1" applyAlignment="1" applyProtection="1">
      <alignment vertical="center" shrinkToFit="1"/>
    </xf>
    <xf numFmtId="176" fontId="8" fillId="0" borderId="18" xfId="2" applyFont="1" applyFill="1" applyBorder="1" applyAlignment="1" applyProtection="1">
      <alignment vertical="center"/>
      <protection locked="0"/>
    </xf>
    <xf numFmtId="176" fontId="11" fillId="0" borderId="19" xfId="2" applyFont="1" applyFill="1" applyBorder="1" applyAlignment="1" applyProtection="1">
      <alignment vertical="center"/>
      <protection locked="0"/>
    </xf>
    <xf numFmtId="176" fontId="11" fillId="0" borderId="19" xfId="2" applyFont="1" applyFill="1" applyBorder="1" applyAlignment="1" applyProtection="1">
      <alignment horizontal="center" vertical="center"/>
      <protection locked="0"/>
    </xf>
    <xf numFmtId="176" fontId="11" fillId="0" borderId="21" xfId="2" applyFont="1" applyFill="1" applyBorder="1" applyAlignment="1" applyProtection="1">
      <alignment horizontal="distributed" vertical="center"/>
      <protection locked="0"/>
    </xf>
    <xf numFmtId="176" fontId="11" fillId="0" borderId="28" xfId="2" applyFont="1" applyFill="1" applyBorder="1" applyAlignment="1" applyProtection="1">
      <alignment horizontal="center" vertical="center"/>
      <protection locked="0"/>
    </xf>
    <xf numFmtId="176" fontId="11" fillId="0" borderId="29" xfId="2" applyFont="1" applyFill="1" applyBorder="1" applyAlignment="1" applyProtection="1">
      <alignment vertical="center"/>
      <protection locked="0"/>
    </xf>
    <xf numFmtId="176" fontId="10" fillId="0" borderId="20" xfId="2" applyFont="1" applyFill="1" applyBorder="1" applyAlignment="1" applyProtection="1">
      <alignment vertical="center" shrinkToFit="1"/>
    </xf>
    <xf numFmtId="176" fontId="10" fillId="0" borderId="28" xfId="2" applyFont="1" applyFill="1" applyBorder="1" applyAlignment="1" applyProtection="1">
      <alignment vertical="center" shrinkToFit="1"/>
    </xf>
    <xf numFmtId="176" fontId="10" fillId="0" borderId="22" xfId="2" applyFont="1" applyFill="1" applyBorder="1" applyAlignment="1" applyProtection="1">
      <alignment vertical="center" shrinkToFit="1"/>
    </xf>
    <xf numFmtId="38" fontId="5" fillId="0" borderId="30" xfId="1" applyFont="1" applyFill="1" applyBorder="1" applyAlignment="1" applyProtection="1">
      <alignment horizontal="center" vertical="center"/>
    </xf>
    <xf numFmtId="38" fontId="5" fillId="0" borderId="31" xfId="1" applyFont="1" applyFill="1" applyBorder="1" applyAlignment="1" applyProtection="1">
      <alignment horizontal="distributed" vertical="center"/>
      <protection locked="0"/>
    </xf>
    <xf numFmtId="38" fontId="5" fillId="0" borderId="31" xfId="1" applyFont="1" applyFill="1" applyBorder="1" applyAlignment="1" applyProtection="1">
      <alignment horizontal="center" vertical="center"/>
      <protection locked="0"/>
    </xf>
    <xf numFmtId="38" fontId="5" fillId="0" borderId="31" xfId="1" applyFont="1" applyFill="1" applyBorder="1" applyAlignment="1" applyProtection="1">
      <alignment vertical="center"/>
      <protection locked="0"/>
    </xf>
    <xf numFmtId="38" fontId="5" fillId="0" borderId="32" xfId="1" applyFont="1" applyFill="1" applyBorder="1" applyAlignment="1" applyProtection="1">
      <alignment horizontal="distributed" vertical="center"/>
      <protection locked="0"/>
    </xf>
    <xf numFmtId="38" fontId="5" fillId="0" borderId="33" xfId="1" applyFont="1" applyFill="1" applyBorder="1" applyAlignment="1" applyProtection="1">
      <alignment horizontal="center" vertical="center"/>
      <protection locked="0"/>
    </xf>
    <xf numFmtId="38" fontId="5" fillId="0" borderId="31" xfId="3" applyFont="1" applyFill="1" applyBorder="1" applyAlignment="1" applyProtection="1">
      <alignment vertical="center" shrinkToFit="1"/>
    </xf>
    <xf numFmtId="38" fontId="5" fillId="0" borderId="31" xfId="3" applyFont="1" applyFill="1" applyBorder="1" applyAlignment="1" applyProtection="1">
      <alignment vertical="center" shrinkToFit="1"/>
      <protection locked="0"/>
    </xf>
    <xf numFmtId="38" fontId="5" fillId="0" borderId="32" xfId="3" applyFont="1" applyFill="1" applyBorder="1" applyAlignment="1" applyProtection="1">
      <alignment vertical="center" shrinkToFit="1"/>
    </xf>
    <xf numFmtId="176" fontId="5" fillId="0" borderId="9" xfId="1" applyNumberFormat="1" applyFont="1" applyFill="1" applyBorder="1" applyAlignment="1" applyProtection="1">
      <alignment horizontal="distributed" vertical="distributed" wrapText="1" shrinkToFit="1"/>
      <protection locked="0"/>
    </xf>
    <xf numFmtId="176" fontId="5" fillId="0" borderId="9" xfId="1" applyNumberFormat="1" applyFont="1" applyFill="1" applyBorder="1" applyAlignment="1" applyProtection="1">
      <alignment horizontal="center" vertical="center" shrinkToFit="1"/>
      <protection locked="0"/>
    </xf>
    <xf numFmtId="176" fontId="5" fillId="0" borderId="9" xfId="1" applyNumberFormat="1" applyFont="1" applyFill="1" applyBorder="1" applyAlignment="1" applyProtection="1">
      <alignment vertical="center" shrinkToFit="1"/>
      <protection locked="0"/>
    </xf>
    <xf numFmtId="176" fontId="5" fillId="0" borderId="9" xfId="1" applyNumberFormat="1" applyFont="1" applyFill="1" applyBorder="1" applyAlignment="1" applyProtection="1">
      <alignment horizontal="distributed" vertical="center"/>
      <protection locked="0"/>
    </xf>
    <xf numFmtId="176" fontId="5" fillId="0" borderId="24" xfId="1" applyNumberFormat="1" applyFont="1" applyFill="1" applyBorder="1" applyAlignment="1" applyProtection="1">
      <alignment horizontal="center" vertical="center"/>
      <protection locked="0"/>
    </xf>
    <xf numFmtId="176" fontId="5" fillId="0" borderId="9" xfId="1" applyNumberFormat="1" applyFont="1" applyFill="1" applyBorder="1" applyAlignment="1" applyProtection="1">
      <alignment vertical="center" shrinkToFit="1"/>
    </xf>
    <xf numFmtId="176" fontId="5" fillId="0" borderId="9" xfId="4" applyFont="1" applyFill="1" applyBorder="1" applyAlignment="1" applyProtection="1">
      <alignment vertical="center" shrinkToFit="1"/>
    </xf>
    <xf numFmtId="176" fontId="5" fillId="0" borderId="27" xfId="4" applyFont="1" applyFill="1" applyBorder="1" applyAlignment="1" applyProtection="1">
      <alignment vertical="center" shrinkToFit="1"/>
    </xf>
    <xf numFmtId="38" fontId="5" fillId="0" borderId="8" xfId="1" applyFont="1" applyFill="1" applyBorder="1" applyAlignment="1" applyProtection="1">
      <alignment vertical="center"/>
    </xf>
    <xf numFmtId="176" fontId="5" fillId="0" borderId="9" xfId="1" applyNumberFormat="1" applyFont="1" applyFill="1" applyBorder="1" applyAlignment="1" applyProtection="1">
      <alignment vertical="center"/>
      <protection locked="0"/>
    </xf>
    <xf numFmtId="176" fontId="5" fillId="0" borderId="9" xfId="1" applyNumberFormat="1" applyFont="1" applyFill="1" applyBorder="1" applyAlignment="1" applyProtection="1">
      <alignment vertical="top" shrinkToFit="1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176" fontId="5" fillId="0" borderId="25" xfId="1" applyNumberFormat="1" applyFont="1" applyFill="1" applyBorder="1" applyAlignment="1" applyProtection="1">
      <alignment horizontal="distributed" vertical="center"/>
      <protection locked="0"/>
    </xf>
    <xf numFmtId="176" fontId="8" fillId="0" borderId="27" xfId="1" applyNumberFormat="1" applyFont="1" applyFill="1" applyBorder="1" applyAlignment="1" applyProtection="1">
      <alignment horizontal="distributed" vertical="center"/>
      <protection locked="0"/>
    </xf>
    <xf numFmtId="176" fontId="5" fillId="0" borderId="9" xfId="4" applyFont="1" applyFill="1" applyBorder="1" applyAlignment="1" applyProtection="1">
      <alignment vertical="center" shrinkToFit="1"/>
      <protection locked="0"/>
    </xf>
    <xf numFmtId="176" fontId="5" fillId="0" borderId="27" xfId="1" applyNumberFormat="1" applyFont="1" applyFill="1" applyBorder="1" applyAlignment="1" applyProtection="1">
      <alignment vertical="center" shrinkToFit="1"/>
    </xf>
    <xf numFmtId="176" fontId="5" fillId="0" borderId="37" xfId="1" applyNumberFormat="1" applyFont="1" applyFill="1" applyBorder="1" applyAlignment="1" applyProtection="1">
      <alignment horizontal="center" vertical="center"/>
      <protection locked="0"/>
    </xf>
    <xf numFmtId="176" fontId="5" fillId="0" borderId="38" xfId="1" applyNumberFormat="1" applyFont="1" applyFill="1" applyBorder="1" applyAlignment="1" applyProtection="1">
      <alignment vertical="center"/>
      <protection locked="0"/>
    </xf>
    <xf numFmtId="176" fontId="5" fillId="0" borderId="39" xfId="1" applyNumberFormat="1" applyFont="1" applyFill="1" applyBorder="1" applyAlignment="1" applyProtection="1">
      <alignment vertical="center" shrinkToFit="1"/>
    </xf>
    <xf numFmtId="176" fontId="5" fillId="0" borderId="37" xfId="1" applyNumberFormat="1" applyFont="1" applyFill="1" applyBorder="1" applyAlignment="1" applyProtection="1">
      <alignment vertical="center" shrinkToFit="1"/>
    </xf>
    <xf numFmtId="176" fontId="5" fillId="0" borderId="40" xfId="1" applyNumberFormat="1" applyFont="1" applyFill="1" applyBorder="1" applyAlignment="1" applyProtection="1">
      <alignment vertical="center" shrinkToFit="1"/>
    </xf>
    <xf numFmtId="38" fontId="5" fillId="0" borderId="41" xfId="1" applyFont="1" applyFill="1" applyBorder="1" applyAlignment="1" applyProtection="1">
      <alignment horizontal="distributed" vertical="center"/>
      <protection locked="0"/>
    </xf>
    <xf numFmtId="38" fontId="5" fillId="0" borderId="41" xfId="1" applyFont="1" applyFill="1" applyBorder="1" applyAlignment="1" applyProtection="1">
      <alignment horizontal="center" vertical="center" shrinkToFit="1"/>
      <protection locked="0"/>
    </xf>
    <xf numFmtId="38" fontId="5" fillId="0" borderId="41" xfId="1" applyFont="1" applyFill="1" applyBorder="1" applyAlignment="1" applyProtection="1">
      <alignment vertical="center" shrinkToFit="1"/>
      <protection locked="0"/>
    </xf>
    <xf numFmtId="38" fontId="5" fillId="0" borderId="42" xfId="1" applyFont="1" applyFill="1" applyBorder="1" applyAlignment="1" applyProtection="1">
      <alignment horizontal="center" vertical="center"/>
      <protection locked="0"/>
    </xf>
    <xf numFmtId="176" fontId="5" fillId="0" borderId="41" xfId="1" applyNumberFormat="1" applyFont="1" applyFill="1" applyBorder="1" applyAlignment="1" applyProtection="1">
      <alignment vertical="center" shrinkToFit="1"/>
      <protection locked="0"/>
    </xf>
    <xf numFmtId="176" fontId="10" fillId="0" borderId="43" xfId="2" applyFont="1" applyFill="1" applyBorder="1" applyAlignment="1" applyProtection="1">
      <alignment vertical="center" shrinkToFit="1"/>
      <protection locked="0"/>
    </xf>
    <xf numFmtId="176" fontId="10" fillId="0" borderId="44" xfId="2" applyFont="1" applyFill="1" applyBorder="1" applyAlignment="1" applyProtection="1">
      <alignment vertical="center" shrinkToFit="1"/>
      <protection locked="0"/>
    </xf>
    <xf numFmtId="38" fontId="5" fillId="0" borderId="46" xfId="1" applyFont="1" applyFill="1" applyBorder="1" applyAlignment="1" applyProtection="1">
      <alignment vertical="center"/>
      <protection locked="0"/>
    </xf>
    <xf numFmtId="38" fontId="5" fillId="0" borderId="46" xfId="1" applyFont="1" applyFill="1" applyBorder="1" applyAlignment="1" applyProtection="1">
      <alignment horizontal="center" vertical="center"/>
      <protection locked="0"/>
    </xf>
    <xf numFmtId="38" fontId="5" fillId="0" borderId="46" xfId="1" applyFont="1" applyFill="1" applyBorder="1" applyAlignment="1" applyProtection="1">
      <alignment horizontal="left" vertical="center" wrapText="1"/>
      <protection locked="0"/>
    </xf>
    <xf numFmtId="38" fontId="5" fillId="0" borderId="46" xfId="1" applyFont="1" applyFill="1" applyBorder="1" applyAlignment="1" applyProtection="1">
      <alignment horizontal="distributed" vertical="center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176" fontId="5" fillId="0" borderId="46" xfId="1" applyNumberFormat="1" applyFont="1" applyFill="1" applyBorder="1" applyAlignment="1" applyProtection="1">
      <alignment vertical="center" shrinkToFit="1"/>
      <protection locked="0"/>
    </xf>
    <xf numFmtId="176" fontId="10" fillId="0" borderId="47" xfId="2" applyFont="1" applyFill="1" applyBorder="1" applyAlignment="1" applyProtection="1">
      <alignment vertical="center" shrinkToFit="1"/>
      <protection locked="0"/>
    </xf>
    <xf numFmtId="176" fontId="10" fillId="0" borderId="25" xfId="2" applyFont="1" applyFill="1" applyBorder="1" applyAlignment="1" applyProtection="1">
      <alignment vertical="center" shrinkToFit="1"/>
      <protection locked="0"/>
    </xf>
    <xf numFmtId="38" fontId="5" fillId="0" borderId="48" xfId="1" applyFont="1" applyFill="1" applyBorder="1" applyAlignment="1" applyProtection="1">
      <alignment horizontal="distributed" vertical="center"/>
      <protection locked="0"/>
    </xf>
    <xf numFmtId="38" fontId="8" fillId="0" borderId="0" xfId="1" applyFont="1" applyFill="1" applyBorder="1" applyAlignment="1" applyProtection="1">
      <alignment horizontal="center" vertical="center"/>
      <protection locked="0"/>
    </xf>
    <xf numFmtId="38" fontId="8" fillId="0" borderId="48" xfId="1" applyFont="1" applyFill="1" applyBorder="1" applyAlignment="1" applyProtection="1">
      <alignment horizontal="distributed" vertical="center"/>
      <protection locked="0"/>
    </xf>
    <xf numFmtId="176" fontId="11" fillId="0" borderId="26" xfId="2" applyFont="1" applyFill="1" applyBorder="1" applyAlignment="1" applyProtection="1">
      <alignment vertical="center" shrinkToFit="1"/>
      <protection locked="0"/>
    </xf>
    <xf numFmtId="38" fontId="5" fillId="0" borderId="49" xfId="1" applyFont="1" applyFill="1" applyBorder="1" applyAlignment="1" applyProtection="1">
      <alignment horizontal="center" vertical="center"/>
      <protection locked="0"/>
    </xf>
    <xf numFmtId="176" fontId="10" fillId="0" borderId="27" xfId="2" applyFont="1" applyFill="1" applyBorder="1" applyAlignment="1" applyProtection="1">
      <alignment vertical="center" shrinkToFit="1"/>
      <protection locked="0"/>
    </xf>
    <xf numFmtId="38" fontId="5" fillId="0" borderId="50" xfId="1" applyFont="1" applyFill="1" applyBorder="1" applyAlignment="1" applyProtection="1">
      <alignment vertical="center"/>
    </xf>
    <xf numFmtId="38" fontId="5" fillId="0" borderId="49" xfId="1" applyFont="1" applyFill="1" applyBorder="1" applyAlignment="1" applyProtection="1">
      <alignment vertical="center"/>
      <protection locked="0"/>
    </xf>
    <xf numFmtId="38" fontId="5" fillId="0" borderId="51" xfId="1" applyFont="1" applyFill="1" applyBorder="1" applyAlignment="1" applyProtection="1">
      <alignment horizontal="distributed" vertical="center"/>
      <protection locked="0"/>
    </xf>
    <xf numFmtId="38" fontId="5" fillId="0" borderId="52" xfId="1" applyFont="1" applyFill="1" applyBorder="1" applyAlignment="1" applyProtection="1">
      <alignment horizontal="center" vertical="center"/>
      <protection locked="0"/>
    </xf>
    <xf numFmtId="38" fontId="5" fillId="0" borderId="53" xfId="1" applyFont="1" applyFill="1" applyBorder="1" applyAlignment="1" applyProtection="1">
      <alignment vertical="center"/>
      <protection locked="0"/>
    </xf>
    <xf numFmtId="38" fontId="5" fillId="0" borderId="54" xfId="1" applyFont="1" applyFill="1" applyBorder="1" applyAlignment="1" applyProtection="1">
      <alignment vertical="center" shrinkToFit="1"/>
      <protection locked="0"/>
    </xf>
    <xf numFmtId="38" fontId="5" fillId="0" borderId="52" xfId="1" applyFont="1" applyFill="1" applyBorder="1" applyAlignment="1" applyProtection="1">
      <alignment vertical="center" shrinkToFit="1"/>
      <protection locked="0"/>
    </xf>
    <xf numFmtId="38" fontId="5" fillId="0" borderId="55" xfId="1" applyFont="1" applyFill="1" applyBorder="1" applyAlignment="1" applyProtection="1">
      <alignment vertical="center" shrinkToFit="1"/>
      <protection locked="0"/>
    </xf>
    <xf numFmtId="176" fontId="10" fillId="0" borderId="47" xfId="2" applyFont="1" applyFill="1" applyBorder="1" applyAlignment="1" applyProtection="1">
      <alignment vertical="center"/>
    </xf>
    <xf numFmtId="176" fontId="10" fillId="0" borderId="47" xfId="2" applyFont="1" applyFill="1" applyBorder="1" applyAlignment="1" applyProtection="1">
      <alignment vertical="center" shrinkToFit="1"/>
    </xf>
    <xf numFmtId="176" fontId="10" fillId="0" borderId="57" xfId="2" applyFont="1" applyFill="1" applyBorder="1" applyAlignment="1" applyProtection="1">
      <alignment horizontal="right" vertical="center" shrinkToFit="1"/>
    </xf>
    <xf numFmtId="38" fontId="5" fillId="0" borderId="46" xfId="1" applyFont="1" applyFill="1" applyBorder="1" applyAlignment="1" applyProtection="1">
      <alignment horizontal="center" vertical="center" shrinkToFit="1"/>
      <protection locked="0"/>
    </xf>
    <xf numFmtId="38" fontId="5" fillId="0" borderId="46" xfId="1" applyFont="1" applyFill="1" applyBorder="1" applyAlignment="1" applyProtection="1">
      <alignment vertical="center" shrinkToFit="1"/>
      <protection locked="0"/>
    </xf>
    <xf numFmtId="38" fontId="5" fillId="0" borderId="49" xfId="1" applyFont="1" applyFill="1" applyBorder="1" applyAlignment="1" applyProtection="1">
      <alignment horizontal="distributed" vertical="center"/>
      <protection locked="0"/>
    </xf>
    <xf numFmtId="38" fontId="5" fillId="0" borderId="59" xfId="1" applyFont="1" applyFill="1" applyBorder="1" applyAlignment="1" applyProtection="1">
      <alignment horizontal="center" vertical="center"/>
      <protection locked="0"/>
    </xf>
    <xf numFmtId="176" fontId="10" fillId="0" borderId="27" xfId="2" applyFont="1" applyFill="1" applyBorder="1" applyAlignment="1" applyProtection="1">
      <alignment vertical="center"/>
    </xf>
    <xf numFmtId="38" fontId="5" fillId="0" borderId="60" xfId="1" applyFont="1" applyFill="1" applyBorder="1" applyAlignment="1" applyProtection="1">
      <alignment horizontal="center" vertical="center"/>
      <protection locked="0"/>
    </xf>
    <xf numFmtId="38" fontId="5" fillId="0" borderId="61" xfId="1" applyFont="1" applyFill="1" applyBorder="1" applyAlignment="1" applyProtection="1">
      <alignment horizontal="center" vertical="center"/>
      <protection locked="0"/>
    </xf>
    <xf numFmtId="176" fontId="10" fillId="0" borderId="43" xfId="2" applyFont="1" applyFill="1" applyBorder="1" applyAlignment="1" applyProtection="1">
      <alignment vertical="center"/>
    </xf>
    <xf numFmtId="176" fontId="10" fillId="0" borderId="43" xfId="2" applyFont="1" applyFill="1" applyBorder="1" applyAlignment="1" applyProtection="1">
      <alignment vertical="center" shrinkToFit="1"/>
    </xf>
    <xf numFmtId="176" fontId="10" fillId="0" borderId="45" xfId="2" applyFont="1" applyFill="1" applyBorder="1" applyAlignment="1" applyProtection="1">
      <alignment vertical="center" shrinkToFit="1"/>
    </xf>
    <xf numFmtId="38" fontId="5" fillId="0" borderId="62" xfId="1" applyFont="1" applyFill="1" applyBorder="1" applyAlignment="1" applyProtection="1">
      <alignment horizontal="center" vertical="center"/>
    </xf>
    <xf numFmtId="38" fontId="5" fillId="0" borderId="28" xfId="1" applyFont="1" applyFill="1" applyBorder="1" applyAlignment="1" applyProtection="1">
      <alignment horizontal="distributed" vertical="center"/>
    </xf>
    <xf numFmtId="38" fontId="5" fillId="0" borderId="63" xfId="1" applyFont="1" applyFill="1" applyBorder="1" applyAlignment="1" applyProtection="1">
      <alignment horizontal="center" vertical="center" shrinkToFit="1"/>
    </xf>
    <xf numFmtId="38" fontId="5" fillId="0" borderId="63" xfId="1" applyFont="1" applyFill="1" applyBorder="1" applyAlignment="1" applyProtection="1">
      <alignment horizontal="distributed" vertical="center"/>
    </xf>
    <xf numFmtId="38" fontId="5" fillId="0" borderId="20" xfId="1" applyFont="1" applyFill="1" applyBorder="1" applyAlignment="1" applyProtection="1">
      <alignment vertical="center" shrinkToFit="1"/>
    </xf>
    <xf numFmtId="38" fontId="5" fillId="0" borderId="22" xfId="1" applyFont="1" applyFill="1" applyBorder="1" applyAlignment="1" applyProtection="1">
      <alignment vertical="center" shrinkToFit="1"/>
    </xf>
    <xf numFmtId="38" fontId="5" fillId="0" borderId="18" xfId="1" quotePrefix="1" applyFont="1" applyFill="1" applyBorder="1" applyProtection="1"/>
    <xf numFmtId="38" fontId="5" fillId="0" borderId="33" xfId="1" applyFont="1" applyFill="1" applyBorder="1" applyAlignment="1" applyProtection="1">
      <alignment horizontal="center" vertical="center"/>
    </xf>
    <xf numFmtId="38" fontId="5" fillId="0" borderId="31" xfId="1" applyFont="1" applyFill="1" applyBorder="1" applyAlignment="1" applyProtection="1">
      <alignment vertical="center" shrinkToFit="1"/>
    </xf>
    <xf numFmtId="38" fontId="5" fillId="0" borderId="35" xfId="1" applyFont="1" applyFill="1" applyBorder="1" applyAlignment="1" applyProtection="1">
      <alignment vertical="center" shrinkToFit="1"/>
    </xf>
    <xf numFmtId="38" fontId="5" fillId="0" borderId="0" xfId="1" applyFont="1" applyFill="1" applyProtection="1"/>
    <xf numFmtId="38" fontId="5" fillId="0" borderId="0" xfId="1" applyFont="1" applyFill="1" applyBorder="1" applyAlignment="1" applyProtection="1">
      <alignment shrinkToFit="1"/>
    </xf>
    <xf numFmtId="38" fontId="4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Alignment="1" applyProtection="1">
      <alignment shrinkToFit="1"/>
    </xf>
    <xf numFmtId="38" fontId="5" fillId="0" borderId="0" xfId="1" applyFont="1" applyFill="1" applyBorder="1" applyAlignment="1" applyProtection="1">
      <alignment horizontal="distributed" vertical="center" justifyLastLine="1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 shrinkToFit="1"/>
      <protection locked="0"/>
    </xf>
    <xf numFmtId="38" fontId="14" fillId="0" borderId="64" xfId="1" quotePrefix="1" applyFont="1" applyFill="1" applyBorder="1" applyAlignment="1">
      <alignment horizontal="distributed" vertical="center"/>
    </xf>
    <xf numFmtId="38" fontId="14" fillId="0" borderId="0" xfId="1" applyFont="1" applyFill="1"/>
    <xf numFmtId="38" fontId="14" fillId="0" borderId="64" xfId="1" quotePrefix="1" applyFont="1" applyFill="1" applyBorder="1" applyAlignment="1">
      <alignment horizontal="distributed" vertical="center"/>
    </xf>
    <xf numFmtId="38" fontId="5" fillId="0" borderId="1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 applyProtection="1">
      <alignment horizontal="distributed" vertical="center" wrapText="1" justifyLastLine="1"/>
    </xf>
    <xf numFmtId="38" fontId="5" fillId="0" borderId="5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5" xfId="1" applyFont="1" applyFill="1" applyBorder="1" applyAlignment="1" applyProtection="1">
      <alignment horizontal="left" vertical="center"/>
    </xf>
    <xf numFmtId="38" fontId="8" fillId="0" borderId="5" xfId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9" xfId="1" applyFont="1" applyFill="1" applyBorder="1" applyAlignment="1" applyProtection="1">
      <alignment horizontal="distributed" vertical="center" wrapText="1" justifyLastLine="1"/>
    </xf>
    <xf numFmtId="38" fontId="5" fillId="0" borderId="10" xfId="1" applyFont="1" applyFill="1" applyBorder="1" applyAlignment="1" applyProtection="1">
      <alignment horizontal="distributed" vertical="center" justifyLastLine="1"/>
    </xf>
    <xf numFmtId="38" fontId="5" fillId="0" borderId="11" xfId="1" applyFont="1" applyFill="1" applyBorder="1" applyAlignment="1" applyProtection="1">
      <alignment horizontal="distributed" vertical="center" justifyLastLine="1"/>
    </xf>
    <xf numFmtId="38" fontId="5" fillId="0" borderId="12" xfId="1" applyFont="1" applyFill="1" applyBorder="1" applyAlignment="1" applyProtection="1">
      <alignment horizontal="distributed" vertical="center" justifyLastLine="1"/>
    </xf>
    <xf numFmtId="38" fontId="5" fillId="0" borderId="10" xfId="1" applyFont="1" applyFill="1" applyBorder="1" applyAlignment="1" applyProtection="1">
      <alignment horizontal="left" vertical="center"/>
    </xf>
    <xf numFmtId="38" fontId="5" fillId="0" borderId="11" xfId="1" applyFont="1" applyFill="1" applyBorder="1" applyAlignment="1" applyProtection="1">
      <alignment horizontal="left" vertical="center"/>
    </xf>
    <xf numFmtId="38" fontId="5" fillId="0" borderId="12" xfId="1" applyFont="1" applyFill="1" applyBorder="1" applyAlignment="1" applyProtection="1">
      <alignment horizontal="left" vertical="center"/>
    </xf>
    <xf numFmtId="38" fontId="16" fillId="0" borderId="11" xfId="1" applyFont="1" applyFill="1" applyBorder="1" applyAlignment="1">
      <alignment horizontal="distributed" vertical="center"/>
    </xf>
    <xf numFmtId="38" fontId="5" fillId="0" borderId="11" xfId="1" applyFont="1" applyFill="1" applyBorder="1" applyAlignment="1" applyProtection="1">
      <alignment horizontal="distributed" vertical="center"/>
    </xf>
    <xf numFmtId="38" fontId="16" fillId="0" borderId="66" xfId="1" applyFont="1" applyFill="1" applyBorder="1" applyAlignment="1">
      <alignment horizontal="distributed" vertical="center"/>
    </xf>
    <xf numFmtId="38" fontId="5" fillId="0" borderId="67" xfId="1" applyFont="1" applyFill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38" fontId="5" fillId="0" borderId="68" xfId="1" applyFont="1" applyFill="1" applyBorder="1" applyAlignment="1" applyProtection="1">
      <alignment horizontal="distributed" vertical="center" wrapText="1" justifyLastLine="1"/>
    </xf>
    <xf numFmtId="38" fontId="5" fillId="0" borderId="68" xfId="1" applyFont="1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69" xfId="1" applyFont="1" applyFill="1" applyBorder="1" applyAlignment="1" applyProtection="1">
      <alignment horizontal="center" vertical="center"/>
    </xf>
    <xf numFmtId="176" fontId="8" fillId="0" borderId="70" xfId="2" applyFont="1" applyFill="1" applyBorder="1" applyAlignment="1" applyProtection="1">
      <alignment horizontal="distributed" vertical="center"/>
      <protection locked="0"/>
    </xf>
    <xf numFmtId="176" fontId="8" fillId="0" borderId="25" xfId="2" applyFont="1" applyFill="1" applyBorder="1" applyAlignment="1" applyProtection="1">
      <alignment horizontal="center" vertical="center"/>
      <protection locked="0"/>
    </xf>
    <xf numFmtId="176" fontId="10" fillId="0" borderId="26" xfId="2" applyFont="1" applyFill="1" applyBorder="1" applyAlignment="1" applyProtection="1">
      <alignment vertical="center" shrinkToFit="1"/>
    </xf>
    <xf numFmtId="38" fontId="5" fillId="0" borderId="0" xfId="1" applyFont="1" applyFill="1"/>
    <xf numFmtId="176" fontId="11" fillId="0" borderId="50" xfId="2" applyFont="1" applyFill="1" applyBorder="1" applyAlignment="1" applyProtection="1">
      <alignment vertical="center"/>
      <protection locked="0"/>
    </xf>
    <xf numFmtId="176" fontId="8" fillId="0" borderId="9" xfId="2" applyFont="1" applyFill="1" applyBorder="1" applyAlignment="1" applyProtection="1">
      <alignment horizontal="center" vertical="center"/>
      <protection locked="0"/>
    </xf>
    <xf numFmtId="176" fontId="11" fillId="0" borderId="62" xfId="2" applyFont="1" applyFill="1" applyBorder="1" applyAlignment="1" applyProtection="1">
      <alignment vertical="center"/>
      <protection locked="0"/>
    </xf>
    <xf numFmtId="176" fontId="8" fillId="0" borderId="20" xfId="2" applyFont="1" applyFill="1" applyBorder="1" applyAlignment="1" applyProtection="1">
      <alignment horizontal="center" vertical="center"/>
      <protection locked="0"/>
    </xf>
    <xf numFmtId="38" fontId="5" fillId="0" borderId="30" xfId="3" applyFont="1" applyFill="1" applyBorder="1" applyAlignment="1" applyProtection="1">
      <alignment horizontal="distributed" vertical="center"/>
      <protection locked="0"/>
    </xf>
    <xf numFmtId="38" fontId="5" fillId="0" borderId="31" xfId="3" applyFont="1" applyFill="1" applyBorder="1" applyAlignment="1" applyProtection="1">
      <alignment horizontal="distributed" vertical="center"/>
      <protection locked="0"/>
    </xf>
    <xf numFmtId="38" fontId="5" fillId="0" borderId="0" xfId="3" applyFont="1" applyFill="1" applyBorder="1" applyAlignment="1" applyProtection="1">
      <alignment horizontal="center" vertical="center"/>
      <protection locked="0"/>
    </xf>
    <xf numFmtId="38" fontId="5" fillId="0" borderId="9" xfId="3" applyFont="1" applyFill="1" applyBorder="1" applyAlignment="1" applyProtection="1">
      <alignment vertical="center" shrinkToFit="1"/>
    </xf>
    <xf numFmtId="38" fontId="5" fillId="0" borderId="43" xfId="3" applyFont="1" applyFill="1" applyBorder="1" applyAlignment="1" applyProtection="1">
      <alignment vertical="center" shrinkToFit="1"/>
    </xf>
    <xf numFmtId="38" fontId="5" fillId="0" borderId="45" xfId="3" applyFont="1" applyFill="1" applyBorder="1" applyAlignment="1" applyProtection="1">
      <alignment vertical="center" shrinkToFit="1"/>
    </xf>
    <xf numFmtId="38" fontId="5" fillId="0" borderId="50" xfId="1" applyFont="1" applyFill="1" applyBorder="1" applyAlignment="1" applyProtection="1">
      <alignment horizontal="distributed" vertical="center"/>
      <protection locked="0"/>
    </xf>
    <xf numFmtId="176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10" fillId="0" borderId="2" xfId="4" applyFont="1" applyFill="1" applyBorder="1" applyAlignment="1" applyProtection="1">
      <alignment vertical="center" shrinkToFit="1"/>
    </xf>
    <xf numFmtId="176" fontId="5" fillId="0" borderId="2" xfId="4" applyFont="1" applyFill="1" applyBorder="1" applyAlignment="1" applyProtection="1">
      <alignment vertical="center" shrinkToFit="1"/>
    </xf>
    <xf numFmtId="176" fontId="5" fillId="0" borderId="2" xfId="1" applyNumberFormat="1" applyFont="1" applyFill="1" applyBorder="1" applyAlignment="1" applyProtection="1">
      <alignment vertical="center" shrinkToFit="1"/>
      <protection locked="0"/>
    </xf>
    <xf numFmtId="176" fontId="5" fillId="0" borderId="25" xfId="1" applyNumberFormat="1" applyFont="1" applyFill="1" applyBorder="1" applyAlignment="1" applyProtection="1">
      <alignment vertical="center" shrinkToFit="1"/>
    </xf>
    <xf numFmtId="176" fontId="5" fillId="0" borderId="2" xfId="1" applyNumberFormat="1" applyFont="1" applyFill="1" applyBorder="1" applyAlignment="1" applyProtection="1">
      <alignment vertical="center" shrinkToFit="1"/>
    </xf>
    <xf numFmtId="176" fontId="5" fillId="0" borderId="71" xfId="1" applyNumberFormat="1" applyFont="1" applyFill="1" applyBorder="1" applyAlignment="1" applyProtection="1">
      <alignment vertical="center" shrinkToFit="1"/>
    </xf>
    <xf numFmtId="38" fontId="5" fillId="0" borderId="50" xfId="1" applyFont="1" applyFill="1" applyBorder="1" applyAlignment="1" applyProtection="1">
      <alignment vertical="center"/>
      <protection locked="0"/>
    </xf>
    <xf numFmtId="176" fontId="10" fillId="0" borderId="9" xfId="4" applyFont="1" applyFill="1" applyBorder="1" applyAlignment="1" applyProtection="1">
      <alignment vertical="center" shrinkToFit="1"/>
    </xf>
    <xf numFmtId="176" fontId="5" fillId="0" borderId="26" xfId="1" applyNumberFormat="1" applyFont="1" applyFill="1" applyBorder="1" applyAlignment="1" applyProtection="1">
      <alignment vertical="center" shrinkToFit="1"/>
    </xf>
    <xf numFmtId="176" fontId="5" fillId="0" borderId="43" xfId="1" applyNumberFormat="1" applyFont="1" applyFill="1" applyBorder="1" applyAlignment="1" applyProtection="1">
      <alignment horizontal="center" vertical="center"/>
      <protection locked="0"/>
    </xf>
    <xf numFmtId="176" fontId="5" fillId="0" borderId="43" xfId="1" applyNumberFormat="1" applyFont="1" applyFill="1" applyBorder="1" applyAlignment="1" applyProtection="1">
      <alignment vertical="center" shrinkToFit="1"/>
    </xf>
    <xf numFmtId="176" fontId="5" fillId="0" borderId="43" xfId="1" applyNumberFormat="1" applyFont="1" applyFill="1" applyBorder="1" applyAlignment="1" applyProtection="1">
      <alignment vertical="center" shrinkToFit="1"/>
      <protection locked="0"/>
    </xf>
    <xf numFmtId="176" fontId="5" fillId="0" borderId="44" xfId="1" applyNumberFormat="1" applyFont="1" applyFill="1" applyBorder="1" applyAlignment="1" applyProtection="1">
      <alignment vertical="center" shrinkToFit="1"/>
    </xf>
    <xf numFmtId="176" fontId="5" fillId="0" borderId="45" xfId="1" applyNumberFormat="1" applyFont="1" applyFill="1" applyBorder="1" applyAlignment="1" applyProtection="1">
      <alignment vertical="center" shrinkToFit="1"/>
    </xf>
    <xf numFmtId="38" fontId="5" fillId="0" borderId="72" xfId="1" applyFont="1" applyFill="1" applyBorder="1" applyAlignment="1" applyProtection="1">
      <alignment horizontal="distributed" vertical="center"/>
      <protection locked="0"/>
    </xf>
    <xf numFmtId="38" fontId="5" fillId="0" borderId="73" xfId="1" applyFont="1" applyFill="1" applyBorder="1" applyAlignment="1" applyProtection="1">
      <alignment horizontal="distributed" vertical="center"/>
      <protection locked="0"/>
    </xf>
    <xf numFmtId="38" fontId="5" fillId="0" borderId="74" xfId="1" applyFont="1" applyFill="1" applyBorder="1" applyAlignment="1" applyProtection="1">
      <alignment horizontal="center" vertical="center"/>
      <protection locked="0"/>
    </xf>
    <xf numFmtId="176" fontId="10" fillId="0" borderId="75" xfId="2" applyFont="1" applyFill="1" applyBorder="1" applyAlignment="1" applyProtection="1">
      <alignment vertical="center" shrinkToFit="1"/>
    </xf>
    <xf numFmtId="176" fontId="10" fillId="0" borderId="75" xfId="2" applyFont="1" applyFill="1" applyBorder="1" applyAlignment="1" applyProtection="1">
      <alignment vertical="center" shrinkToFit="1"/>
      <protection locked="0"/>
    </xf>
    <xf numFmtId="176" fontId="10" fillId="0" borderId="76" xfId="2" applyFont="1" applyFill="1" applyBorder="1" applyAlignment="1" applyProtection="1">
      <alignment vertical="center" shrinkToFit="1"/>
    </xf>
    <xf numFmtId="176" fontId="10" fillId="0" borderId="77" xfId="2" applyFont="1" applyFill="1" applyBorder="1" applyAlignment="1" applyProtection="1">
      <alignment vertical="center" shrinkToFit="1"/>
    </xf>
    <xf numFmtId="38" fontId="5" fillId="0" borderId="78" xfId="1" applyFont="1" applyFill="1" applyBorder="1" applyAlignment="1" applyProtection="1">
      <alignment horizontal="distributed" vertical="center"/>
      <protection locked="0"/>
    </xf>
    <xf numFmtId="38" fontId="8" fillId="0" borderId="46" xfId="1" applyFont="1" applyFill="1" applyBorder="1" applyAlignment="1" applyProtection="1">
      <alignment horizontal="distributed" vertical="center"/>
      <protection locked="0"/>
    </xf>
    <xf numFmtId="38" fontId="5" fillId="0" borderId="79" xfId="1" applyFont="1" applyFill="1" applyBorder="1" applyAlignment="1" applyProtection="1">
      <alignment vertical="center"/>
      <protection locked="0"/>
    </xf>
    <xf numFmtId="38" fontId="5" fillId="0" borderId="80" xfId="1" applyFont="1" applyFill="1" applyBorder="1" applyAlignment="1" applyProtection="1">
      <alignment horizontal="center" vertical="center"/>
      <protection locked="0"/>
    </xf>
    <xf numFmtId="176" fontId="5" fillId="0" borderId="80" xfId="1" applyNumberFormat="1" applyFont="1" applyFill="1" applyBorder="1" applyAlignment="1" applyProtection="1">
      <alignment vertical="center" shrinkToFit="1"/>
    </xf>
    <xf numFmtId="176" fontId="5" fillId="0" borderId="81" xfId="1" applyNumberFormat="1" applyFont="1" applyFill="1" applyBorder="1" applyAlignment="1" applyProtection="1">
      <alignment vertical="center" shrinkToFit="1"/>
    </xf>
    <xf numFmtId="176" fontId="5" fillId="0" borderId="82" xfId="1" applyNumberFormat="1" applyFont="1" applyFill="1" applyBorder="1" applyAlignment="1" applyProtection="1">
      <alignment vertical="center" shrinkToFit="1"/>
    </xf>
    <xf numFmtId="38" fontId="5" fillId="0" borderId="83" xfId="1" applyFont="1" applyFill="1" applyBorder="1" applyAlignment="1" applyProtection="1">
      <alignment horizontal="distributed" vertical="center"/>
      <protection locked="0"/>
    </xf>
    <xf numFmtId="176" fontId="10" fillId="0" borderId="24" xfId="2" applyFont="1" applyFill="1" applyBorder="1" applyAlignment="1" applyProtection="1">
      <alignment vertical="center" shrinkToFit="1"/>
    </xf>
    <xf numFmtId="38" fontId="5" fillId="0" borderId="84" xfId="1" applyFont="1" applyFill="1" applyBorder="1" applyAlignment="1" applyProtection="1">
      <alignment horizontal="center" vertical="center"/>
      <protection locked="0"/>
    </xf>
    <xf numFmtId="176" fontId="10" fillId="0" borderId="85" xfId="2" applyFont="1" applyFill="1" applyBorder="1" applyAlignment="1" applyProtection="1">
      <alignment vertical="center" shrinkToFit="1"/>
    </xf>
    <xf numFmtId="38" fontId="5" fillId="0" borderId="86" xfId="1" applyFont="1" applyFill="1" applyBorder="1" applyAlignment="1" applyProtection="1">
      <alignment horizontal="center" vertical="center"/>
    </xf>
    <xf numFmtId="38" fontId="5" fillId="0" borderId="87" xfId="1" applyFont="1" applyFill="1" applyBorder="1" applyAlignment="1" applyProtection="1">
      <alignment horizontal="center" vertical="center"/>
    </xf>
    <xf numFmtId="38" fontId="5" fillId="0" borderId="88" xfId="1" applyFont="1" applyFill="1" applyBorder="1" applyAlignment="1" applyProtection="1">
      <alignment horizontal="center" vertical="center"/>
    </xf>
    <xf numFmtId="38" fontId="5" fillId="0" borderId="89" xfId="1" applyFont="1" applyFill="1" applyBorder="1" applyAlignment="1" applyProtection="1">
      <alignment vertical="center" shrinkToFit="1"/>
    </xf>
    <xf numFmtId="38" fontId="5" fillId="0" borderId="89" xfId="1" applyFont="1" applyFill="1" applyBorder="1" applyAlignment="1" applyProtection="1">
      <alignment vertical="center" shrinkToFit="1"/>
      <protection locked="0"/>
    </xf>
    <xf numFmtId="38" fontId="5" fillId="0" borderId="47" xfId="1" applyFont="1" applyFill="1" applyBorder="1" applyAlignment="1" applyProtection="1">
      <alignment vertical="center" shrinkToFit="1"/>
      <protection locked="0"/>
    </xf>
    <xf numFmtId="38" fontId="5" fillId="0" borderId="47" xfId="1" applyFont="1" applyFill="1" applyBorder="1" applyAlignment="1" applyProtection="1">
      <alignment vertical="center" shrinkToFit="1"/>
    </xf>
    <xf numFmtId="38" fontId="5" fillId="0" borderId="90" xfId="1" applyFont="1" applyFill="1" applyBorder="1" applyAlignment="1" applyProtection="1">
      <alignment vertical="center" shrinkToFit="1"/>
      <protection locked="0"/>
    </xf>
    <xf numFmtId="38" fontId="5" fillId="0" borderId="91" xfId="1" applyFont="1" applyFill="1" applyBorder="1" applyAlignment="1" applyProtection="1">
      <alignment horizontal="center" vertical="center"/>
    </xf>
    <xf numFmtId="38" fontId="16" fillId="0" borderId="33" xfId="1" applyFont="1" applyFill="1" applyBorder="1" applyAlignment="1">
      <alignment horizontal="center" vertical="center"/>
    </xf>
    <xf numFmtId="38" fontId="16" fillId="0" borderId="34" xfId="1" applyFont="1" applyFill="1" applyBorder="1" applyAlignment="1">
      <alignment horizontal="center" vertical="center"/>
    </xf>
    <xf numFmtId="38" fontId="5" fillId="0" borderId="74" xfId="1" applyFont="1" applyFill="1" applyBorder="1" applyAlignment="1" applyProtection="1">
      <alignment horizontal="center" vertical="center"/>
    </xf>
    <xf numFmtId="38" fontId="5" fillId="0" borderId="74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176" fontId="10" fillId="0" borderId="9" xfId="2" applyFont="1" applyFill="1" applyBorder="1" applyAlignment="1" applyProtection="1">
      <alignment vertical="center" shrinkToFit="1"/>
      <protection locked="0"/>
    </xf>
    <xf numFmtId="176" fontId="10" fillId="0" borderId="25" xfId="2" applyFont="1" applyFill="1" applyBorder="1" applyAlignment="1" applyProtection="1">
      <alignment vertical="center"/>
      <protection locked="0"/>
    </xf>
    <xf numFmtId="176" fontId="10" fillId="0" borderId="9" xfId="2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176" fontId="10" fillId="0" borderId="9" xfId="2" applyFont="1" applyFill="1" applyBorder="1" applyAlignment="1" applyProtection="1">
      <alignment horizontal="right" vertical="center" shrinkToFit="1"/>
      <protection locked="0"/>
    </xf>
    <xf numFmtId="176" fontId="8" fillId="0" borderId="9" xfId="2" applyFont="1" applyFill="1" applyBorder="1" applyAlignment="1" applyProtection="1">
      <alignment horizontal="distributed" vertical="distributed" wrapText="1" shrinkToFit="1"/>
      <protection locked="0"/>
    </xf>
    <xf numFmtId="176" fontId="5" fillId="0" borderId="9" xfId="2" applyFont="1" applyFill="1" applyBorder="1" applyAlignment="1" applyProtection="1">
      <alignment horizontal="right" vertical="center" shrinkToFit="1"/>
      <protection locked="0"/>
    </xf>
    <xf numFmtId="38" fontId="5" fillId="0" borderId="34" xfId="3" applyFont="1" applyFill="1" applyBorder="1" applyAlignment="1" applyProtection="1">
      <alignment vertical="center" shrinkToFit="1"/>
      <protection locked="0"/>
    </xf>
    <xf numFmtId="38" fontId="5" fillId="0" borderId="35" xfId="3" applyFont="1" applyFill="1" applyBorder="1" applyAlignment="1" applyProtection="1">
      <alignment vertical="center" shrinkToFit="1"/>
      <protection locked="0"/>
    </xf>
    <xf numFmtId="176" fontId="5" fillId="0" borderId="27" xfId="4" applyFont="1" applyFill="1" applyBorder="1" applyAlignment="1" applyProtection="1">
      <alignment vertical="center" shrinkToFit="1"/>
      <protection locked="0"/>
    </xf>
    <xf numFmtId="176" fontId="5" fillId="0" borderId="36" xfId="4" applyFont="1" applyFill="1" applyBorder="1" applyAlignment="1" applyProtection="1">
      <alignment vertical="center" shrinkToFit="1"/>
      <protection locked="0"/>
    </xf>
    <xf numFmtId="176" fontId="10" fillId="0" borderId="45" xfId="2" applyFont="1" applyFill="1" applyBorder="1" applyAlignment="1" applyProtection="1">
      <alignment vertical="center" shrinkToFit="1"/>
      <protection locked="0"/>
    </xf>
    <xf numFmtId="176" fontId="10" fillId="0" borderId="26" xfId="2" applyFont="1" applyFill="1" applyBorder="1" applyAlignment="1" applyProtection="1">
      <alignment vertical="center" shrinkToFit="1"/>
      <protection locked="0"/>
    </xf>
    <xf numFmtId="176" fontId="10" fillId="0" borderId="56" xfId="2" applyFont="1" applyFill="1" applyBorder="1" applyAlignment="1" applyProtection="1">
      <alignment vertical="center" shrinkToFit="1"/>
      <protection locked="0"/>
    </xf>
    <xf numFmtId="176" fontId="10" fillId="0" borderId="57" xfId="2" applyFont="1" applyFill="1" applyBorder="1" applyAlignment="1" applyProtection="1">
      <alignment horizontal="right" vertical="center" shrinkToFit="1"/>
      <protection locked="0"/>
    </xf>
    <xf numFmtId="176" fontId="10" fillId="0" borderId="58" xfId="2" applyFont="1" applyFill="1" applyBorder="1" applyAlignment="1" applyProtection="1">
      <alignment horizontal="right" vertical="center" shrinkToFit="1"/>
      <protection locked="0"/>
    </xf>
    <xf numFmtId="176" fontId="10" fillId="0" borderId="16" xfId="2" applyFont="1" applyFill="1" applyBorder="1" applyAlignment="1" applyProtection="1">
      <alignment vertical="center" shrinkToFit="1"/>
      <protection locked="0"/>
    </xf>
    <xf numFmtId="38" fontId="5" fillId="0" borderId="9" xfId="3" applyFont="1" applyFill="1" applyBorder="1" applyAlignment="1" applyProtection="1">
      <alignment vertical="center" shrinkToFit="1"/>
      <protection locked="0"/>
    </xf>
    <xf numFmtId="38" fontId="5" fillId="0" borderId="43" xfId="3" applyFont="1" applyFill="1" applyBorder="1" applyAlignment="1" applyProtection="1">
      <alignment vertical="center" shrinkToFit="1"/>
      <protection locked="0"/>
    </xf>
    <xf numFmtId="176" fontId="5" fillId="0" borderId="2" xfId="4" applyFont="1" applyFill="1" applyBorder="1" applyAlignment="1" applyProtection="1">
      <alignment vertical="center" shrinkToFit="1"/>
      <protection locked="0"/>
    </xf>
  </cellXfs>
  <cellStyles count="5">
    <cellStyle name="Excel Built-in Comma [0] 1" xfId="2"/>
    <cellStyle name="Excel Built-in Explanatory Text" xfId="4"/>
    <cellStyle name="桁区切り" xfId="1" builtinId="6"/>
    <cellStyle name="桁区切り 3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360</xdr:colOff>
      <xdr:row>40</xdr:row>
      <xdr:rowOff>360</xdr:rowOff>
    </xdr:to>
    <xdr:sp macro="" textlink="">
      <xdr:nvSpPr>
        <xdr:cNvPr id="2" name="CustomShape 1" hidden="1"/>
        <xdr:cNvSpPr/>
      </xdr:nvSpPr>
      <xdr:spPr>
        <a:xfrm>
          <a:off x="444500" y="748030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360</xdr:colOff>
      <xdr:row>40</xdr:row>
      <xdr:rowOff>360</xdr:rowOff>
    </xdr:to>
    <xdr:sp macro="" textlink="">
      <xdr:nvSpPr>
        <xdr:cNvPr id="3" name="CustomShape 1" hidden="1"/>
        <xdr:cNvSpPr/>
      </xdr:nvSpPr>
      <xdr:spPr>
        <a:xfrm>
          <a:off x="444500" y="748030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360</xdr:colOff>
      <xdr:row>40</xdr:row>
      <xdr:rowOff>360</xdr:rowOff>
    </xdr:to>
    <xdr:sp macro="" textlink="">
      <xdr:nvSpPr>
        <xdr:cNvPr id="4" name="CustomShape 1" hidden="1"/>
        <xdr:cNvSpPr/>
      </xdr:nvSpPr>
      <xdr:spPr>
        <a:xfrm>
          <a:off x="444500" y="748030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25</xdr:col>
      <xdr:colOff>7844</xdr:colOff>
      <xdr:row>5</xdr:row>
      <xdr:rowOff>41461</xdr:rowOff>
    </xdr:from>
    <xdr:to>
      <xdr:col>25</xdr:col>
      <xdr:colOff>84044</xdr:colOff>
      <xdr:row>7</xdr:row>
      <xdr:rowOff>5042</xdr:rowOff>
    </xdr:to>
    <xdr:sp macro="" textlink="" fLocksText="0">
      <xdr:nvSpPr>
        <xdr:cNvPr id="5" name="AutoShape 1"/>
        <xdr:cNvSpPr>
          <a:spLocks/>
        </xdr:cNvSpPr>
      </xdr:nvSpPr>
      <xdr:spPr bwMode="auto">
        <a:xfrm>
          <a:off x="10904444" y="987611"/>
          <a:ext cx="76200" cy="319181"/>
        </a:xfrm>
        <a:prstGeom prst="rightBrace">
          <a:avLst>
            <a:gd name="adj1" fmla="val 26042"/>
            <a:gd name="adj2" fmla="val 51431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7844</xdr:colOff>
      <xdr:row>7</xdr:row>
      <xdr:rowOff>20731</xdr:rowOff>
    </xdr:from>
    <xdr:to>
      <xdr:col>25</xdr:col>
      <xdr:colOff>103094</xdr:colOff>
      <xdr:row>8</xdr:row>
      <xdr:rowOff>173131</xdr:rowOff>
    </xdr:to>
    <xdr:sp macro="" textlink="" fLocksText="0">
      <xdr:nvSpPr>
        <xdr:cNvPr id="6" name="AutoShape 1"/>
        <xdr:cNvSpPr>
          <a:spLocks/>
        </xdr:cNvSpPr>
      </xdr:nvSpPr>
      <xdr:spPr bwMode="auto">
        <a:xfrm>
          <a:off x="10904444" y="1322481"/>
          <a:ext cx="95250" cy="330200"/>
        </a:xfrm>
        <a:prstGeom prst="rightBrace">
          <a:avLst>
            <a:gd name="adj1" fmla="val 26042"/>
            <a:gd name="adj2" fmla="val 51431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19050</xdr:colOff>
      <xdr:row>21</xdr:row>
      <xdr:rowOff>19050</xdr:rowOff>
    </xdr:from>
    <xdr:to>
      <xdr:col>28</xdr:col>
      <xdr:colOff>85725</xdr:colOff>
      <xdr:row>24</xdr:row>
      <xdr:rowOff>152400</xdr:rowOff>
    </xdr:to>
    <xdr:sp macro="" textlink="">
      <xdr:nvSpPr>
        <xdr:cNvPr id="7" name="AutoShape 3"/>
        <xdr:cNvSpPr>
          <a:spLocks/>
        </xdr:cNvSpPr>
      </xdr:nvSpPr>
      <xdr:spPr bwMode="auto">
        <a:xfrm>
          <a:off x="11982450" y="3898900"/>
          <a:ext cx="66675" cy="666750"/>
        </a:xfrm>
        <a:prstGeom prst="rightBrace">
          <a:avLst>
            <a:gd name="adj1" fmla="val 84054"/>
            <a:gd name="adj2" fmla="val 4695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8283</xdr:colOff>
      <xdr:row>34</xdr:row>
      <xdr:rowOff>16565</xdr:rowOff>
    </xdr:from>
    <xdr:to>
      <xdr:col>28</xdr:col>
      <xdr:colOff>84483</xdr:colOff>
      <xdr:row>35</xdr:row>
      <xdr:rowOff>159441</xdr:rowOff>
    </xdr:to>
    <xdr:sp macro="" textlink="" fLocksText="0">
      <xdr:nvSpPr>
        <xdr:cNvPr id="8" name="AutoShape 1"/>
        <xdr:cNvSpPr>
          <a:spLocks/>
        </xdr:cNvSpPr>
      </xdr:nvSpPr>
      <xdr:spPr bwMode="auto">
        <a:xfrm>
          <a:off x="11971683" y="6449115"/>
          <a:ext cx="76200" cy="320676"/>
        </a:xfrm>
        <a:prstGeom prst="rightBrace">
          <a:avLst>
            <a:gd name="adj1" fmla="val 26042"/>
            <a:gd name="adj2" fmla="val 51431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32</xdr:col>
      <xdr:colOff>0</xdr:colOff>
      <xdr:row>53</xdr:row>
      <xdr:rowOff>0</xdr:rowOff>
    </xdr:from>
    <xdr:to>
      <xdr:col>32</xdr:col>
      <xdr:colOff>360</xdr:colOff>
      <xdr:row>53</xdr:row>
      <xdr:rowOff>360</xdr:rowOff>
    </xdr:to>
    <xdr:sp macro="" textlink="">
      <xdr:nvSpPr>
        <xdr:cNvPr id="9" name="CustomShape 1" hidden="1"/>
        <xdr:cNvSpPr/>
      </xdr:nvSpPr>
      <xdr:spPr>
        <a:xfrm>
          <a:off x="13557250" y="977265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32</xdr:col>
      <xdr:colOff>0</xdr:colOff>
      <xdr:row>53</xdr:row>
      <xdr:rowOff>0</xdr:rowOff>
    </xdr:from>
    <xdr:to>
      <xdr:col>32</xdr:col>
      <xdr:colOff>360</xdr:colOff>
      <xdr:row>53</xdr:row>
      <xdr:rowOff>360</xdr:rowOff>
    </xdr:to>
    <xdr:sp macro="" textlink="">
      <xdr:nvSpPr>
        <xdr:cNvPr id="10" name="CustomShape 1" hidden="1"/>
        <xdr:cNvSpPr/>
      </xdr:nvSpPr>
      <xdr:spPr>
        <a:xfrm>
          <a:off x="13557250" y="977265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32</xdr:col>
      <xdr:colOff>0</xdr:colOff>
      <xdr:row>53</xdr:row>
      <xdr:rowOff>0</xdr:rowOff>
    </xdr:from>
    <xdr:to>
      <xdr:col>32</xdr:col>
      <xdr:colOff>360</xdr:colOff>
      <xdr:row>53</xdr:row>
      <xdr:rowOff>360</xdr:rowOff>
    </xdr:to>
    <xdr:sp macro="" textlink="">
      <xdr:nvSpPr>
        <xdr:cNvPr id="12" name="CustomShape 1" hidden="1"/>
        <xdr:cNvSpPr/>
      </xdr:nvSpPr>
      <xdr:spPr>
        <a:xfrm>
          <a:off x="13557250" y="977265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25</xdr:col>
      <xdr:colOff>28440</xdr:colOff>
      <xdr:row>5</xdr:row>
      <xdr:rowOff>114480</xdr:rowOff>
    </xdr:from>
    <xdr:to>
      <xdr:col>25</xdr:col>
      <xdr:colOff>103680</xdr:colOff>
      <xdr:row>6</xdr:row>
      <xdr:rowOff>160920</xdr:rowOff>
    </xdr:to>
    <xdr:sp macro="" textlink="">
      <xdr:nvSpPr>
        <xdr:cNvPr id="13" name="CustomShape 1"/>
        <xdr:cNvSpPr/>
      </xdr:nvSpPr>
      <xdr:spPr>
        <a:xfrm>
          <a:off x="10925040" y="1060630"/>
          <a:ext cx="75240" cy="224240"/>
        </a:xfrm>
        <a:prstGeom prst="rightBrace">
          <a:avLst>
            <a:gd name="adj1" fmla="val 26042"/>
            <a:gd name="adj2" fmla="val 51431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28440</xdr:colOff>
      <xdr:row>7</xdr:row>
      <xdr:rowOff>104760</xdr:rowOff>
    </xdr:from>
    <xdr:to>
      <xdr:col>25</xdr:col>
      <xdr:colOff>113040</xdr:colOff>
      <xdr:row>8</xdr:row>
      <xdr:rowOff>151200</xdr:rowOff>
    </xdr:to>
    <xdr:sp macro="" textlink="">
      <xdr:nvSpPr>
        <xdr:cNvPr id="14" name="CustomShape 1"/>
        <xdr:cNvSpPr/>
      </xdr:nvSpPr>
      <xdr:spPr>
        <a:xfrm>
          <a:off x="10925040" y="1406510"/>
          <a:ext cx="84600" cy="224240"/>
        </a:xfrm>
        <a:prstGeom prst="rightBrace">
          <a:avLst>
            <a:gd name="adj1" fmla="val 23148"/>
            <a:gd name="adj2" fmla="val 48569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9360</xdr:colOff>
      <xdr:row>34</xdr:row>
      <xdr:rowOff>47520</xdr:rowOff>
    </xdr:from>
    <xdr:to>
      <xdr:col>28</xdr:col>
      <xdr:colOff>93960</xdr:colOff>
      <xdr:row>35</xdr:row>
      <xdr:rowOff>255960</xdr:rowOff>
    </xdr:to>
    <xdr:sp macro="" textlink="">
      <xdr:nvSpPr>
        <xdr:cNvPr id="15" name="CustomShape 1"/>
        <xdr:cNvSpPr/>
      </xdr:nvSpPr>
      <xdr:spPr>
        <a:xfrm>
          <a:off x="11972760" y="6480070"/>
          <a:ext cx="84600" cy="310040"/>
        </a:xfrm>
        <a:prstGeom prst="rightBrace">
          <a:avLst>
            <a:gd name="adj1" fmla="val 50000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9360</xdr:colOff>
      <xdr:row>34</xdr:row>
      <xdr:rowOff>47520</xdr:rowOff>
    </xdr:from>
    <xdr:to>
      <xdr:col>28</xdr:col>
      <xdr:colOff>93960</xdr:colOff>
      <xdr:row>35</xdr:row>
      <xdr:rowOff>255960</xdr:rowOff>
    </xdr:to>
    <xdr:sp macro="" textlink="">
      <xdr:nvSpPr>
        <xdr:cNvPr id="16" name="CustomShape 1"/>
        <xdr:cNvSpPr/>
      </xdr:nvSpPr>
      <xdr:spPr>
        <a:xfrm>
          <a:off x="11972760" y="6480070"/>
          <a:ext cx="84600" cy="310040"/>
        </a:xfrm>
        <a:prstGeom prst="rightBrace">
          <a:avLst>
            <a:gd name="adj1" fmla="val 50000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28440</xdr:colOff>
      <xdr:row>5</xdr:row>
      <xdr:rowOff>114480</xdr:rowOff>
    </xdr:from>
    <xdr:to>
      <xdr:col>25</xdr:col>
      <xdr:colOff>103320</xdr:colOff>
      <xdr:row>6</xdr:row>
      <xdr:rowOff>160560</xdr:rowOff>
    </xdr:to>
    <xdr:sp macro="" textlink="">
      <xdr:nvSpPr>
        <xdr:cNvPr id="17" name="CustomShape 1"/>
        <xdr:cNvSpPr/>
      </xdr:nvSpPr>
      <xdr:spPr>
        <a:xfrm>
          <a:off x="10925040" y="1060630"/>
          <a:ext cx="74880" cy="223880"/>
        </a:xfrm>
        <a:prstGeom prst="rightBrace">
          <a:avLst>
            <a:gd name="adj1" fmla="val 26042"/>
            <a:gd name="adj2" fmla="val 51431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28440</xdr:colOff>
      <xdr:row>7</xdr:row>
      <xdr:rowOff>104760</xdr:rowOff>
    </xdr:from>
    <xdr:to>
      <xdr:col>25</xdr:col>
      <xdr:colOff>112680</xdr:colOff>
      <xdr:row>8</xdr:row>
      <xdr:rowOff>150840</xdr:rowOff>
    </xdr:to>
    <xdr:sp macro="" textlink="">
      <xdr:nvSpPr>
        <xdr:cNvPr id="18" name="CustomShape 1"/>
        <xdr:cNvSpPr/>
      </xdr:nvSpPr>
      <xdr:spPr>
        <a:xfrm>
          <a:off x="10925040" y="1406510"/>
          <a:ext cx="84240" cy="223880"/>
        </a:xfrm>
        <a:prstGeom prst="rightBrace">
          <a:avLst>
            <a:gd name="adj1" fmla="val 23148"/>
            <a:gd name="adj2" fmla="val 48569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28440</xdr:colOff>
      <xdr:row>5</xdr:row>
      <xdr:rowOff>114480</xdr:rowOff>
    </xdr:from>
    <xdr:to>
      <xdr:col>25</xdr:col>
      <xdr:colOff>103320</xdr:colOff>
      <xdr:row>6</xdr:row>
      <xdr:rowOff>160560</xdr:rowOff>
    </xdr:to>
    <xdr:sp macro="" textlink="">
      <xdr:nvSpPr>
        <xdr:cNvPr id="19" name="CustomShape 1"/>
        <xdr:cNvSpPr/>
      </xdr:nvSpPr>
      <xdr:spPr>
        <a:xfrm>
          <a:off x="10925040" y="1060630"/>
          <a:ext cx="74880" cy="223880"/>
        </a:xfrm>
        <a:prstGeom prst="rightBrace">
          <a:avLst>
            <a:gd name="adj1" fmla="val 26042"/>
            <a:gd name="adj2" fmla="val 51431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28440</xdr:colOff>
      <xdr:row>7</xdr:row>
      <xdr:rowOff>104760</xdr:rowOff>
    </xdr:from>
    <xdr:to>
      <xdr:col>25</xdr:col>
      <xdr:colOff>112680</xdr:colOff>
      <xdr:row>8</xdr:row>
      <xdr:rowOff>150840</xdr:rowOff>
    </xdr:to>
    <xdr:sp macro="" textlink="">
      <xdr:nvSpPr>
        <xdr:cNvPr id="20" name="CustomShape 1"/>
        <xdr:cNvSpPr/>
      </xdr:nvSpPr>
      <xdr:spPr>
        <a:xfrm>
          <a:off x="10925040" y="1406510"/>
          <a:ext cx="84240" cy="223880"/>
        </a:xfrm>
        <a:prstGeom prst="rightBrace">
          <a:avLst>
            <a:gd name="adj1" fmla="val 23148"/>
            <a:gd name="adj2" fmla="val 48569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19080</xdr:colOff>
      <xdr:row>21</xdr:row>
      <xdr:rowOff>19080</xdr:rowOff>
    </xdr:from>
    <xdr:to>
      <xdr:col>28</xdr:col>
      <xdr:colOff>84600</xdr:colOff>
      <xdr:row>24</xdr:row>
      <xdr:rowOff>151200</xdr:rowOff>
    </xdr:to>
    <xdr:sp macro="" textlink="">
      <xdr:nvSpPr>
        <xdr:cNvPr id="21" name="CustomShape 1"/>
        <xdr:cNvSpPr/>
      </xdr:nvSpPr>
      <xdr:spPr>
        <a:xfrm>
          <a:off x="11982480" y="3898930"/>
          <a:ext cx="65520" cy="665520"/>
        </a:xfrm>
        <a:prstGeom prst="rightBrace">
          <a:avLst>
            <a:gd name="adj1" fmla="val 84054"/>
            <a:gd name="adj2" fmla="val 46958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360</xdr:colOff>
      <xdr:row>15</xdr:row>
      <xdr:rowOff>360</xdr:rowOff>
    </xdr:to>
    <xdr:sp macro="" textlink="">
      <xdr:nvSpPr>
        <xdr:cNvPr id="2" name="CustomShape 1" hidden="1"/>
        <xdr:cNvSpPr/>
      </xdr:nvSpPr>
      <xdr:spPr>
        <a:xfrm>
          <a:off x="247650" y="269240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360</xdr:colOff>
      <xdr:row>15</xdr:row>
      <xdr:rowOff>360</xdr:rowOff>
    </xdr:to>
    <xdr:sp macro="" textlink="">
      <xdr:nvSpPr>
        <xdr:cNvPr id="3" name="CustomShape 1" hidden="1"/>
        <xdr:cNvSpPr/>
      </xdr:nvSpPr>
      <xdr:spPr>
        <a:xfrm>
          <a:off x="247650" y="269240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15</xdr:row>
      <xdr:rowOff>66600</xdr:rowOff>
    </xdr:from>
    <xdr:to>
      <xdr:col>1</xdr:col>
      <xdr:colOff>360</xdr:colOff>
      <xdr:row>16</xdr:row>
      <xdr:rowOff>144204</xdr:rowOff>
    </xdr:to>
    <xdr:sp macro="" textlink="">
      <xdr:nvSpPr>
        <xdr:cNvPr id="4" name="CustomShape 1"/>
        <xdr:cNvSpPr/>
      </xdr:nvSpPr>
      <xdr:spPr>
        <a:xfrm>
          <a:off x="247650" y="2759000"/>
          <a:ext cx="360" cy="255404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360</xdr:colOff>
      <xdr:row>15</xdr:row>
      <xdr:rowOff>360</xdr:rowOff>
    </xdr:to>
    <xdr:sp macro="" textlink="">
      <xdr:nvSpPr>
        <xdr:cNvPr id="5" name="CustomShape 1" hidden="1"/>
        <xdr:cNvSpPr/>
      </xdr:nvSpPr>
      <xdr:spPr>
        <a:xfrm>
          <a:off x="247650" y="2692400"/>
          <a:ext cx="360" cy="360"/>
        </a:xfrm>
        <a:prstGeom prst="rightBrace">
          <a:avLst>
            <a:gd name="adj1" fmla="val -214748364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040-&#12381;&#12398;&#20182;&#32113;&#35336;/011-&#23398;&#26657;&#19968;&#35239;/&#23398;&#26657;&#19968;&#35239;R7/HP&#25522;&#36617;/R7&#29992;&#23398;&#26657;&#19968;&#35239;&#65288;HP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種別"/>
      <sheetName val="郡市別"/>
      <sheetName val="設置者別"/>
      <sheetName val="幼稚園"/>
      <sheetName val="こども園"/>
      <sheetName val="小学校"/>
      <sheetName val="中学校"/>
      <sheetName val="高校(学校別)"/>
      <sheetName val="高校(学科別)"/>
      <sheetName val="高校(公私別)"/>
      <sheetName val="特別支援"/>
      <sheetName val="高専"/>
      <sheetName val="短大･専修"/>
      <sheetName val="大学"/>
      <sheetName val="大学(学部別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showGridLines="0" showZeros="0" tabSelected="1" view="pageBreakPreview" zoomScaleNormal="90" zoomScaleSheetLayoutView="100" zoomScalePageLayoutView="70" workbookViewId="0"/>
  </sheetViews>
  <sheetFormatPr defaultColWidth="10.7109375" defaultRowHeight="11.5" x14ac:dyDescent="0.25"/>
  <cols>
    <col min="1" max="1" width="5" style="162" customWidth="1"/>
    <col min="2" max="2" width="9" style="162" customWidth="1"/>
    <col min="3" max="3" width="5.7109375" style="165" customWidth="1"/>
    <col min="4" max="4" width="13" style="165" customWidth="1"/>
    <col min="5" max="5" width="10.5" style="162" customWidth="1"/>
    <col min="6" max="6" width="9.5" style="162" customWidth="1"/>
    <col min="7" max="7" width="5.5703125" style="162" customWidth="1"/>
    <col min="8" max="10" width="5.2109375" style="162" customWidth="1"/>
    <col min="11" max="13" width="2.42578125" style="18" customWidth="1"/>
    <col min="14" max="16" width="2.42578125" style="162" customWidth="1"/>
    <col min="17" max="19" width="3.92578125" style="162" customWidth="1"/>
    <col min="20" max="22" width="2.92578125" style="162" customWidth="1"/>
    <col min="23" max="25" width="4.5" style="162" customWidth="1"/>
    <col min="26" max="31" width="4" style="162" customWidth="1"/>
    <col min="32" max="32" width="5.92578125" style="18" customWidth="1"/>
    <col min="33" max="16384" width="10.7109375" style="162"/>
  </cols>
  <sheetData>
    <row r="1" spans="1:31" s="6" customFormat="1" ht="18.75" customHeight="1" x14ac:dyDescent="0.3">
      <c r="A1" s="1" t="s">
        <v>0</v>
      </c>
      <c r="B1" s="2"/>
      <c r="C1" s="3"/>
      <c r="D1" s="4"/>
      <c r="E1" s="2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 t="str">
        <f>A1</f>
        <v>令和７年度学校一覧　大学</v>
      </c>
      <c r="AB1" s="5"/>
      <c r="AD1" s="7"/>
      <c r="AE1" s="8"/>
    </row>
    <row r="2" spans="1:31" ht="14.25" customHeight="1" x14ac:dyDescent="0.25">
      <c r="A2" s="9"/>
      <c r="B2" s="10"/>
      <c r="C2" s="10"/>
      <c r="D2" s="10"/>
      <c r="E2" s="10"/>
      <c r="F2" s="10"/>
      <c r="G2" s="11" t="s">
        <v>1</v>
      </c>
      <c r="H2" s="12"/>
      <c r="I2" s="12"/>
      <c r="J2" s="12"/>
      <c r="K2" s="12"/>
      <c r="L2" s="12"/>
      <c r="M2" s="12"/>
      <c r="N2" s="12"/>
      <c r="O2" s="13" t="s">
        <v>2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4" t="s">
        <v>3</v>
      </c>
      <c r="AA2" s="15"/>
      <c r="AB2" s="16"/>
      <c r="AC2" s="14" t="s">
        <v>4</v>
      </c>
      <c r="AD2" s="15"/>
      <c r="AE2" s="17"/>
    </row>
    <row r="3" spans="1:31" ht="14.25" customHeight="1" x14ac:dyDescent="0.25">
      <c r="A3" s="19" t="s">
        <v>5</v>
      </c>
      <c r="B3" s="20" t="s">
        <v>6</v>
      </c>
      <c r="C3" s="21" t="s">
        <v>7</v>
      </c>
      <c r="D3" s="20" t="s">
        <v>8</v>
      </c>
      <c r="E3" s="20" t="s">
        <v>9</v>
      </c>
      <c r="F3" s="20" t="s">
        <v>10</v>
      </c>
      <c r="G3" s="22"/>
      <c r="H3" s="23" t="s">
        <v>11</v>
      </c>
      <c r="I3" s="24"/>
      <c r="J3" s="25"/>
      <c r="K3" s="26" t="s">
        <v>12</v>
      </c>
      <c r="L3" s="26"/>
      <c r="M3" s="26"/>
      <c r="N3" s="27" t="s">
        <v>13</v>
      </c>
      <c r="O3" s="27"/>
      <c r="P3" s="27"/>
      <c r="Q3" s="27" t="s">
        <v>14</v>
      </c>
      <c r="R3" s="27"/>
      <c r="S3" s="27"/>
      <c r="T3" s="28" t="s">
        <v>15</v>
      </c>
      <c r="U3" s="29"/>
      <c r="V3" s="30"/>
      <c r="W3" s="31" t="s">
        <v>16</v>
      </c>
      <c r="X3" s="32"/>
      <c r="Y3" s="33"/>
      <c r="Z3" s="34"/>
      <c r="AA3" s="35"/>
      <c r="AB3" s="36"/>
      <c r="AC3" s="34"/>
      <c r="AD3" s="35"/>
      <c r="AE3" s="37"/>
    </row>
    <row r="4" spans="1:31" ht="14.25" customHeight="1" x14ac:dyDescent="0.25">
      <c r="A4" s="38"/>
      <c r="B4" s="39"/>
      <c r="C4" s="39"/>
      <c r="D4" s="39"/>
      <c r="E4" s="39"/>
      <c r="F4" s="39"/>
      <c r="G4" s="40"/>
      <c r="H4" s="41" t="s">
        <v>17</v>
      </c>
      <c r="I4" s="42" t="s">
        <v>18</v>
      </c>
      <c r="J4" s="42" t="s">
        <v>19</v>
      </c>
      <c r="K4" s="42" t="s">
        <v>17</v>
      </c>
      <c r="L4" s="42" t="s">
        <v>18</v>
      </c>
      <c r="M4" s="42" t="s">
        <v>19</v>
      </c>
      <c r="N4" s="41" t="s">
        <v>17</v>
      </c>
      <c r="O4" s="41" t="s">
        <v>18</v>
      </c>
      <c r="P4" s="41" t="s">
        <v>19</v>
      </c>
      <c r="Q4" s="41" t="s">
        <v>17</v>
      </c>
      <c r="R4" s="41" t="s">
        <v>18</v>
      </c>
      <c r="S4" s="41" t="s">
        <v>19</v>
      </c>
      <c r="T4" s="41" t="s">
        <v>17</v>
      </c>
      <c r="U4" s="41" t="s">
        <v>18</v>
      </c>
      <c r="V4" s="41" t="s">
        <v>19</v>
      </c>
      <c r="W4" s="41" t="s">
        <v>17</v>
      </c>
      <c r="X4" s="41" t="s">
        <v>18</v>
      </c>
      <c r="Y4" s="41" t="s">
        <v>19</v>
      </c>
      <c r="Z4" s="41" t="s">
        <v>17</v>
      </c>
      <c r="AA4" s="41" t="s">
        <v>18</v>
      </c>
      <c r="AB4" s="41" t="s">
        <v>19</v>
      </c>
      <c r="AC4" s="43" t="s">
        <v>17</v>
      </c>
      <c r="AD4" s="42" t="s">
        <v>18</v>
      </c>
      <c r="AE4" s="44" t="s">
        <v>19</v>
      </c>
    </row>
    <row r="5" spans="1:31" s="53" customFormat="1" ht="14.25" customHeight="1" x14ac:dyDescent="0.25">
      <c r="A5" s="45" t="s">
        <v>20</v>
      </c>
      <c r="B5" s="46" t="s">
        <v>21</v>
      </c>
      <c r="C5" s="47" t="s">
        <v>22</v>
      </c>
      <c r="D5" s="48" t="s">
        <v>23</v>
      </c>
      <c r="E5" s="49" t="s">
        <v>24</v>
      </c>
      <c r="F5" s="46" t="s">
        <v>25</v>
      </c>
      <c r="G5" s="50" t="s">
        <v>26</v>
      </c>
      <c r="H5" s="51">
        <v>706</v>
      </c>
      <c r="I5" s="51">
        <v>264</v>
      </c>
      <c r="J5" s="51">
        <v>442</v>
      </c>
      <c r="K5" s="51">
        <v>0</v>
      </c>
      <c r="L5" s="52"/>
      <c r="M5" s="52"/>
      <c r="N5" s="51">
        <v>0</v>
      </c>
      <c r="O5" s="48"/>
      <c r="P5" s="48"/>
      <c r="Q5" s="51">
        <v>23</v>
      </c>
      <c r="R5" s="264">
        <v>14</v>
      </c>
      <c r="S5" s="264">
        <v>9</v>
      </c>
      <c r="T5" s="51">
        <v>12</v>
      </c>
      <c r="U5" s="264">
        <v>3</v>
      </c>
      <c r="V5" s="264">
        <v>9</v>
      </c>
      <c r="W5" s="51">
        <v>741</v>
      </c>
      <c r="X5" s="51">
        <v>281</v>
      </c>
      <c r="Y5" s="51">
        <v>460</v>
      </c>
      <c r="Z5" s="51">
        <v>74</v>
      </c>
      <c r="AA5" s="62">
        <v>55</v>
      </c>
      <c r="AB5" s="62">
        <v>19</v>
      </c>
      <c r="AC5" s="51">
        <v>5</v>
      </c>
      <c r="AD5" s="265"/>
      <c r="AE5" s="63">
        <v>5</v>
      </c>
    </row>
    <row r="6" spans="1:31" s="53" customFormat="1" ht="14.25" customHeight="1" x14ac:dyDescent="0.25">
      <c r="A6" s="54" t="s">
        <v>27</v>
      </c>
      <c r="B6" s="55"/>
      <c r="C6" s="47" t="s">
        <v>28</v>
      </c>
      <c r="D6" s="48" t="s">
        <v>29</v>
      </c>
      <c r="E6" s="49" t="s">
        <v>30</v>
      </c>
      <c r="F6" s="46" t="s">
        <v>31</v>
      </c>
      <c r="G6" s="50" t="s">
        <v>26</v>
      </c>
      <c r="H6" s="51">
        <v>671</v>
      </c>
      <c r="I6" s="51">
        <v>368</v>
      </c>
      <c r="J6" s="51">
        <v>303</v>
      </c>
      <c r="K6" s="51">
        <v>0</v>
      </c>
      <c r="L6" s="52"/>
      <c r="M6" s="52"/>
      <c r="N6" s="51">
        <v>0</v>
      </c>
      <c r="O6" s="48"/>
      <c r="P6" s="48"/>
      <c r="Q6" s="51">
        <v>1</v>
      </c>
      <c r="R6" s="264">
        <v>1</v>
      </c>
      <c r="S6" s="264">
        <v>0</v>
      </c>
      <c r="T6" s="51">
        <v>2</v>
      </c>
      <c r="U6" s="264">
        <v>1</v>
      </c>
      <c r="V6" s="264">
        <v>1</v>
      </c>
      <c r="W6" s="51">
        <v>674</v>
      </c>
      <c r="X6" s="51">
        <v>370</v>
      </c>
      <c r="Y6" s="51">
        <v>304</v>
      </c>
      <c r="Z6" s="56">
        <v>21</v>
      </c>
      <c r="AA6" s="266">
        <v>18</v>
      </c>
      <c r="AB6" s="266">
        <v>3</v>
      </c>
      <c r="AC6" s="51"/>
      <c r="AD6" s="57"/>
      <c r="AE6" s="58"/>
    </row>
    <row r="7" spans="1:31" s="53" customFormat="1" ht="14.25" customHeight="1" x14ac:dyDescent="0.25">
      <c r="A7" s="54" t="s">
        <v>32</v>
      </c>
      <c r="B7" s="55"/>
      <c r="C7" s="46" t="s">
        <v>33</v>
      </c>
      <c r="D7" s="46" t="s">
        <v>33</v>
      </c>
      <c r="E7" s="46" t="s">
        <v>33</v>
      </c>
      <c r="F7" s="46" t="s">
        <v>33</v>
      </c>
      <c r="G7" s="50" t="s">
        <v>34</v>
      </c>
      <c r="H7" s="51">
        <v>29</v>
      </c>
      <c r="I7" s="51">
        <v>15</v>
      </c>
      <c r="J7" s="51">
        <v>14</v>
      </c>
      <c r="K7" s="51">
        <v>0</v>
      </c>
      <c r="L7" s="52"/>
      <c r="M7" s="52"/>
      <c r="N7" s="51">
        <v>0</v>
      </c>
      <c r="O7" s="48"/>
      <c r="P7" s="48"/>
      <c r="Q7" s="51">
        <v>0</v>
      </c>
      <c r="R7" s="264"/>
      <c r="S7" s="264"/>
      <c r="T7" s="51">
        <v>0</v>
      </c>
      <c r="U7" s="264"/>
      <c r="V7" s="264"/>
      <c r="W7" s="51">
        <v>29</v>
      </c>
      <c r="X7" s="51">
        <v>15</v>
      </c>
      <c r="Y7" s="51">
        <v>14</v>
      </c>
      <c r="Z7" s="56">
        <v>0</v>
      </c>
      <c r="AA7" s="266"/>
      <c r="AB7" s="266"/>
      <c r="AC7" s="51"/>
      <c r="AD7" s="57"/>
      <c r="AE7" s="58"/>
    </row>
    <row r="8" spans="1:31" s="53" customFormat="1" ht="14.25" customHeight="1" x14ac:dyDescent="0.25">
      <c r="A8" s="54" t="s">
        <v>35</v>
      </c>
      <c r="B8" s="55"/>
      <c r="C8" s="47" t="s">
        <v>28</v>
      </c>
      <c r="D8" s="48" t="s">
        <v>29</v>
      </c>
      <c r="E8" s="59" t="s">
        <v>36</v>
      </c>
      <c r="F8" s="46" t="s">
        <v>37</v>
      </c>
      <c r="G8" s="50" t="s">
        <v>26</v>
      </c>
      <c r="H8" s="51">
        <v>1079</v>
      </c>
      <c r="I8" s="51">
        <v>570</v>
      </c>
      <c r="J8" s="51">
        <v>509</v>
      </c>
      <c r="K8" s="51">
        <v>0</v>
      </c>
      <c r="L8" s="52"/>
      <c r="M8" s="52"/>
      <c r="N8" s="51">
        <v>0</v>
      </c>
      <c r="O8" s="48"/>
      <c r="P8" s="48"/>
      <c r="Q8" s="51">
        <v>1</v>
      </c>
      <c r="R8" s="264">
        <v>1</v>
      </c>
      <c r="S8" s="264">
        <v>0</v>
      </c>
      <c r="T8" s="51">
        <v>5</v>
      </c>
      <c r="U8" s="264">
        <v>3</v>
      </c>
      <c r="V8" s="264">
        <v>2</v>
      </c>
      <c r="W8" s="51">
        <v>1085</v>
      </c>
      <c r="X8" s="51">
        <v>574</v>
      </c>
      <c r="Y8" s="51">
        <v>511</v>
      </c>
      <c r="Z8" s="56">
        <v>38</v>
      </c>
      <c r="AA8" s="266">
        <v>26</v>
      </c>
      <c r="AB8" s="266">
        <v>12</v>
      </c>
      <c r="AC8" s="51"/>
      <c r="AD8" s="57"/>
      <c r="AE8" s="58"/>
    </row>
    <row r="9" spans="1:31" s="53" customFormat="1" ht="14.25" customHeight="1" x14ac:dyDescent="0.25">
      <c r="A9" s="54" t="s">
        <v>38</v>
      </c>
      <c r="B9" s="55"/>
      <c r="C9" s="46" t="s">
        <v>33</v>
      </c>
      <c r="D9" s="46" t="s">
        <v>33</v>
      </c>
      <c r="E9" s="46" t="s">
        <v>33</v>
      </c>
      <c r="F9" s="46" t="s">
        <v>33</v>
      </c>
      <c r="G9" s="50" t="s">
        <v>34</v>
      </c>
      <c r="H9" s="51">
        <v>31</v>
      </c>
      <c r="I9" s="51">
        <v>20</v>
      </c>
      <c r="J9" s="51">
        <v>11</v>
      </c>
      <c r="K9" s="51">
        <v>0</v>
      </c>
      <c r="L9" s="52"/>
      <c r="M9" s="52"/>
      <c r="N9" s="51">
        <v>0</v>
      </c>
      <c r="O9" s="48"/>
      <c r="P9" s="48"/>
      <c r="Q9" s="51">
        <v>0</v>
      </c>
      <c r="R9" s="264"/>
      <c r="S9" s="264"/>
      <c r="T9" s="51">
        <v>0</v>
      </c>
      <c r="U9" s="264"/>
      <c r="V9" s="264"/>
      <c r="W9" s="51">
        <v>31</v>
      </c>
      <c r="X9" s="51">
        <v>20</v>
      </c>
      <c r="Y9" s="51">
        <v>11</v>
      </c>
      <c r="Z9" s="56">
        <v>0</v>
      </c>
      <c r="AA9" s="266"/>
      <c r="AB9" s="266"/>
      <c r="AC9" s="51"/>
      <c r="AD9" s="57"/>
      <c r="AE9" s="58"/>
    </row>
    <row r="10" spans="1:31" s="53" customFormat="1" ht="14.25" customHeight="1" x14ac:dyDescent="0.25">
      <c r="A10" s="54" t="s">
        <v>39</v>
      </c>
      <c r="B10" s="55"/>
      <c r="C10" s="47" t="s">
        <v>40</v>
      </c>
      <c r="D10" s="60" t="s">
        <v>41</v>
      </c>
      <c r="E10" s="49" t="s">
        <v>42</v>
      </c>
      <c r="F10" s="46" t="s">
        <v>43</v>
      </c>
      <c r="G10" s="50" t="s">
        <v>26</v>
      </c>
      <c r="H10" s="51">
        <v>1034</v>
      </c>
      <c r="I10" s="51">
        <v>444</v>
      </c>
      <c r="J10" s="51">
        <v>590</v>
      </c>
      <c r="K10" s="51">
        <v>0</v>
      </c>
      <c r="L10" s="52"/>
      <c r="M10" s="52"/>
      <c r="N10" s="51">
        <v>0</v>
      </c>
      <c r="O10" s="48"/>
      <c r="P10" s="48"/>
      <c r="Q10" s="51">
        <v>242</v>
      </c>
      <c r="R10" s="264">
        <v>138</v>
      </c>
      <c r="S10" s="264">
        <v>104</v>
      </c>
      <c r="T10" s="51">
        <v>5</v>
      </c>
      <c r="U10" s="264">
        <v>4</v>
      </c>
      <c r="V10" s="264">
        <v>1</v>
      </c>
      <c r="W10" s="51">
        <v>1281</v>
      </c>
      <c r="X10" s="51">
        <v>586</v>
      </c>
      <c r="Y10" s="51">
        <v>695</v>
      </c>
      <c r="Z10" s="51">
        <v>168</v>
      </c>
      <c r="AA10" s="267">
        <v>109</v>
      </c>
      <c r="AB10" s="267">
        <v>59</v>
      </c>
      <c r="AC10" s="61">
        <v>151</v>
      </c>
      <c r="AD10" s="267">
        <v>71</v>
      </c>
      <c r="AE10" s="268">
        <v>80</v>
      </c>
    </row>
    <row r="11" spans="1:31" s="53" customFormat="1" ht="14.25" customHeight="1" x14ac:dyDescent="0.25">
      <c r="A11" s="54"/>
      <c r="B11" s="55"/>
      <c r="C11" s="47" t="s">
        <v>44</v>
      </c>
      <c r="D11" s="60" t="s">
        <v>45</v>
      </c>
      <c r="E11" s="49" t="s">
        <v>46</v>
      </c>
      <c r="F11" s="46" t="s">
        <v>47</v>
      </c>
      <c r="G11" s="50" t="s">
        <v>26</v>
      </c>
      <c r="H11" s="51">
        <v>1448</v>
      </c>
      <c r="I11" s="51">
        <v>1039</v>
      </c>
      <c r="J11" s="51">
        <v>409</v>
      </c>
      <c r="K11" s="51">
        <v>0</v>
      </c>
      <c r="L11" s="52"/>
      <c r="M11" s="52"/>
      <c r="N11" s="51">
        <v>0</v>
      </c>
      <c r="O11" s="48"/>
      <c r="P11" s="48"/>
      <c r="Q11" s="51">
        <v>0</v>
      </c>
      <c r="R11" s="264"/>
      <c r="S11" s="264"/>
      <c r="T11" s="51">
        <v>8</v>
      </c>
      <c r="U11" s="264">
        <v>6</v>
      </c>
      <c r="V11" s="264">
        <v>2</v>
      </c>
      <c r="W11" s="51">
        <v>1456</v>
      </c>
      <c r="X11" s="51">
        <v>1045</v>
      </c>
      <c r="Y11" s="51">
        <v>411</v>
      </c>
      <c r="Z11" s="51">
        <v>88</v>
      </c>
      <c r="AA11" s="62">
        <v>80</v>
      </c>
      <c r="AB11" s="62">
        <v>8</v>
      </c>
      <c r="AC11" s="61">
        <v>29</v>
      </c>
      <c r="AD11" s="62">
        <v>11</v>
      </c>
      <c r="AE11" s="63">
        <v>18</v>
      </c>
    </row>
    <row r="12" spans="1:31" s="53" customFormat="1" ht="14.25" customHeight="1" x14ac:dyDescent="0.25">
      <c r="A12" s="54"/>
      <c r="B12" s="55"/>
      <c r="C12" s="47" t="s">
        <v>44</v>
      </c>
      <c r="D12" s="48" t="s">
        <v>48</v>
      </c>
      <c r="E12" s="49" t="s">
        <v>46</v>
      </c>
      <c r="F12" s="46" t="s">
        <v>49</v>
      </c>
      <c r="G12" s="50" t="s">
        <v>26</v>
      </c>
      <c r="H12" s="51"/>
      <c r="I12" s="51"/>
      <c r="J12" s="51"/>
      <c r="K12" s="51">
        <v>0</v>
      </c>
      <c r="L12" s="52"/>
      <c r="M12" s="52"/>
      <c r="N12" s="51">
        <v>0</v>
      </c>
      <c r="O12" s="48"/>
      <c r="P12" s="48"/>
      <c r="Q12" s="51">
        <v>19</v>
      </c>
      <c r="R12" s="264">
        <v>15</v>
      </c>
      <c r="S12" s="264">
        <v>4</v>
      </c>
      <c r="T12" s="51">
        <v>0</v>
      </c>
      <c r="U12" s="264"/>
      <c r="V12" s="264"/>
      <c r="W12" s="51">
        <v>19</v>
      </c>
      <c r="X12" s="51">
        <v>15</v>
      </c>
      <c r="Y12" s="51">
        <v>4</v>
      </c>
      <c r="Z12" s="51">
        <v>0</v>
      </c>
      <c r="AA12" s="62"/>
      <c r="AB12" s="62"/>
      <c r="AC12" s="61">
        <v>0</v>
      </c>
      <c r="AD12" s="62"/>
      <c r="AE12" s="63"/>
    </row>
    <row r="13" spans="1:31" s="53" customFormat="1" ht="14.25" customHeight="1" x14ac:dyDescent="0.25">
      <c r="A13" s="54" t="s">
        <v>50</v>
      </c>
      <c r="B13" s="55"/>
      <c r="C13" s="47" t="s">
        <v>51</v>
      </c>
      <c r="D13" s="60" t="s">
        <v>52</v>
      </c>
      <c r="E13" s="49" t="s">
        <v>53</v>
      </c>
      <c r="F13" s="46" t="s">
        <v>54</v>
      </c>
      <c r="G13" s="50" t="s">
        <v>26</v>
      </c>
      <c r="H13" s="51">
        <v>637</v>
      </c>
      <c r="I13" s="51">
        <v>298</v>
      </c>
      <c r="J13" s="51">
        <v>339</v>
      </c>
      <c r="K13" s="51">
        <v>0</v>
      </c>
      <c r="L13" s="52"/>
      <c r="M13" s="52"/>
      <c r="N13" s="51">
        <v>0</v>
      </c>
      <c r="O13" s="48"/>
      <c r="P13" s="48"/>
      <c r="Q13" s="51">
        <v>131</v>
      </c>
      <c r="R13" s="264">
        <v>83</v>
      </c>
      <c r="S13" s="264">
        <v>48</v>
      </c>
      <c r="T13" s="51">
        <v>8</v>
      </c>
      <c r="U13" s="269">
        <v>4</v>
      </c>
      <c r="V13" s="264">
        <v>4</v>
      </c>
      <c r="W13" s="51">
        <v>776</v>
      </c>
      <c r="X13" s="51">
        <v>385</v>
      </c>
      <c r="Y13" s="51">
        <v>391</v>
      </c>
      <c r="Z13" s="51">
        <v>53</v>
      </c>
      <c r="AA13" s="62">
        <v>48</v>
      </c>
      <c r="AB13" s="62">
        <v>5</v>
      </c>
      <c r="AC13" s="61">
        <v>23</v>
      </c>
      <c r="AD13" s="62">
        <v>13</v>
      </c>
      <c r="AE13" s="63">
        <v>10</v>
      </c>
    </row>
    <row r="14" spans="1:31" s="53" customFormat="1" ht="14.25" customHeight="1" x14ac:dyDescent="0.25">
      <c r="A14" s="54" t="s">
        <v>55</v>
      </c>
      <c r="B14" s="55"/>
      <c r="C14" s="47" t="s">
        <v>56</v>
      </c>
      <c r="D14" s="48" t="s">
        <v>23</v>
      </c>
      <c r="E14" s="49" t="s">
        <v>57</v>
      </c>
      <c r="F14" s="46" t="s">
        <v>58</v>
      </c>
      <c r="G14" s="50" t="s">
        <v>26</v>
      </c>
      <c r="H14" s="48"/>
      <c r="I14" s="51"/>
      <c r="J14" s="51"/>
      <c r="K14" s="51">
        <v>0</v>
      </c>
      <c r="L14" s="52"/>
      <c r="M14" s="52"/>
      <c r="N14" s="51">
        <v>0</v>
      </c>
      <c r="O14" s="48"/>
      <c r="P14" s="48"/>
      <c r="Q14" s="51">
        <v>0</v>
      </c>
      <c r="R14" s="264"/>
      <c r="S14" s="264">
        <v>0</v>
      </c>
      <c r="T14" s="51">
        <v>1</v>
      </c>
      <c r="U14" s="269">
        <v>1</v>
      </c>
      <c r="V14" s="264"/>
      <c r="W14" s="51">
        <v>1</v>
      </c>
      <c r="X14" s="51">
        <v>1</v>
      </c>
      <c r="Y14" s="51">
        <v>0</v>
      </c>
      <c r="Z14" s="51">
        <v>0</v>
      </c>
      <c r="AA14" s="62"/>
      <c r="AB14" s="62"/>
      <c r="AC14" s="61">
        <v>0</v>
      </c>
      <c r="AD14" s="62"/>
      <c r="AE14" s="63"/>
    </row>
    <row r="15" spans="1:31" s="53" customFormat="1" ht="14.25" customHeight="1" x14ac:dyDescent="0.25">
      <c r="A15" s="54" t="s">
        <v>59</v>
      </c>
      <c r="B15" s="55"/>
      <c r="C15" s="47"/>
      <c r="D15" s="48"/>
      <c r="E15" s="49"/>
      <c r="F15" s="270" t="s">
        <v>60</v>
      </c>
      <c r="G15" s="50" t="s">
        <v>26</v>
      </c>
      <c r="H15" s="48"/>
      <c r="I15" s="51"/>
      <c r="J15" s="51"/>
      <c r="K15" s="51"/>
      <c r="L15" s="52"/>
      <c r="M15" s="52"/>
      <c r="N15" s="51"/>
      <c r="O15" s="48"/>
      <c r="P15" s="48"/>
      <c r="Q15" s="64">
        <v>364</v>
      </c>
      <c r="R15" s="60">
        <v>287</v>
      </c>
      <c r="S15" s="60">
        <v>77</v>
      </c>
      <c r="T15" s="64">
        <v>32</v>
      </c>
      <c r="U15" s="271">
        <v>19</v>
      </c>
      <c r="V15" s="60">
        <v>13</v>
      </c>
      <c r="W15" s="51">
        <v>396</v>
      </c>
      <c r="X15" s="64">
        <v>306</v>
      </c>
      <c r="Y15" s="64">
        <v>90</v>
      </c>
      <c r="Z15" s="51"/>
      <c r="AA15" s="62"/>
      <c r="AB15" s="62"/>
      <c r="AC15" s="61"/>
      <c r="AD15" s="62"/>
      <c r="AE15" s="63"/>
    </row>
    <row r="16" spans="1:31" s="53" customFormat="1" ht="21" customHeight="1" x14ac:dyDescent="0.25">
      <c r="A16" s="54" t="s">
        <v>61</v>
      </c>
      <c r="B16" s="55"/>
      <c r="C16" s="65" t="s">
        <v>28</v>
      </c>
      <c r="D16" s="60" t="s">
        <v>62</v>
      </c>
      <c r="E16" s="59" t="s">
        <v>63</v>
      </c>
      <c r="F16" s="66" t="s">
        <v>64</v>
      </c>
      <c r="G16" s="50"/>
      <c r="H16" s="48"/>
      <c r="I16" s="51"/>
      <c r="J16" s="51"/>
      <c r="K16" s="51"/>
      <c r="L16" s="52"/>
      <c r="M16" s="52"/>
      <c r="N16" s="51"/>
      <c r="O16" s="48"/>
      <c r="P16" s="48"/>
      <c r="Q16" s="64"/>
      <c r="R16" s="60"/>
      <c r="S16" s="60"/>
      <c r="T16" s="64"/>
      <c r="U16" s="271"/>
      <c r="V16" s="60"/>
      <c r="W16" s="51"/>
      <c r="X16" s="51"/>
      <c r="Y16" s="51"/>
      <c r="Z16" s="51"/>
      <c r="AA16" s="62"/>
      <c r="AB16" s="62"/>
      <c r="AC16" s="61"/>
      <c r="AD16" s="62"/>
      <c r="AE16" s="63"/>
    </row>
    <row r="17" spans="1:31" s="53" customFormat="1" ht="14.25" customHeight="1" x14ac:dyDescent="0.25">
      <c r="A17" s="54"/>
      <c r="B17" s="55"/>
      <c r="C17" s="65" t="s">
        <v>44</v>
      </c>
      <c r="D17" s="60" t="s">
        <v>65</v>
      </c>
      <c r="E17" s="59" t="s">
        <v>66</v>
      </c>
      <c r="F17" s="66" t="s">
        <v>67</v>
      </c>
      <c r="G17" s="50"/>
      <c r="H17" s="48"/>
      <c r="I17" s="51"/>
      <c r="J17" s="51"/>
      <c r="K17" s="51"/>
      <c r="L17" s="52"/>
      <c r="M17" s="52"/>
      <c r="N17" s="51"/>
      <c r="O17" s="48"/>
      <c r="P17" s="48"/>
      <c r="Q17" s="64"/>
      <c r="R17" s="60"/>
      <c r="S17" s="60"/>
      <c r="T17" s="64"/>
      <c r="U17" s="271"/>
      <c r="V17" s="60"/>
      <c r="W17" s="51"/>
      <c r="X17" s="51"/>
      <c r="Y17" s="51"/>
      <c r="Z17" s="51"/>
      <c r="AA17" s="62"/>
      <c r="AB17" s="62"/>
      <c r="AC17" s="61"/>
      <c r="AD17" s="62"/>
      <c r="AE17" s="63"/>
    </row>
    <row r="18" spans="1:31" s="53" customFormat="1" ht="14.25" customHeight="1" x14ac:dyDescent="0.25">
      <c r="A18" s="54"/>
      <c r="B18" s="55"/>
      <c r="C18" s="47" t="s">
        <v>28</v>
      </c>
      <c r="D18" s="48" t="s">
        <v>29</v>
      </c>
      <c r="E18" s="49" t="s">
        <v>30</v>
      </c>
      <c r="F18" s="67" t="s">
        <v>68</v>
      </c>
      <c r="G18" s="50" t="s">
        <v>26</v>
      </c>
      <c r="H18" s="48"/>
      <c r="I18" s="51"/>
      <c r="J18" s="51"/>
      <c r="K18" s="51">
        <v>0</v>
      </c>
      <c r="L18" s="52"/>
      <c r="M18" s="52"/>
      <c r="N18" s="51">
        <v>0</v>
      </c>
      <c r="O18" s="48"/>
      <c r="P18" s="48"/>
      <c r="Q18" s="51">
        <v>73</v>
      </c>
      <c r="R18" s="264">
        <v>44</v>
      </c>
      <c r="S18" s="264">
        <v>29</v>
      </c>
      <c r="T18" s="51">
        <v>2</v>
      </c>
      <c r="U18" s="269">
        <v>2</v>
      </c>
      <c r="V18" s="264">
        <v>0</v>
      </c>
      <c r="W18" s="51">
        <v>75</v>
      </c>
      <c r="X18" s="51">
        <v>46</v>
      </c>
      <c r="Y18" s="51">
        <v>29</v>
      </c>
      <c r="Z18" s="51">
        <v>0</v>
      </c>
      <c r="AA18" s="62"/>
      <c r="AB18" s="62"/>
      <c r="AC18" s="61">
        <v>0</v>
      </c>
      <c r="AD18" s="62"/>
      <c r="AE18" s="63"/>
    </row>
    <row r="19" spans="1:31" s="53" customFormat="1" ht="14.25" customHeight="1" x14ac:dyDescent="0.25">
      <c r="A19" s="54"/>
      <c r="B19" s="55"/>
      <c r="C19" s="47"/>
      <c r="D19" s="48"/>
      <c r="E19" s="46"/>
      <c r="F19" s="46" t="s">
        <v>69</v>
      </c>
      <c r="G19" s="68"/>
      <c r="H19" s="48"/>
      <c r="I19" s="51"/>
      <c r="J19" s="51"/>
      <c r="K19" s="51">
        <v>0</v>
      </c>
      <c r="L19" s="52"/>
      <c r="M19" s="52"/>
      <c r="N19" s="51">
        <v>0</v>
      </c>
      <c r="O19" s="48"/>
      <c r="P19" s="48"/>
      <c r="Q19" s="69">
        <v>0</v>
      </c>
      <c r="R19" s="264"/>
      <c r="S19" s="264"/>
      <c r="T19" s="64">
        <v>5</v>
      </c>
      <c r="U19" s="60">
        <v>2</v>
      </c>
      <c r="V19" s="264">
        <v>3</v>
      </c>
      <c r="W19" s="70">
        <v>5</v>
      </c>
      <c r="X19" s="70">
        <v>2</v>
      </c>
      <c r="Y19" s="70">
        <v>3</v>
      </c>
      <c r="Z19" s="51">
        <v>140</v>
      </c>
      <c r="AA19" s="62">
        <v>105</v>
      </c>
      <c r="AB19" s="62">
        <v>35</v>
      </c>
      <c r="AC19" s="61">
        <v>1191</v>
      </c>
      <c r="AD19" s="62">
        <v>316</v>
      </c>
      <c r="AE19" s="63">
        <v>875</v>
      </c>
    </row>
    <row r="20" spans="1:31" s="53" customFormat="1" ht="14.25" customHeight="1" x14ac:dyDescent="0.25">
      <c r="A20" s="71"/>
      <c r="B20" s="72"/>
      <c r="C20" s="73"/>
      <c r="D20" s="72"/>
      <c r="E20" s="74"/>
      <c r="F20" s="75" t="s">
        <v>70</v>
      </c>
      <c r="G20" s="76"/>
      <c r="H20" s="77">
        <v>5635</v>
      </c>
      <c r="I20" s="77">
        <v>3018</v>
      </c>
      <c r="J20" s="77">
        <v>2617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854</v>
      </c>
      <c r="R20" s="77">
        <v>583</v>
      </c>
      <c r="S20" s="77">
        <v>271</v>
      </c>
      <c r="T20" s="77">
        <v>80</v>
      </c>
      <c r="U20" s="77">
        <v>45</v>
      </c>
      <c r="V20" s="77">
        <v>35</v>
      </c>
      <c r="W20" s="77">
        <v>6569</v>
      </c>
      <c r="X20" s="77">
        <v>3646</v>
      </c>
      <c r="Y20" s="77">
        <v>2923</v>
      </c>
      <c r="Z20" s="77">
        <v>582</v>
      </c>
      <c r="AA20" s="77">
        <v>441</v>
      </c>
      <c r="AB20" s="77">
        <v>141</v>
      </c>
      <c r="AC20" s="78">
        <v>1399</v>
      </c>
      <c r="AD20" s="77">
        <v>411</v>
      </c>
      <c r="AE20" s="79">
        <v>988</v>
      </c>
    </row>
    <row r="21" spans="1:31" s="53" customFormat="1" ht="14.25" customHeight="1" x14ac:dyDescent="0.25">
      <c r="A21" s="80" t="s">
        <v>71</v>
      </c>
      <c r="B21" s="81" t="s">
        <v>72</v>
      </c>
      <c r="C21" s="82" t="s">
        <v>73</v>
      </c>
      <c r="D21" s="83" t="s">
        <v>74</v>
      </c>
      <c r="E21" s="84" t="s">
        <v>75</v>
      </c>
      <c r="F21" s="81" t="s">
        <v>76</v>
      </c>
      <c r="G21" s="85" t="s">
        <v>77</v>
      </c>
      <c r="H21" s="86">
        <v>360</v>
      </c>
      <c r="I21" s="86">
        <v>37</v>
      </c>
      <c r="J21" s="86">
        <v>323</v>
      </c>
      <c r="K21" s="86">
        <v>0</v>
      </c>
      <c r="L21" s="87"/>
      <c r="M21" s="272"/>
      <c r="N21" s="86">
        <v>0</v>
      </c>
      <c r="O21" s="87"/>
      <c r="P21" s="87"/>
      <c r="Q21" s="86">
        <v>47</v>
      </c>
      <c r="R21" s="87">
        <v>3</v>
      </c>
      <c r="S21" s="87">
        <v>44</v>
      </c>
      <c r="T21" s="86">
        <v>0</v>
      </c>
      <c r="U21" s="87"/>
      <c r="V21" s="87"/>
      <c r="W21" s="86">
        <v>407</v>
      </c>
      <c r="X21" s="86">
        <v>40</v>
      </c>
      <c r="Y21" s="86">
        <v>367</v>
      </c>
      <c r="Z21" s="86">
        <v>52</v>
      </c>
      <c r="AA21" s="87">
        <v>18</v>
      </c>
      <c r="AB21" s="87">
        <v>34</v>
      </c>
      <c r="AC21" s="88">
        <v>11</v>
      </c>
      <c r="AD21" s="87">
        <v>3</v>
      </c>
      <c r="AE21" s="273">
        <v>8</v>
      </c>
    </row>
    <row r="22" spans="1:31" s="53" customFormat="1" ht="14.25" customHeight="1" x14ac:dyDescent="0.25">
      <c r="A22" s="19" t="s">
        <v>78</v>
      </c>
      <c r="B22" s="89" t="s">
        <v>79</v>
      </c>
      <c r="C22" s="90" t="s">
        <v>80</v>
      </c>
      <c r="D22" s="91" t="s">
        <v>81</v>
      </c>
      <c r="E22" s="92" t="s">
        <v>82</v>
      </c>
      <c r="F22" s="92" t="s">
        <v>83</v>
      </c>
      <c r="G22" s="93" t="s">
        <v>26</v>
      </c>
      <c r="H22" s="94">
        <v>178</v>
      </c>
      <c r="I22" s="94">
        <v>103</v>
      </c>
      <c r="J22" s="94">
        <v>75</v>
      </c>
      <c r="K22" s="94">
        <v>0</v>
      </c>
      <c r="L22" s="91"/>
      <c r="M22" s="91"/>
      <c r="N22" s="94">
        <v>0</v>
      </c>
      <c r="O22" s="91"/>
      <c r="P22" s="91"/>
      <c r="Q22" s="95">
        <v>0</v>
      </c>
      <c r="R22" s="103">
        <v>0</v>
      </c>
      <c r="S22" s="103">
        <v>0</v>
      </c>
      <c r="T22" s="95">
        <v>2</v>
      </c>
      <c r="U22" s="103">
        <v>2</v>
      </c>
      <c r="V22" s="103"/>
      <c r="W22" s="94">
        <v>180</v>
      </c>
      <c r="X22" s="94">
        <v>105</v>
      </c>
      <c r="Y22" s="94">
        <v>75</v>
      </c>
      <c r="Z22" s="94">
        <v>19</v>
      </c>
      <c r="AA22" s="103">
        <v>15</v>
      </c>
      <c r="AB22" s="103">
        <v>4</v>
      </c>
      <c r="AC22" s="96">
        <v>32</v>
      </c>
      <c r="AD22" s="274">
        <v>16</v>
      </c>
      <c r="AE22" s="275">
        <v>16</v>
      </c>
    </row>
    <row r="23" spans="1:31" s="53" customFormat="1" ht="14.25" customHeight="1" x14ac:dyDescent="0.25">
      <c r="A23" s="97"/>
      <c r="B23" s="98"/>
      <c r="C23" s="90"/>
      <c r="D23" s="99"/>
      <c r="E23" s="92"/>
      <c r="F23" s="92" t="s">
        <v>84</v>
      </c>
      <c r="G23" s="100" t="s">
        <v>26</v>
      </c>
      <c r="H23" s="94">
        <v>416</v>
      </c>
      <c r="I23" s="94">
        <v>318</v>
      </c>
      <c r="J23" s="94">
        <v>98</v>
      </c>
      <c r="K23" s="94">
        <v>0</v>
      </c>
      <c r="L23" s="91"/>
      <c r="M23" s="91"/>
      <c r="N23" s="94">
        <v>0</v>
      </c>
      <c r="O23" s="91"/>
      <c r="P23" s="91"/>
      <c r="Q23" s="95">
        <v>0</v>
      </c>
      <c r="R23" s="103"/>
      <c r="S23" s="103">
        <v>0</v>
      </c>
      <c r="T23" s="95">
        <v>0</v>
      </c>
      <c r="U23" s="103"/>
      <c r="V23" s="103"/>
      <c r="W23" s="94">
        <v>416</v>
      </c>
      <c r="X23" s="94">
        <v>318</v>
      </c>
      <c r="Y23" s="94">
        <v>98</v>
      </c>
      <c r="Z23" s="94">
        <v>16</v>
      </c>
      <c r="AA23" s="103">
        <v>13</v>
      </c>
      <c r="AB23" s="103">
        <v>3</v>
      </c>
      <c r="AC23" s="96"/>
      <c r="AD23" s="274"/>
      <c r="AE23" s="275"/>
    </row>
    <row r="24" spans="1:31" s="53" customFormat="1" ht="14.25" customHeight="1" x14ac:dyDescent="0.25">
      <c r="A24" s="97"/>
      <c r="B24" s="98"/>
      <c r="C24" s="90"/>
      <c r="D24" s="91"/>
      <c r="E24" s="101"/>
      <c r="F24" s="92" t="s">
        <v>85</v>
      </c>
      <c r="G24" s="100" t="s">
        <v>26</v>
      </c>
      <c r="H24" s="94">
        <v>267</v>
      </c>
      <c r="I24" s="94">
        <v>117</v>
      </c>
      <c r="J24" s="94">
        <v>150</v>
      </c>
      <c r="K24" s="94">
        <v>0</v>
      </c>
      <c r="L24" s="91"/>
      <c r="M24" s="91"/>
      <c r="N24" s="94">
        <v>0</v>
      </c>
      <c r="O24" s="91"/>
      <c r="P24" s="91"/>
      <c r="Q24" s="95">
        <v>0</v>
      </c>
      <c r="R24" s="103">
        <v>0</v>
      </c>
      <c r="S24" s="103">
        <v>0</v>
      </c>
      <c r="T24" s="95">
        <v>0</v>
      </c>
      <c r="U24" s="103"/>
      <c r="V24" s="103"/>
      <c r="W24" s="94">
        <v>267</v>
      </c>
      <c r="X24" s="94">
        <v>117</v>
      </c>
      <c r="Y24" s="94">
        <v>150</v>
      </c>
      <c r="Z24" s="94">
        <v>13</v>
      </c>
      <c r="AA24" s="103">
        <v>8</v>
      </c>
      <c r="AB24" s="103">
        <v>5</v>
      </c>
      <c r="AC24" s="96"/>
      <c r="AD24" s="274"/>
      <c r="AE24" s="275"/>
    </row>
    <row r="25" spans="1:31" s="53" customFormat="1" ht="14.25" customHeight="1" x14ac:dyDescent="0.25">
      <c r="A25" s="97"/>
      <c r="B25" s="98"/>
      <c r="C25" s="90"/>
      <c r="D25" s="91"/>
      <c r="E25" s="101"/>
      <c r="F25" s="102" t="s">
        <v>69</v>
      </c>
      <c r="G25" s="100"/>
      <c r="H25" s="91"/>
      <c r="I25" s="91"/>
      <c r="J25" s="91"/>
      <c r="K25" s="91">
        <v>0</v>
      </c>
      <c r="L25" s="91"/>
      <c r="M25" s="91"/>
      <c r="N25" s="91">
        <v>0</v>
      </c>
      <c r="O25" s="91"/>
      <c r="P25" s="91"/>
      <c r="Q25" s="103">
        <v>0</v>
      </c>
      <c r="R25" s="103"/>
      <c r="S25" s="103"/>
      <c r="T25" s="95">
        <v>0</v>
      </c>
      <c r="U25" s="103"/>
      <c r="V25" s="103"/>
      <c r="W25" s="94">
        <v>0</v>
      </c>
      <c r="X25" s="104">
        <v>0</v>
      </c>
      <c r="Y25" s="94">
        <v>0</v>
      </c>
      <c r="Z25" s="94">
        <v>0</v>
      </c>
      <c r="AA25" s="103"/>
      <c r="AB25" s="103"/>
      <c r="AC25" s="96"/>
      <c r="AD25" s="274"/>
      <c r="AE25" s="275"/>
    </row>
    <row r="26" spans="1:31" s="53" customFormat="1" ht="14.25" customHeight="1" x14ac:dyDescent="0.25">
      <c r="A26" s="97"/>
      <c r="B26" s="98"/>
      <c r="C26" s="90"/>
      <c r="D26" s="91"/>
      <c r="E26" s="101"/>
      <c r="F26" s="105" t="s">
        <v>86</v>
      </c>
      <c r="G26" s="106"/>
      <c r="H26" s="107">
        <v>861</v>
      </c>
      <c r="I26" s="107">
        <v>538</v>
      </c>
      <c r="J26" s="107">
        <v>323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2</v>
      </c>
      <c r="U26" s="107">
        <v>2</v>
      </c>
      <c r="V26" s="107">
        <v>0</v>
      </c>
      <c r="W26" s="107">
        <v>863</v>
      </c>
      <c r="X26" s="107">
        <v>540</v>
      </c>
      <c r="Y26" s="107">
        <v>323</v>
      </c>
      <c r="Z26" s="107">
        <v>48</v>
      </c>
      <c r="AA26" s="107">
        <v>36</v>
      </c>
      <c r="AB26" s="107">
        <v>12</v>
      </c>
      <c r="AC26" s="108">
        <v>32</v>
      </c>
      <c r="AD26" s="107">
        <v>16</v>
      </c>
      <c r="AE26" s="109">
        <v>16</v>
      </c>
    </row>
    <row r="27" spans="1:31" s="53" customFormat="1" ht="14.25" customHeight="1" x14ac:dyDescent="0.25">
      <c r="A27" s="97"/>
      <c r="B27" s="110" t="s">
        <v>87</v>
      </c>
      <c r="C27" s="111" t="s">
        <v>88</v>
      </c>
      <c r="D27" s="112" t="s">
        <v>89</v>
      </c>
      <c r="E27" s="110" t="s">
        <v>90</v>
      </c>
      <c r="F27" s="110" t="s">
        <v>91</v>
      </c>
      <c r="G27" s="113" t="s">
        <v>92</v>
      </c>
      <c r="H27" s="114">
        <v>289</v>
      </c>
      <c r="I27" s="114">
        <v>150</v>
      </c>
      <c r="J27" s="114">
        <v>139</v>
      </c>
      <c r="K27" s="114">
        <v>0</v>
      </c>
      <c r="L27" s="114"/>
      <c r="M27" s="114"/>
      <c r="N27" s="114">
        <v>0</v>
      </c>
      <c r="O27" s="114"/>
      <c r="P27" s="114"/>
      <c r="Q27" s="115">
        <v>0</v>
      </c>
      <c r="R27" s="115">
        <v>0</v>
      </c>
      <c r="S27" s="115"/>
      <c r="T27" s="115">
        <v>5</v>
      </c>
      <c r="U27" s="115">
        <v>5</v>
      </c>
      <c r="V27" s="115">
        <v>0</v>
      </c>
      <c r="W27" s="115">
        <v>294</v>
      </c>
      <c r="X27" s="115">
        <v>155</v>
      </c>
      <c r="Y27" s="115">
        <v>139</v>
      </c>
      <c r="Z27" s="115">
        <v>19</v>
      </c>
      <c r="AA27" s="115">
        <v>18</v>
      </c>
      <c r="AB27" s="115">
        <v>1</v>
      </c>
      <c r="AC27" s="116">
        <v>7</v>
      </c>
      <c r="AD27" s="115">
        <v>1</v>
      </c>
      <c r="AE27" s="276">
        <v>6</v>
      </c>
    </row>
    <row r="28" spans="1:31" s="53" customFormat="1" ht="14.25" customHeight="1" x14ac:dyDescent="0.25">
      <c r="A28" s="97"/>
      <c r="B28" s="117"/>
      <c r="C28" s="118"/>
      <c r="D28" s="119"/>
      <c r="E28" s="120"/>
      <c r="F28" s="120" t="s">
        <v>93</v>
      </c>
      <c r="G28" s="121" t="s">
        <v>92</v>
      </c>
      <c r="H28" s="122">
        <v>326</v>
      </c>
      <c r="I28" s="122">
        <v>296</v>
      </c>
      <c r="J28" s="122">
        <v>30</v>
      </c>
      <c r="K28" s="122">
        <v>0</v>
      </c>
      <c r="L28" s="122"/>
      <c r="M28" s="122"/>
      <c r="N28" s="122">
        <v>0</v>
      </c>
      <c r="O28" s="122"/>
      <c r="P28" s="122"/>
      <c r="Q28" s="123">
        <v>20</v>
      </c>
      <c r="R28" s="123">
        <v>15</v>
      </c>
      <c r="S28" s="123">
        <v>5</v>
      </c>
      <c r="T28" s="123">
        <v>0</v>
      </c>
      <c r="U28" s="123"/>
      <c r="V28" s="123"/>
      <c r="W28" s="123">
        <v>346</v>
      </c>
      <c r="X28" s="123">
        <v>311</v>
      </c>
      <c r="Y28" s="123">
        <v>35</v>
      </c>
      <c r="Z28" s="123">
        <v>27</v>
      </c>
      <c r="AA28" s="123">
        <v>26</v>
      </c>
      <c r="AB28" s="123">
        <v>1</v>
      </c>
      <c r="AC28" s="124">
        <v>9</v>
      </c>
      <c r="AD28" s="123">
        <v>3</v>
      </c>
      <c r="AE28" s="277">
        <v>6</v>
      </c>
    </row>
    <row r="29" spans="1:31" s="53" customFormat="1" ht="14.25" customHeight="1" x14ac:dyDescent="0.25">
      <c r="A29" s="97"/>
      <c r="B29" s="117"/>
      <c r="C29" s="118"/>
      <c r="D29" s="119"/>
      <c r="E29" s="120"/>
      <c r="F29" s="120" t="s">
        <v>94</v>
      </c>
      <c r="G29" s="121" t="s">
        <v>92</v>
      </c>
      <c r="H29" s="122">
        <v>411</v>
      </c>
      <c r="I29" s="122">
        <v>244</v>
      </c>
      <c r="J29" s="122">
        <v>167</v>
      </c>
      <c r="K29" s="122">
        <v>0</v>
      </c>
      <c r="L29" s="122"/>
      <c r="M29" s="122"/>
      <c r="N29" s="122">
        <v>0</v>
      </c>
      <c r="O29" s="122"/>
      <c r="P29" s="122"/>
      <c r="Q29" s="123">
        <v>0</v>
      </c>
      <c r="R29" s="123"/>
      <c r="S29" s="123"/>
      <c r="T29" s="123">
        <v>0</v>
      </c>
      <c r="U29" s="123"/>
      <c r="V29" s="123">
        <v>0</v>
      </c>
      <c r="W29" s="123">
        <v>411</v>
      </c>
      <c r="X29" s="123">
        <v>244</v>
      </c>
      <c r="Y29" s="123">
        <v>167</v>
      </c>
      <c r="Z29" s="123">
        <v>22</v>
      </c>
      <c r="AA29" s="123">
        <v>20</v>
      </c>
      <c r="AB29" s="123">
        <v>2</v>
      </c>
      <c r="AC29" s="124">
        <v>7</v>
      </c>
      <c r="AD29" s="123">
        <v>2</v>
      </c>
      <c r="AE29" s="277">
        <v>5</v>
      </c>
    </row>
    <row r="30" spans="1:31" s="53" customFormat="1" ht="14.25" customHeight="1" x14ac:dyDescent="0.25">
      <c r="A30" s="97"/>
      <c r="B30" s="117"/>
      <c r="C30" s="118"/>
      <c r="D30" s="119"/>
      <c r="E30" s="125"/>
      <c r="F30" s="120" t="s">
        <v>95</v>
      </c>
      <c r="G30" s="126" t="s">
        <v>96</v>
      </c>
      <c r="H30" s="122">
        <v>108</v>
      </c>
      <c r="I30" s="122">
        <v>68</v>
      </c>
      <c r="J30" s="122">
        <v>40</v>
      </c>
      <c r="K30" s="122">
        <v>0</v>
      </c>
      <c r="L30" s="122"/>
      <c r="M30" s="122"/>
      <c r="N30" s="122">
        <v>0</v>
      </c>
      <c r="O30" s="122"/>
      <c r="P30" s="122"/>
      <c r="Q30" s="123">
        <v>0</v>
      </c>
      <c r="R30" s="123"/>
      <c r="S30" s="123"/>
      <c r="T30" s="123">
        <v>0</v>
      </c>
      <c r="U30" s="123"/>
      <c r="V30" s="123"/>
      <c r="W30" s="123">
        <v>108</v>
      </c>
      <c r="X30" s="123">
        <v>68</v>
      </c>
      <c r="Y30" s="123">
        <v>40</v>
      </c>
      <c r="Z30" s="123">
        <v>10</v>
      </c>
      <c r="AA30" s="123">
        <v>10</v>
      </c>
      <c r="AB30" s="123">
        <v>0</v>
      </c>
      <c r="AC30" s="124">
        <v>2</v>
      </c>
      <c r="AD30" s="123">
        <v>1</v>
      </c>
      <c r="AE30" s="277">
        <v>1</v>
      </c>
    </row>
    <row r="31" spans="1:31" s="53" customFormat="1" ht="14.25" customHeight="1" x14ac:dyDescent="0.25">
      <c r="A31" s="97"/>
      <c r="B31" s="117"/>
      <c r="C31" s="118"/>
      <c r="D31" s="119"/>
      <c r="E31" s="125"/>
      <c r="F31" s="125" t="s">
        <v>97</v>
      </c>
      <c r="G31" s="118" t="s">
        <v>92</v>
      </c>
      <c r="H31" s="122">
        <v>253</v>
      </c>
      <c r="I31" s="122">
        <v>93</v>
      </c>
      <c r="J31" s="122">
        <v>160</v>
      </c>
      <c r="K31" s="122">
        <v>0</v>
      </c>
      <c r="L31" s="122"/>
      <c r="M31" s="122"/>
      <c r="N31" s="122">
        <v>0</v>
      </c>
      <c r="O31" s="122"/>
      <c r="P31" s="122"/>
      <c r="Q31" s="123">
        <v>0</v>
      </c>
      <c r="R31" s="123"/>
      <c r="S31" s="123"/>
      <c r="T31" s="123">
        <v>0</v>
      </c>
      <c r="U31" s="123"/>
      <c r="V31" s="123"/>
      <c r="W31" s="123">
        <v>253</v>
      </c>
      <c r="X31" s="123">
        <v>93</v>
      </c>
      <c r="Y31" s="123">
        <v>160</v>
      </c>
      <c r="Z31" s="123">
        <v>35</v>
      </c>
      <c r="AA31" s="123">
        <v>27</v>
      </c>
      <c r="AB31" s="123">
        <v>8</v>
      </c>
      <c r="AC31" s="124">
        <v>10</v>
      </c>
      <c r="AD31" s="123">
        <v>4</v>
      </c>
      <c r="AE31" s="277">
        <v>6</v>
      </c>
    </row>
    <row r="32" spans="1:31" s="53" customFormat="1" ht="33" x14ac:dyDescent="0.25">
      <c r="A32" s="97"/>
      <c r="B32" s="117"/>
      <c r="C32" s="118"/>
      <c r="D32" s="119"/>
      <c r="E32" s="125"/>
      <c r="F32" s="127" t="s">
        <v>98</v>
      </c>
      <c r="G32" s="118" t="s">
        <v>99</v>
      </c>
      <c r="H32" s="122"/>
      <c r="I32" s="122"/>
      <c r="J32" s="122"/>
      <c r="K32" s="122">
        <v>0</v>
      </c>
      <c r="L32" s="122"/>
      <c r="M32" s="122"/>
      <c r="N32" s="122">
        <v>0</v>
      </c>
      <c r="O32" s="122"/>
      <c r="P32" s="122"/>
      <c r="Q32" s="123">
        <v>0</v>
      </c>
      <c r="R32" s="123"/>
      <c r="S32" s="123"/>
      <c r="T32" s="123">
        <v>0</v>
      </c>
      <c r="U32" s="123">
        <v>0</v>
      </c>
      <c r="V32" s="123"/>
      <c r="W32" s="123">
        <v>0</v>
      </c>
      <c r="X32" s="123">
        <v>0</v>
      </c>
      <c r="Y32" s="123">
        <v>0</v>
      </c>
      <c r="Z32" s="123"/>
      <c r="AA32" s="123"/>
      <c r="AB32" s="123"/>
      <c r="AC32" s="124"/>
      <c r="AD32" s="123"/>
      <c r="AE32" s="128"/>
    </row>
    <row r="33" spans="1:33" s="53" customFormat="1" ht="14.25" customHeight="1" x14ac:dyDescent="0.25">
      <c r="A33" s="97"/>
      <c r="B33" s="117"/>
      <c r="C33" s="118"/>
      <c r="D33" s="119"/>
      <c r="E33" s="125"/>
      <c r="F33" s="127" t="s">
        <v>100</v>
      </c>
      <c r="G33" s="129" t="s">
        <v>92</v>
      </c>
      <c r="H33" s="122">
        <v>0</v>
      </c>
      <c r="I33" s="122"/>
      <c r="J33" s="122"/>
      <c r="K33" s="122">
        <v>0</v>
      </c>
      <c r="L33" s="122"/>
      <c r="M33" s="122"/>
      <c r="N33" s="122">
        <v>0</v>
      </c>
      <c r="O33" s="122"/>
      <c r="P33" s="122"/>
      <c r="Q33" s="123">
        <v>0</v>
      </c>
      <c r="R33" s="123"/>
      <c r="S33" s="123"/>
      <c r="T33" s="123">
        <v>0</v>
      </c>
      <c r="U33" s="123"/>
      <c r="V33" s="123"/>
      <c r="W33" s="130">
        <v>0</v>
      </c>
      <c r="X33" s="130">
        <v>0</v>
      </c>
      <c r="Y33" s="130">
        <v>0</v>
      </c>
      <c r="Z33" s="123">
        <v>8</v>
      </c>
      <c r="AA33" s="123">
        <v>8</v>
      </c>
      <c r="AB33" s="123"/>
      <c r="AC33" s="124"/>
      <c r="AD33" s="123"/>
      <c r="AE33" s="128"/>
    </row>
    <row r="34" spans="1:33" s="53" customFormat="1" ht="14" customHeight="1" x14ac:dyDescent="0.25">
      <c r="A34" s="131"/>
      <c r="B34" s="132"/>
      <c r="C34" s="129"/>
      <c r="D34" s="132"/>
      <c r="E34" s="133"/>
      <c r="F34" s="134" t="s">
        <v>70</v>
      </c>
      <c r="G34" s="135"/>
      <c r="H34" s="136">
        <v>1387</v>
      </c>
      <c r="I34" s="136">
        <v>851</v>
      </c>
      <c r="J34" s="136">
        <v>536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  <c r="P34" s="136">
        <v>0</v>
      </c>
      <c r="Q34" s="136">
        <v>20</v>
      </c>
      <c r="R34" s="136">
        <v>15</v>
      </c>
      <c r="S34" s="136">
        <v>5</v>
      </c>
      <c r="T34" s="136">
        <v>5</v>
      </c>
      <c r="U34" s="136">
        <v>5</v>
      </c>
      <c r="V34" s="136">
        <v>0</v>
      </c>
      <c r="W34" s="136">
        <v>1412</v>
      </c>
      <c r="X34" s="136">
        <v>871</v>
      </c>
      <c r="Y34" s="136">
        <v>541</v>
      </c>
      <c r="Z34" s="136">
        <v>121</v>
      </c>
      <c r="AA34" s="136">
        <v>109</v>
      </c>
      <c r="AB34" s="136">
        <v>12</v>
      </c>
      <c r="AC34" s="137">
        <v>35</v>
      </c>
      <c r="AD34" s="136">
        <v>11</v>
      </c>
      <c r="AE34" s="138">
        <v>24</v>
      </c>
    </row>
    <row r="35" spans="1:33" s="53" customFormat="1" ht="14.25" customHeight="1" x14ac:dyDescent="0.25">
      <c r="A35" s="131"/>
      <c r="B35" s="110" t="s">
        <v>101</v>
      </c>
      <c r="C35" s="111" t="s">
        <v>102</v>
      </c>
      <c r="D35" s="112" t="s">
        <v>103</v>
      </c>
      <c r="E35" s="110" t="s">
        <v>104</v>
      </c>
      <c r="F35" s="120" t="s">
        <v>105</v>
      </c>
      <c r="G35" s="121" t="s">
        <v>92</v>
      </c>
      <c r="H35" s="139">
        <v>388</v>
      </c>
      <c r="I35" s="139">
        <v>306</v>
      </c>
      <c r="J35" s="139">
        <v>82</v>
      </c>
      <c r="K35" s="150">
        <v>0</v>
      </c>
      <c r="L35" s="278"/>
      <c r="M35" s="278"/>
      <c r="N35" s="140">
        <v>0</v>
      </c>
      <c r="O35" s="123"/>
      <c r="P35" s="123"/>
      <c r="Q35" s="140">
        <v>1</v>
      </c>
      <c r="R35" s="123">
        <v>0</v>
      </c>
      <c r="S35" s="123">
        <v>1</v>
      </c>
      <c r="T35" s="140">
        <v>0</v>
      </c>
      <c r="U35" s="123"/>
      <c r="V35" s="123"/>
      <c r="W35" s="140">
        <v>389</v>
      </c>
      <c r="X35" s="140">
        <v>306</v>
      </c>
      <c r="Y35" s="140">
        <v>83</v>
      </c>
      <c r="Z35" s="140">
        <v>18</v>
      </c>
      <c r="AA35" s="123">
        <v>15</v>
      </c>
      <c r="AB35" s="123">
        <v>3</v>
      </c>
      <c r="AC35" s="141">
        <v>24</v>
      </c>
      <c r="AD35" s="279">
        <v>9</v>
      </c>
      <c r="AE35" s="280">
        <v>15</v>
      </c>
    </row>
    <row r="36" spans="1:33" s="53" customFormat="1" ht="14.25" customHeight="1" x14ac:dyDescent="0.25">
      <c r="A36" s="131"/>
      <c r="B36" s="120"/>
      <c r="C36" s="142"/>
      <c r="D36" s="143"/>
      <c r="E36" s="120"/>
      <c r="F36" s="144" t="s">
        <v>106</v>
      </c>
      <c r="G36" s="145" t="s">
        <v>92</v>
      </c>
      <c r="H36" s="146">
        <v>201</v>
      </c>
      <c r="I36" s="146">
        <v>33</v>
      </c>
      <c r="J36" s="146">
        <v>168</v>
      </c>
      <c r="K36" s="70">
        <v>0</v>
      </c>
      <c r="L36" s="281"/>
      <c r="M36" s="281"/>
      <c r="N36" s="70">
        <v>0</v>
      </c>
      <c r="O36" s="130"/>
      <c r="P36" s="130"/>
      <c r="Q36" s="140">
        <v>0</v>
      </c>
      <c r="R36" s="130">
        <v>0</v>
      </c>
      <c r="S36" s="130">
        <v>0</v>
      </c>
      <c r="T36" s="70"/>
      <c r="U36" s="130"/>
      <c r="V36" s="130"/>
      <c r="W36" s="70">
        <v>201</v>
      </c>
      <c r="X36" s="70">
        <v>33</v>
      </c>
      <c r="Y36" s="70">
        <v>168</v>
      </c>
      <c r="Z36" s="70">
        <v>20</v>
      </c>
      <c r="AA36" s="130">
        <v>13</v>
      </c>
      <c r="AB36" s="130">
        <v>7</v>
      </c>
      <c r="AC36" s="141"/>
      <c r="AD36" s="279"/>
      <c r="AE36" s="280"/>
    </row>
    <row r="37" spans="1:33" s="53" customFormat="1" ht="14.25" customHeight="1" x14ac:dyDescent="0.25">
      <c r="A37" s="131"/>
      <c r="B37" s="120"/>
      <c r="C37" s="142"/>
      <c r="D37" s="143"/>
      <c r="E37" s="120"/>
      <c r="F37" s="147" t="s">
        <v>17</v>
      </c>
      <c r="G37" s="148"/>
      <c r="H37" s="149">
        <v>589</v>
      </c>
      <c r="I37" s="149">
        <v>339</v>
      </c>
      <c r="J37" s="149">
        <v>250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1</v>
      </c>
      <c r="R37" s="150">
        <v>0</v>
      </c>
      <c r="S37" s="150">
        <v>1</v>
      </c>
      <c r="T37" s="150"/>
      <c r="U37" s="150">
        <v>0</v>
      </c>
      <c r="V37" s="150">
        <v>0</v>
      </c>
      <c r="W37" s="150">
        <v>590</v>
      </c>
      <c r="X37" s="150">
        <v>339</v>
      </c>
      <c r="Y37" s="150">
        <v>251</v>
      </c>
      <c r="Z37" s="150">
        <v>38</v>
      </c>
      <c r="AA37" s="150">
        <v>28</v>
      </c>
      <c r="AB37" s="150">
        <v>10</v>
      </c>
      <c r="AC37" s="150">
        <v>24</v>
      </c>
      <c r="AD37" s="150">
        <v>9</v>
      </c>
      <c r="AE37" s="151">
        <v>15</v>
      </c>
    </row>
    <row r="38" spans="1:33" s="53" customFormat="1" ht="14.25" customHeight="1" x14ac:dyDescent="0.25">
      <c r="A38" s="152"/>
      <c r="B38" s="153"/>
      <c r="C38" s="154" t="s">
        <v>107</v>
      </c>
      <c r="D38" s="154"/>
      <c r="E38" s="154"/>
      <c r="F38" s="155"/>
      <c r="G38" s="155"/>
      <c r="H38" s="156">
        <v>2837</v>
      </c>
      <c r="I38" s="156">
        <v>1728</v>
      </c>
      <c r="J38" s="156">
        <v>1109</v>
      </c>
      <c r="K38" s="156">
        <v>0</v>
      </c>
      <c r="L38" s="156">
        <v>0</v>
      </c>
      <c r="M38" s="156">
        <v>0</v>
      </c>
      <c r="N38" s="156">
        <v>0</v>
      </c>
      <c r="O38" s="156">
        <v>0</v>
      </c>
      <c r="P38" s="156">
        <v>0</v>
      </c>
      <c r="Q38" s="156">
        <v>21</v>
      </c>
      <c r="R38" s="156">
        <v>15</v>
      </c>
      <c r="S38" s="156">
        <v>6</v>
      </c>
      <c r="T38" s="156">
        <v>7</v>
      </c>
      <c r="U38" s="156">
        <v>7</v>
      </c>
      <c r="V38" s="156">
        <v>0</v>
      </c>
      <c r="W38" s="156">
        <v>2865</v>
      </c>
      <c r="X38" s="156">
        <v>1750</v>
      </c>
      <c r="Y38" s="156">
        <v>1115</v>
      </c>
      <c r="Z38" s="156">
        <v>207</v>
      </c>
      <c r="AA38" s="156">
        <v>173</v>
      </c>
      <c r="AB38" s="156">
        <v>34</v>
      </c>
      <c r="AC38" s="156">
        <v>91</v>
      </c>
      <c r="AD38" s="156">
        <v>36</v>
      </c>
      <c r="AE38" s="157">
        <v>55</v>
      </c>
    </row>
    <row r="39" spans="1:33" s="53" customFormat="1" ht="14.25" customHeight="1" x14ac:dyDescent="0.25">
      <c r="A39" s="158"/>
      <c r="B39" s="159"/>
      <c r="C39" s="159"/>
      <c r="D39" s="159" t="s">
        <v>108</v>
      </c>
      <c r="E39" s="159"/>
      <c r="F39" s="159"/>
      <c r="G39" s="159"/>
      <c r="H39" s="160">
        <v>8832</v>
      </c>
      <c r="I39" s="160">
        <v>4783</v>
      </c>
      <c r="J39" s="160">
        <v>4049</v>
      </c>
      <c r="K39" s="160">
        <v>0</v>
      </c>
      <c r="L39" s="160">
        <v>0</v>
      </c>
      <c r="M39" s="160">
        <v>0</v>
      </c>
      <c r="N39" s="160">
        <v>0</v>
      </c>
      <c r="O39" s="160">
        <v>0</v>
      </c>
      <c r="P39" s="160">
        <v>0</v>
      </c>
      <c r="Q39" s="160">
        <v>922</v>
      </c>
      <c r="R39" s="160">
        <v>601</v>
      </c>
      <c r="S39" s="160">
        <v>321</v>
      </c>
      <c r="T39" s="160">
        <v>87</v>
      </c>
      <c r="U39" s="160">
        <v>52</v>
      </c>
      <c r="V39" s="160">
        <v>35</v>
      </c>
      <c r="W39" s="160">
        <v>9841</v>
      </c>
      <c r="X39" s="160">
        <v>5436</v>
      </c>
      <c r="Y39" s="160">
        <v>4405</v>
      </c>
      <c r="Z39" s="160">
        <v>841</v>
      </c>
      <c r="AA39" s="160">
        <v>632</v>
      </c>
      <c r="AB39" s="160">
        <v>209</v>
      </c>
      <c r="AC39" s="160">
        <v>1501</v>
      </c>
      <c r="AD39" s="160">
        <v>450</v>
      </c>
      <c r="AE39" s="161">
        <v>1051</v>
      </c>
    </row>
    <row r="40" spans="1:33" s="53" customFormat="1" ht="12.75" customHeight="1" x14ac:dyDescent="0.25">
      <c r="A40" s="162"/>
      <c r="B40" s="18"/>
      <c r="C40" s="163"/>
      <c r="D40" s="163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64"/>
      <c r="AG40" s="162"/>
    </row>
    <row r="41" spans="1:33" ht="12.75" customHeight="1" x14ac:dyDescent="0.25">
      <c r="A41" s="18"/>
      <c r="B41" s="18"/>
      <c r="AF41" s="166"/>
    </row>
    <row r="42" spans="1:33" ht="14" customHeight="1" x14ac:dyDescent="0.25">
      <c r="A42" s="18"/>
      <c r="B42" s="18"/>
      <c r="AF42" s="166"/>
    </row>
    <row r="43" spans="1:33" ht="14" customHeight="1" x14ac:dyDescent="0.25">
      <c r="B43" s="18"/>
      <c r="AF43" s="167"/>
    </row>
    <row r="44" spans="1:33" ht="14" customHeight="1" x14ac:dyDescent="0.25">
      <c r="B44" s="18"/>
      <c r="AF44" s="168"/>
    </row>
    <row r="45" spans="1:33" ht="14" customHeight="1" x14ac:dyDescent="0.25">
      <c r="B45" s="18"/>
      <c r="AF45" s="168"/>
    </row>
    <row r="46" spans="1:33" ht="14" customHeight="1" x14ac:dyDescent="0.25">
      <c r="AF46" s="168"/>
    </row>
    <row r="47" spans="1:33" ht="14" customHeight="1" x14ac:dyDescent="0.25">
      <c r="AF47" s="168"/>
    </row>
    <row r="48" spans="1:33" ht="14" customHeight="1" x14ac:dyDescent="0.25">
      <c r="AF48" s="168"/>
    </row>
    <row r="49" spans="32:32" ht="14" customHeight="1" x14ac:dyDescent="0.25">
      <c r="AF49" s="168"/>
    </row>
    <row r="50" spans="32:32" ht="14" customHeight="1" x14ac:dyDescent="0.25">
      <c r="AF50" s="168"/>
    </row>
    <row r="51" spans="32:32" ht="14" customHeight="1" x14ac:dyDescent="0.25">
      <c r="AF51" s="168"/>
    </row>
    <row r="52" spans="32:32" ht="14" customHeight="1" x14ac:dyDescent="0.25">
      <c r="AF52" s="168"/>
    </row>
    <row r="53" spans="32:32" ht="14" customHeight="1" x14ac:dyDescent="0.25">
      <c r="AF53" s="168"/>
    </row>
    <row r="54" spans="32:32" ht="14" customHeight="1" x14ac:dyDescent="0.25">
      <c r="AF54" s="168"/>
    </row>
    <row r="55" spans="32:32" ht="14" customHeight="1" x14ac:dyDescent="0.25">
      <c r="AF55" s="168"/>
    </row>
    <row r="56" spans="32:32" ht="14" customHeight="1" x14ac:dyDescent="0.25">
      <c r="AF56" s="169"/>
    </row>
    <row r="57" spans="32:32" ht="14" customHeight="1" x14ac:dyDescent="0.25">
      <c r="AF57" s="170"/>
    </row>
    <row r="58" spans="32:32" ht="14" customHeight="1" x14ac:dyDescent="0.25">
      <c r="AF58" s="170"/>
    </row>
    <row r="59" spans="32:32" ht="14" customHeight="1" x14ac:dyDescent="0.25">
      <c r="AF59" s="170"/>
    </row>
    <row r="60" spans="32:32" ht="14" customHeight="1" x14ac:dyDescent="0.25">
      <c r="AF60" s="170"/>
    </row>
    <row r="61" spans="32:32" ht="14" customHeight="1" x14ac:dyDescent="0.25">
      <c r="AF61" s="170"/>
    </row>
    <row r="62" spans="32:32" ht="14" customHeight="1" x14ac:dyDescent="0.25">
      <c r="AF62" s="169"/>
    </row>
    <row r="63" spans="32:32" ht="14" customHeight="1" x14ac:dyDescent="0.25">
      <c r="AF63" s="170"/>
    </row>
    <row r="64" spans="32:32" ht="14" customHeight="1" x14ac:dyDescent="0.25">
      <c r="AF64" s="170"/>
    </row>
    <row r="65" spans="32:32" ht="14" customHeight="1" x14ac:dyDescent="0.25">
      <c r="AF65" s="170"/>
    </row>
    <row r="66" spans="32:32" ht="14" customHeight="1" x14ac:dyDescent="0.25">
      <c r="AF66" s="170"/>
    </row>
    <row r="67" spans="32:32" ht="14" customHeight="1" x14ac:dyDescent="0.25">
      <c r="AF67" s="170"/>
    </row>
    <row r="68" spans="32:32" ht="14" customHeight="1" x14ac:dyDescent="0.25">
      <c r="AF68" s="170"/>
    </row>
    <row r="69" spans="32:32" ht="14" customHeight="1" x14ac:dyDescent="0.25">
      <c r="AF69" s="170"/>
    </row>
    <row r="70" spans="32:32" ht="14" customHeight="1" x14ac:dyDescent="0.25">
      <c r="AF70" s="171"/>
    </row>
    <row r="71" spans="32:32" ht="14" customHeight="1" x14ac:dyDescent="0.25">
      <c r="AF71" s="171"/>
    </row>
    <row r="72" spans="32:32" ht="14" customHeight="1" x14ac:dyDescent="0.25">
      <c r="AF72" s="169"/>
    </row>
    <row r="73" spans="32:32" ht="14" customHeight="1" x14ac:dyDescent="0.25">
      <c r="AF73" s="169"/>
    </row>
    <row r="74" spans="32:32" ht="14" customHeight="1" x14ac:dyDescent="0.25">
      <c r="AF74" s="169"/>
    </row>
    <row r="75" spans="32:32" ht="14" customHeight="1" x14ac:dyDescent="0.25"/>
  </sheetData>
  <mergeCells count="23">
    <mergeCell ref="F37:G37"/>
    <mergeCell ref="C38:E38"/>
    <mergeCell ref="AC22:AC25"/>
    <mergeCell ref="AD22:AD25"/>
    <mergeCell ref="AE22:AE25"/>
    <mergeCell ref="AC35:AC36"/>
    <mergeCell ref="AD35:AD36"/>
    <mergeCell ref="AE35:AE36"/>
    <mergeCell ref="Z6:Z7"/>
    <mergeCell ref="AA6:AA7"/>
    <mergeCell ref="AB6:AB7"/>
    <mergeCell ref="Z8:Z9"/>
    <mergeCell ref="AA8:AA9"/>
    <mergeCell ref="AB8:AB9"/>
    <mergeCell ref="G2:G4"/>
    <mergeCell ref="Z2:AB3"/>
    <mergeCell ref="AC2:AE3"/>
    <mergeCell ref="H3:J3"/>
    <mergeCell ref="K3:M3"/>
    <mergeCell ref="N3:P3"/>
    <mergeCell ref="Q3:S3"/>
    <mergeCell ref="T3:V3"/>
    <mergeCell ref="W3:Y3"/>
  </mergeCells>
  <phoneticPr fontId="2"/>
  <printOptions horizontalCentered="1"/>
  <pageMargins left="0.59055118110236227" right="0.39370078740157483" top="0.55118110236220474" bottom="0.55118110236220474" header="0.31496062992125984" footer="0.31496062992125984"/>
  <pageSetup paperSize="9" scale="74" firstPageNumber="41" fitToHeight="0" pageOrder="overThenDown" orientation="landscape" useFirstPageNumber="1" r:id="rId1"/>
  <headerFooter alignWithMargins="0">
    <evenFooter>&amp;C&amp;"ＭＳ ゴシック,標準"&amp;16 43</evenFooter>
  </headerFooter>
  <colBreaks count="1" manualBreakCount="1">
    <brk id="31" max="6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46"/>
  <sheetViews>
    <sheetView showGridLines="0" showZeros="0" view="pageBreakPreview" topLeftCell="B1" zoomScaleNormal="100" zoomScaleSheetLayoutView="100" workbookViewId="0">
      <pane xSplit="3" ySplit="5" topLeftCell="G6" activePane="bottomRight" state="frozen"/>
      <selection activeCell="G45" sqref="G45"/>
      <selection pane="topRight" activeCell="G45" sqref="G45"/>
      <selection pane="bottomLeft" activeCell="G45" sqref="G45"/>
      <selection pane="bottomRight" activeCell="K26" sqref="K26"/>
    </sheetView>
  </sheetViews>
  <sheetFormatPr defaultColWidth="10.7109375" defaultRowHeight="11.5" x14ac:dyDescent="0.25"/>
  <cols>
    <col min="1" max="1" width="2.78515625" style="205" customWidth="1"/>
    <col min="2" max="3" width="10" style="205" customWidth="1"/>
    <col min="4" max="4" width="4.2109375" style="205" customWidth="1"/>
    <col min="5" max="22" width="4.92578125" style="205" customWidth="1"/>
    <col min="23" max="25" width="7.28515625" style="205" customWidth="1"/>
    <col min="26" max="26" width="2.2109375" style="205" customWidth="1"/>
    <col min="27" max="27" width="3.92578125" style="205" customWidth="1"/>
    <col min="28" max="16384" width="10.7109375" style="205"/>
  </cols>
  <sheetData>
    <row r="2" spans="2:26" s="173" customFormat="1" ht="18.75" customHeight="1" x14ac:dyDescent="0.35">
      <c r="B2" s="172" t="s">
        <v>109</v>
      </c>
      <c r="C2" s="172"/>
      <c r="D2" s="172"/>
      <c r="F2" s="174"/>
    </row>
    <row r="3" spans="2:26" s="184" customFormat="1" ht="14.15" customHeight="1" x14ac:dyDescent="0.25">
      <c r="B3" s="175"/>
      <c r="C3" s="176"/>
      <c r="D3" s="177" t="s">
        <v>110</v>
      </c>
      <c r="E3" s="178"/>
      <c r="F3" s="179"/>
      <c r="G3" s="178"/>
      <c r="H3" s="180" t="s">
        <v>111</v>
      </c>
      <c r="I3" s="178"/>
      <c r="J3" s="178"/>
      <c r="K3" s="178"/>
      <c r="L3" s="178"/>
      <c r="M3" s="178"/>
      <c r="N3" s="178"/>
      <c r="O3" s="181" t="s">
        <v>112</v>
      </c>
      <c r="P3" s="178"/>
      <c r="Q3" s="178"/>
      <c r="R3" s="178"/>
      <c r="S3" s="178"/>
      <c r="T3" s="178"/>
      <c r="U3" s="178"/>
      <c r="V3" s="181" t="s">
        <v>113</v>
      </c>
      <c r="W3" s="179"/>
      <c r="X3" s="179"/>
      <c r="Y3" s="182"/>
      <c r="Z3" s="183"/>
    </row>
    <row r="4" spans="2:26" s="184" customFormat="1" ht="14.15" customHeight="1" x14ac:dyDescent="0.25">
      <c r="B4" s="19" t="s">
        <v>114</v>
      </c>
      <c r="C4" s="20" t="s">
        <v>10</v>
      </c>
      <c r="D4" s="185"/>
      <c r="E4" s="186" t="s">
        <v>115</v>
      </c>
      <c r="F4" s="187"/>
      <c r="G4" s="188"/>
      <c r="H4" s="186" t="s">
        <v>116</v>
      </c>
      <c r="I4" s="187"/>
      <c r="J4" s="188"/>
      <c r="K4" s="189" t="s">
        <v>117</v>
      </c>
      <c r="L4" s="190"/>
      <c r="M4" s="191"/>
      <c r="N4" s="186" t="s">
        <v>118</v>
      </c>
      <c r="O4" s="187"/>
      <c r="P4" s="188"/>
      <c r="Q4" s="186" t="s">
        <v>119</v>
      </c>
      <c r="R4" s="187"/>
      <c r="S4" s="188"/>
      <c r="T4" s="186" t="s">
        <v>120</v>
      </c>
      <c r="U4" s="187"/>
      <c r="V4" s="188"/>
      <c r="W4" s="192"/>
      <c r="X4" s="193" t="s">
        <v>16</v>
      </c>
      <c r="Y4" s="194"/>
      <c r="Z4" s="183"/>
    </row>
    <row r="5" spans="2:26" s="184" customFormat="1" ht="14.15" customHeight="1" x14ac:dyDescent="0.25">
      <c r="B5" s="195"/>
      <c r="C5" s="196"/>
      <c r="D5" s="197"/>
      <c r="E5" s="198" t="s">
        <v>17</v>
      </c>
      <c r="F5" s="198" t="s">
        <v>18</v>
      </c>
      <c r="G5" s="198" t="s">
        <v>19</v>
      </c>
      <c r="H5" s="198" t="s">
        <v>17</v>
      </c>
      <c r="I5" s="198" t="s">
        <v>18</v>
      </c>
      <c r="J5" s="198" t="s">
        <v>19</v>
      </c>
      <c r="K5" s="198" t="s">
        <v>17</v>
      </c>
      <c r="L5" s="198" t="s">
        <v>18</v>
      </c>
      <c r="M5" s="198" t="s">
        <v>19</v>
      </c>
      <c r="N5" s="198" t="s">
        <v>17</v>
      </c>
      <c r="O5" s="198" t="s">
        <v>18</v>
      </c>
      <c r="P5" s="198" t="s">
        <v>19</v>
      </c>
      <c r="Q5" s="198" t="s">
        <v>17</v>
      </c>
      <c r="R5" s="198" t="s">
        <v>18</v>
      </c>
      <c r="S5" s="198" t="s">
        <v>19</v>
      </c>
      <c r="T5" s="198" t="s">
        <v>17</v>
      </c>
      <c r="U5" s="198" t="s">
        <v>18</v>
      </c>
      <c r="V5" s="198" t="s">
        <v>19</v>
      </c>
      <c r="W5" s="199" t="s">
        <v>17</v>
      </c>
      <c r="X5" s="200" t="s">
        <v>18</v>
      </c>
      <c r="Y5" s="201" t="s">
        <v>19</v>
      </c>
    </row>
    <row r="6" spans="2:26" ht="14" customHeight="1" x14ac:dyDescent="0.25">
      <c r="B6" s="202" t="s">
        <v>21</v>
      </c>
      <c r="C6" s="46" t="s">
        <v>25</v>
      </c>
      <c r="D6" s="203" t="s">
        <v>26</v>
      </c>
      <c r="E6" s="51">
        <f t="shared" ref="E6:E13" si="0">SUM(F6:G6)</f>
        <v>169</v>
      </c>
      <c r="F6" s="264">
        <v>62</v>
      </c>
      <c r="G6" s="264">
        <v>107</v>
      </c>
      <c r="H6" s="51">
        <f t="shared" ref="H6:H13" si="1">SUM(I6:J6)</f>
        <v>169</v>
      </c>
      <c r="I6" s="264">
        <v>63</v>
      </c>
      <c r="J6" s="264">
        <v>106</v>
      </c>
      <c r="K6" s="51">
        <f t="shared" ref="K6:K13" si="2">SUM(L6:M6)</f>
        <v>176</v>
      </c>
      <c r="L6" s="264">
        <v>68</v>
      </c>
      <c r="M6" s="264">
        <v>108</v>
      </c>
      <c r="N6" s="51">
        <f t="shared" ref="N6:N13" si="3">SUM(O6:P6)</f>
        <v>192</v>
      </c>
      <c r="O6" s="264">
        <v>71</v>
      </c>
      <c r="P6" s="264">
        <v>121</v>
      </c>
      <c r="Q6" s="48"/>
      <c r="R6" s="264"/>
      <c r="S6" s="264"/>
      <c r="T6" s="48"/>
      <c r="U6" s="264"/>
      <c r="V6" s="264"/>
      <c r="W6" s="61">
        <f t="shared" ref="W6:Y13" si="4">E6+H6+K6+N6+Q6+T6</f>
        <v>706</v>
      </c>
      <c r="X6" s="51">
        <f t="shared" si="4"/>
        <v>264</v>
      </c>
      <c r="Y6" s="204">
        <f t="shared" si="4"/>
        <v>442</v>
      </c>
    </row>
    <row r="7" spans="2:26" s="184" customFormat="1" ht="14" customHeight="1" x14ac:dyDescent="0.25">
      <c r="B7" s="206"/>
      <c r="C7" s="46" t="s">
        <v>31</v>
      </c>
      <c r="D7" s="203" t="s">
        <v>26</v>
      </c>
      <c r="E7" s="51">
        <f t="shared" si="0"/>
        <v>155</v>
      </c>
      <c r="F7" s="264">
        <v>86</v>
      </c>
      <c r="G7" s="264">
        <v>69</v>
      </c>
      <c r="H7" s="51">
        <f t="shared" si="1"/>
        <v>166</v>
      </c>
      <c r="I7" s="264">
        <v>91</v>
      </c>
      <c r="J7" s="264">
        <v>75</v>
      </c>
      <c r="K7" s="51">
        <f t="shared" si="2"/>
        <v>171</v>
      </c>
      <c r="L7" s="264">
        <v>96</v>
      </c>
      <c r="M7" s="264">
        <v>75</v>
      </c>
      <c r="N7" s="51">
        <f t="shared" si="3"/>
        <v>179</v>
      </c>
      <c r="O7" s="264">
        <v>95</v>
      </c>
      <c r="P7" s="264">
        <v>84</v>
      </c>
      <c r="Q7" s="48"/>
      <c r="R7" s="264"/>
      <c r="S7" s="264"/>
      <c r="T7" s="48"/>
      <c r="U7" s="264"/>
      <c r="V7" s="264"/>
      <c r="W7" s="61">
        <f t="shared" si="4"/>
        <v>671</v>
      </c>
      <c r="X7" s="51">
        <f t="shared" si="4"/>
        <v>368</v>
      </c>
      <c r="Y7" s="204">
        <f t="shared" si="4"/>
        <v>303</v>
      </c>
    </row>
    <row r="8" spans="2:26" s="184" customFormat="1" ht="14" customHeight="1" x14ac:dyDescent="0.25">
      <c r="B8" s="206"/>
      <c r="C8" s="46" t="s">
        <v>33</v>
      </c>
      <c r="D8" s="203" t="s">
        <v>34</v>
      </c>
      <c r="E8" s="51">
        <f t="shared" si="0"/>
        <v>3</v>
      </c>
      <c r="F8" s="264">
        <v>2</v>
      </c>
      <c r="G8" s="264">
        <v>1</v>
      </c>
      <c r="H8" s="51">
        <f t="shared" si="1"/>
        <v>3</v>
      </c>
      <c r="I8" s="264">
        <v>1</v>
      </c>
      <c r="J8" s="264">
        <v>2</v>
      </c>
      <c r="K8" s="51">
        <f t="shared" si="2"/>
        <v>10</v>
      </c>
      <c r="L8" s="264">
        <v>6</v>
      </c>
      <c r="M8" s="264">
        <v>4</v>
      </c>
      <c r="N8" s="51">
        <f t="shared" si="3"/>
        <v>13</v>
      </c>
      <c r="O8" s="264">
        <v>6</v>
      </c>
      <c r="P8" s="264">
        <v>7</v>
      </c>
      <c r="Q8" s="48"/>
      <c r="R8" s="264"/>
      <c r="S8" s="264"/>
      <c r="T8" s="48"/>
      <c r="U8" s="264"/>
      <c r="V8" s="264"/>
      <c r="W8" s="61">
        <f t="shared" si="4"/>
        <v>29</v>
      </c>
      <c r="X8" s="51">
        <f t="shared" si="4"/>
        <v>15</v>
      </c>
      <c r="Y8" s="204">
        <f t="shared" si="4"/>
        <v>14</v>
      </c>
    </row>
    <row r="9" spans="2:26" s="184" customFormat="1" ht="14" customHeight="1" x14ac:dyDescent="0.25">
      <c r="B9" s="206"/>
      <c r="C9" s="46" t="s">
        <v>37</v>
      </c>
      <c r="D9" s="203" t="s">
        <v>26</v>
      </c>
      <c r="E9" s="51">
        <f t="shared" si="0"/>
        <v>260</v>
      </c>
      <c r="F9" s="264">
        <v>144</v>
      </c>
      <c r="G9" s="264">
        <v>116</v>
      </c>
      <c r="H9" s="51">
        <f t="shared" si="1"/>
        <v>248</v>
      </c>
      <c r="I9" s="264">
        <v>127</v>
      </c>
      <c r="J9" s="264">
        <v>121</v>
      </c>
      <c r="K9" s="51">
        <f t="shared" si="2"/>
        <v>262</v>
      </c>
      <c r="L9" s="264">
        <v>127</v>
      </c>
      <c r="M9" s="264">
        <v>135</v>
      </c>
      <c r="N9" s="51">
        <f t="shared" si="3"/>
        <v>309</v>
      </c>
      <c r="O9" s="264">
        <v>172</v>
      </c>
      <c r="P9" s="264">
        <v>137</v>
      </c>
      <c r="Q9" s="48"/>
      <c r="R9" s="264"/>
      <c r="S9" s="264"/>
      <c r="T9" s="48"/>
      <c r="U9" s="264"/>
      <c r="V9" s="264"/>
      <c r="W9" s="61">
        <f t="shared" si="4"/>
        <v>1079</v>
      </c>
      <c r="X9" s="51">
        <f t="shared" si="4"/>
        <v>570</v>
      </c>
      <c r="Y9" s="204">
        <f t="shared" si="4"/>
        <v>509</v>
      </c>
    </row>
    <row r="10" spans="2:26" s="184" customFormat="1" ht="14" customHeight="1" x14ac:dyDescent="0.25">
      <c r="B10" s="206"/>
      <c r="C10" s="46" t="s">
        <v>33</v>
      </c>
      <c r="D10" s="203" t="s">
        <v>34</v>
      </c>
      <c r="E10" s="51">
        <f t="shared" si="0"/>
        <v>8</v>
      </c>
      <c r="F10" s="264">
        <v>4</v>
      </c>
      <c r="G10" s="264">
        <v>4</v>
      </c>
      <c r="H10" s="51">
        <f t="shared" si="1"/>
        <v>5</v>
      </c>
      <c r="I10" s="264">
        <v>5</v>
      </c>
      <c r="J10" s="264">
        <v>0</v>
      </c>
      <c r="K10" s="51">
        <f t="shared" si="2"/>
        <v>5</v>
      </c>
      <c r="L10" s="264">
        <v>2</v>
      </c>
      <c r="M10" s="264">
        <v>3</v>
      </c>
      <c r="N10" s="51">
        <f t="shared" si="3"/>
        <v>13</v>
      </c>
      <c r="O10" s="264">
        <v>9</v>
      </c>
      <c r="P10" s="264">
        <v>4</v>
      </c>
      <c r="Q10" s="48"/>
      <c r="R10" s="264"/>
      <c r="S10" s="264"/>
      <c r="T10" s="48"/>
      <c r="U10" s="264"/>
      <c r="V10" s="264"/>
      <c r="W10" s="61">
        <f t="shared" si="4"/>
        <v>31</v>
      </c>
      <c r="X10" s="51">
        <f t="shared" si="4"/>
        <v>20</v>
      </c>
      <c r="Y10" s="204">
        <f t="shared" si="4"/>
        <v>11</v>
      </c>
    </row>
    <row r="11" spans="2:26" s="184" customFormat="1" ht="14" customHeight="1" x14ac:dyDescent="0.25">
      <c r="B11" s="206"/>
      <c r="C11" s="46" t="s">
        <v>43</v>
      </c>
      <c r="D11" s="203" t="s">
        <v>26</v>
      </c>
      <c r="E11" s="51">
        <f t="shared" si="0"/>
        <v>200</v>
      </c>
      <c r="F11" s="264">
        <v>59</v>
      </c>
      <c r="G11" s="264">
        <v>141</v>
      </c>
      <c r="H11" s="51">
        <f t="shared" si="1"/>
        <v>208</v>
      </c>
      <c r="I11" s="264">
        <v>94</v>
      </c>
      <c r="J11" s="264">
        <v>114</v>
      </c>
      <c r="K11" s="51">
        <f t="shared" si="2"/>
        <v>204</v>
      </c>
      <c r="L11" s="264">
        <v>73</v>
      </c>
      <c r="M11" s="264">
        <v>131</v>
      </c>
      <c r="N11" s="51">
        <f t="shared" si="3"/>
        <v>199</v>
      </c>
      <c r="O11" s="264">
        <v>81</v>
      </c>
      <c r="P11" s="264">
        <v>118</v>
      </c>
      <c r="Q11" s="51">
        <f>SUM(R11:S11)</f>
        <v>116</v>
      </c>
      <c r="R11" s="264">
        <v>70</v>
      </c>
      <c r="S11" s="264">
        <v>46</v>
      </c>
      <c r="T11" s="51">
        <f>SUM(U11:V11)</f>
        <v>107</v>
      </c>
      <c r="U11" s="264">
        <v>67</v>
      </c>
      <c r="V11" s="264">
        <v>40</v>
      </c>
      <c r="W11" s="61">
        <f t="shared" si="4"/>
        <v>1034</v>
      </c>
      <c r="X11" s="51">
        <f t="shared" si="4"/>
        <v>444</v>
      </c>
      <c r="Y11" s="204">
        <f t="shared" si="4"/>
        <v>590</v>
      </c>
    </row>
    <row r="12" spans="2:26" s="184" customFormat="1" ht="14" customHeight="1" x14ac:dyDescent="0.25">
      <c r="B12" s="206"/>
      <c r="C12" s="46" t="s">
        <v>47</v>
      </c>
      <c r="D12" s="203" t="s">
        <v>26</v>
      </c>
      <c r="E12" s="51">
        <f t="shared" si="0"/>
        <v>339</v>
      </c>
      <c r="F12" s="264">
        <v>237</v>
      </c>
      <c r="G12" s="264">
        <v>102</v>
      </c>
      <c r="H12" s="51">
        <f t="shared" si="1"/>
        <v>340</v>
      </c>
      <c r="I12" s="264">
        <v>244</v>
      </c>
      <c r="J12" s="264">
        <v>96</v>
      </c>
      <c r="K12" s="51">
        <f t="shared" si="2"/>
        <v>347</v>
      </c>
      <c r="L12" s="264">
        <v>242</v>
      </c>
      <c r="M12" s="264">
        <v>105</v>
      </c>
      <c r="N12" s="51">
        <f t="shared" si="3"/>
        <v>422</v>
      </c>
      <c r="O12" s="264">
        <v>316</v>
      </c>
      <c r="P12" s="264">
        <v>106</v>
      </c>
      <c r="Q12" s="51">
        <f>SUM(R12:S12)</f>
        <v>0</v>
      </c>
      <c r="R12" s="264"/>
      <c r="S12" s="264"/>
      <c r="T12" s="51">
        <f>SUM(U12:V12)</f>
        <v>0</v>
      </c>
      <c r="U12" s="264"/>
      <c r="V12" s="264"/>
      <c r="W12" s="61">
        <f t="shared" si="4"/>
        <v>1448</v>
      </c>
      <c r="X12" s="51">
        <f t="shared" si="4"/>
        <v>1039</v>
      </c>
      <c r="Y12" s="204">
        <f t="shared" si="4"/>
        <v>409</v>
      </c>
    </row>
    <row r="13" spans="2:26" s="184" customFormat="1" ht="14" customHeight="1" x14ac:dyDescent="0.25">
      <c r="B13" s="206"/>
      <c r="C13" s="46" t="s">
        <v>54</v>
      </c>
      <c r="D13" s="207" t="s">
        <v>26</v>
      </c>
      <c r="E13" s="51">
        <f t="shared" si="0"/>
        <v>157</v>
      </c>
      <c r="F13" s="264">
        <v>68</v>
      </c>
      <c r="G13" s="264">
        <v>89</v>
      </c>
      <c r="H13" s="51">
        <f t="shared" si="1"/>
        <v>155</v>
      </c>
      <c r="I13" s="264">
        <v>73</v>
      </c>
      <c r="J13" s="264">
        <v>82</v>
      </c>
      <c r="K13" s="51">
        <f t="shared" si="2"/>
        <v>156</v>
      </c>
      <c r="L13" s="264">
        <v>66</v>
      </c>
      <c r="M13" s="264">
        <v>90</v>
      </c>
      <c r="N13" s="51">
        <f t="shared" si="3"/>
        <v>169</v>
      </c>
      <c r="O13" s="264">
        <v>91</v>
      </c>
      <c r="P13" s="264">
        <v>78</v>
      </c>
      <c r="Q13" s="48"/>
      <c r="R13" s="264"/>
      <c r="S13" s="264"/>
      <c r="T13" s="48"/>
      <c r="U13" s="264"/>
      <c r="V13" s="264"/>
      <c r="W13" s="61">
        <f t="shared" si="4"/>
        <v>637</v>
      </c>
      <c r="X13" s="51">
        <f t="shared" si="4"/>
        <v>298</v>
      </c>
      <c r="Y13" s="204">
        <f t="shared" si="4"/>
        <v>339</v>
      </c>
    </row>
    <row r="14" spans="2:26" s="184" customFormat="1" ht="14" customHeight="1" x14ac:dyDescent="0.25">
      <c r="B14" s="208"/>
      <c r="C14" s="209" t="s">
        <v>121</v>
      </c>
      <c r="D14" s="209"/>
      <c r="E14" s="77">
        <f t="shared" ref="E14:Y14" si="5">SUM(E6:E13)</f>
        <v>1291</v>
      </c>
      <c r="F14" s="77">
        <f t="shared" si="5"/>
        <v>662</v>
      </c>
      <c r="G14" s="77">
        <f t="shared" si="5"/>
        <v>629</v>
      </c>
      <c r="H14" s="77">
        <f t="shared" si="5"/>
        <v>1294</v>
      </c>
      <c r="I14" s="77">
        <f t="shared" si="5"/>
        <v>698</v>
      </c>
      <c r="J14" s="77">
        <f t="shared" si="5"/>
        <v>596</v>
      </c>
      <c r="K14" s="77">
        <f t="shared" si="5"/>
        <v>1331</v>
      </c>
      <c r="L14" s="77">
        <f t="shared" si="5"/>
        <v>680</v>
      </c>
      <c r="M14" s="77">
        <f t="shared" si="5"/>
        <v>651</v>
      </c>
      <c r="N14" s="77">
        <f t="shared" si="5"/>
        <v>1496</v>
      </c>
      <c r="O14" s="77">
        <f t="shared" si="5"/>
        <v>841</v>
      </c>
      <c r="P14" s="77">
        <f t="shared" si="5"/>
        <v>655</v>
      </c>
      <c r="Q14" s="77">
        <f t="shared" si="5"/>
        <v>116</v>
      </c>
      <c r="R14" s="77">
        <f t="shared" si="5"/>
        <v>70</v>
      </c>
      <c r="S14" s="77">
        <f t="shared" si="5"/>
        <v>46</v>
      </c>
      <c r="T14" s="77">
        <f t="shared" si="5"/>
        <v>107</v>
      </c>
      <c r="U14" s="77">
        <f t="shared" si="5"/>
        <v>67</v>
      </c>
      <c r="V14" s="77">
        <f t="shared" si="5"/>
        <v>40</v>
      </c>
      <c r="W14" s="78">
        <f t="shared" si="5"/>
        <v>5635</v>
      </c>
      <c r="X14" s="77">
        <f t="shared" si="5"/>
        <v>3018</v>
      </c>
      <c r="Y14" s="79">
        <f t="shared" si="5"/>
        <v>2617</v>
      </c>
    </row>
    <row r="15" spans="2:26" s="184" customFormat="1" ht="14" customHeight="1" x14ac:dyDescent="0.25">
      <c r="B15" s="210" t="s">
        <v>72</v>
      </c>
      <c r="C15" s="211" t="s">
        <v>76</v>
      </c>
      <c r="D15" s="212" t="s">
        <v>99</v>
      </c>
      <c r="E15" s="213">
        <f>F15+G15</f>
        <v>94</v>
      </c>
      <c r="F15" s="282">
        <v>10</v>
      </c>
      <c r="G15" s="282">
        <v>84</v>
      </c>
      <c r="H15" s="213">
        <f>I15+J15</f>
        <v>94</v>
      </c>
      <c r="I15" s="282">
        <v>9</v>
      </c>
      <c r="J15" s="282">
        <v>85</v>
      </c>
      <c r="K15" s="214">
        <f>L15+M15</f>
        <v>81</v>
      </c>
      <c r="L15" s="282">
        <v>8</v>
      </c>
      <c r="M15" s="282">
        <v>73</v>
      </c>
      <c r="N15" s="86">
        <f>O15+P15</f>
        <v>91</v>
      </c>
      <c r="O15" s="87">
        <v>10</v>
      </c>
      <c r="P15" s="283">
        <v>81</v>
      </c>
      <c r="Q15" s="214">
        <f>R15+S15</f>
        <v>0</v>
      </c>
      <c r="R15" s="283"/>
      <c r="S15" s="283"/>
      <c r="T15" s="214">
        <f>U15+V15</f>
        <v>0</v>
      </c>
      <c r="U15" s="87"/>
      <c r="V15" s="283"/>
      <c r="W15" s="86">
        <f>E15+H15+K15+N15+Q15+T15</f>
        <v>360</v>
      </c>
      <c r="X15" s="214">
        <f>F15+I15+L15+O15+R15+U15</f>
        <v>37</v>
      </c>
      <c r="Y15" s="215">
        <f>G15+J15+M15+P15+S15+V15</f>
        <v>323</v>
      </c>
    </row>
    <row r="16" spans="2:26" s="184" customFormat="1" ht="14" customHeight="1" x14ac:dyDescent="0.25">
      <c r="B16" s="216" t="s">
        <v>122</v>
      </c>
      <c r="C16" s="92" t="s">
        <v>83</v>
      </c>
      <c r="D16" s="217" t="s">
        <v>26</v>
      </c>
      <c r="E16" s="218">
        <f>F16+G16</f>
        <v>48</v>
      </c>
      <c r="F16" s="284">
        <v>24</v>
      </c>
      <c r="G16" s="284">
        <v>24</v>
      </c>
      <c r="H16" s="219">
        <f>I16+J16</f>
        <v>33</v>
      </c>
      <c r="I16" s="284">
        <v>20</v>
      </c>
      <c r="J16" s="284">
        <v>13</v>
      </c>
      <c r="K16" s="219">
        <f>L16+M16</f>
        <v>37</v>
      </c>
      <c r="L16" s="284">
        <v>21</v>
      </c>
      <c r="M16" s="284">
        <v>16</v>
      </c>
      <c r="N16" s="95">
        <f>O16+P16</f>
        <v>60</v>
      </c>
      <c r="O16" s="103">
        <v>38</v>
      </c>
      <c r="P16" s="284">
        <v>22</v>
      </c>
      <c r="Q16" s="220"/>
      <c r="R16" s="220"/>
      <c r="S16" s="220"/>
      <c r="T16" s="220"/>
      <c r="U16" s="91"/>
      <c r="V16" s="220"/>
      <c r="W16" s="221">
        <f t="shared" ref="W16:Y24" si="6">E16+H16+K16+N16+Q16+T16</f>
        <v>178</v>
      </c>
      <c r="X16" s="222">
        <f t="shared" si="6"/>
        <v>103</v>
      </c>
      <c r="Y16" s="223">
        <f t="shared" si="6"/>
        <v>75</v>
      </c>
    </row>
    <row r="17" spans="2:25" s="184" customFormat="1" ht="14" customHeight="1" x14ac:dyDescent="0.25">
      <c r="B17" s="224"/>
      <c r="C17" s="92" t="s">
        <v>84</v>
      </c>
      <c r="D17" s="100" t="s">
        <v>26</v>
      </c>
      <c r="E17" s="225">
        <f>F17+G17</f>
        <v>102</v>
      </c>
      <c r="F17" s="103">
        <v>75</v>
      </c>
      <c r="G17" s="103">
        <v>27</v>
      </c>
      <c r="H17" s="95">
        <f>I17+J17</f>
        <v>81</v>
      </c>
      <c r="I17" s="103">
        <v>63</v>
      </c>
      <c r="J17" s="103">
        <v>18</v>
      </c>
      <c r="K17" s="95">
        <f>L17+M17</f>
        <v>101</v>
      </c>
      <c r="L17" s="103">
        <v>77</v>
      </c>
      <c r="M17" s="103">
        <v>24</v>
      </c>
      <c r="N17" s="95">
        <f>O17+P17</f>
        <v>132</v>
      </c>
      <c r="O17" s="103">
        <v>103</v>
      </c>
      <c r="P17" s="103">
        <v>29</v>
      </c>
      <c r="Q17" s="91"/>
      <c r="R17" s="91"/>
      <c r="S17" s="91"/>
      <c r="T17" s="91"/>
      <c r="U17" s="91"/>
      <c r="V17" s="91"/>
      <c r="W17" s="221">
        <f t="shared" si="6"/>
        <v>416</v>
      </c>
      <c r="X17" s="94">
        <f t="shared" si="6"/>
        <v>318</v>
      </c>
      <c r="Y17" s="226">
        <f t="shared" si="6"/>
        <v>98</v>
      </c>
    </row>
    <row r="18" spans="2:25" s="184" customFormat="1" ht="14" customHeight="1" x14ac:dyDescent="0.25">
      <c r="B18" s="224"/>
      <c r="C18" s="92" t="s">
        <v>85</v>
      </c>
      <c r="D18" s="100" t="s">
        <v>26</v>
      </c>
      <c r="E18" s="225">
        <f>F18+G18</f>
        <v>59</v>
      </c>
      <c r="F18" s="103">
        <v>19</v>
      </c>
      <c r="G18" s="103">
        <v>40</v>
      </c>
      <c r="H18" s="95">
        <f>I18+J18</f>
        <v>66</v>
      </c>
      <c r="I18" s="103">
        <v>27</v>
      </c>
      <c r="J18" s="103">
        <v>39</v>
      </c>
      <c r="K18" s="95">
        <f>L18+M18</f>
        <v>67</v>
      </c>
      <c r="L18" s="103">
        <v>35</v>
      </c>
      <c r="M18" s="103">
        <v>32</v>
      </c>
      <c r="N18" s="95">
        <f>O18+P18</f>
        <v>75</v>
      </c>
      <c r="O18" s="103">
        <v>36</v>
      </c>
      <c r="P18" s="103">
        <v>39</v>
      </c>
      <c r="Q18" s="91"/>
      <c r="R18" s="91"/>
      <c r="S18" s="91"/>
      <c r="T18" s="91"/>
      <c r="U18" s="91"/>
      <c r="V18" s="91"/>
      <c r="W18" s="221">
        <f t="shared" si="6"/>
        <v>267</v>
      </c>
      <c r="X18" s="94">
        <f t="shared" si="6"/>
        <v>117</v>
      </c>
      <c r="Y18" s="226">
        <f t="shared" si="6"/>
        <v>150</v>
      </c>
    </row>
    <row r="19" spans="2:25" s="184" customFormat="1" ht="14" customHeight="1" x14ac:dyDescent="0.25">
      <c r="B19" s="224"/>
      <c r="C19" s="227" t="s">
        <v>121</v>
      </c>
      <c r="D19" s="227"/>
      <c r="E19" s="228">
        <f t="shared" ref="E19:P19" si="7">SUM(E16:E18)</f>
        <v>209</v>
      </c>
      <c r="F19" s="228">
        <f t="shared" si="7"/>
        <v>118</v>
      </c>
      <c r="G19" s="228">
        <f t="shared" si="7"/>
        <v>91</v>
      </c>
      <c r="H19" s="228">
        <f t="shared" si="7"/>
        <v>180</v>
      </c>
      <c r="I19" s="228">
        <f t="shared" si="7"/>
        <v>110</v>
      </c>
      <c r="J19" s="228">
        <f t="shared" si="7"/>
        <v>70</v>
      </c>
      <c r="K19" s="228">
        <f t="shared" si="7"/>
        <v>205</v>
      </c>
      <c r="L19" s="228">
        <f t="shared" si="7"/>
        <v>133</v>
      </c>
      <c r="M19" s="228">
        <f t="shared" si="7"/>
        <v>72</v>
      </c>
      <c r="N19" s="228">
        <f t="shared" si="7"/>
        <v>267</v>
      </c>
      <c r="O19" s="228">
        <f t="shared" si="7"/>
        <v>177</v>
      </c>
      <c r="P19" s="228">
        <f t="shared" si="7"/>
        <v>90</v>
      </c>
      <c r="Q19" s="229"/>
      <c r="R19" s="229"/>
      <c r="S19" s="229"/>
      <c r="T19" s="229"/>
      <c r="U19" s="229"/>
      <c r="V19" s="229"/>
      <c r="W19" s="230">
        <f t="shared" si="6"/>
        <v>861</v>
      </c>
      <c r="X19" s="228">
        <f t="shared" si="6"/>
        <v>538</v>
      </c>
      <c r="Y19" s="231">
        <f t="shared" si="6"/>
        <v>323</v>
      </c>
    </row>
    <row r="20" spans="2:25" s="184" customFormat="1" ht="14" customHeight="1" x14ac:dyDescent="0.25">
      <c r="B20" s="232" t="s">
        <v>87</v>
      </c>
      <c r="C20" s="233" t="s">
        <v>91</v>
      </c>
      <c r="D20" s="234" t="s">
        <v>92</v>
      </c>
      <c r="E20" s="235">
        <f>F20+G20</f>
        <v>104</v>
      </c>
      <c r="F20" s="236">
        <v>53</v>
      </c>
      <c r="G20" s="236">
        <v>51</v>
      </c>
      <c r="H20" s="235">
        <f>I20+J20</f>
        <v>59</v>
      </c>
      <c r="I20" s="236">
        <v>32</v>
      </c>
      <c r="J20" s="236">
        <v>27</v>
      </c>
      <c r="K20" s="235">
        <f>L20+M20</f>
        <v>56</v>
      </c>
      <c r="L20" s="236">
        <v>23</v>
      </c>
      <c r="M20" s="236">
        <v>33</v>
      </c>
      <c r="N20" s="235">
        <f>O20+P20</f>
        <v>70</v>
      </c>
      <c r="O20" s="236">
        <v>42</v>
      </c>
      <c r="P20" s="236">
        <v>28</v>
      </c>
      <c r="Q20" s="235">
        <f>R20+S20</f>
        <v>0</v>
      </c>
      <c r="R20" s="236"/>
      <c r="S20" s="236"/>
      <c r="T20" s="235">
        <f>U20+V20</f>
        <v>0</v>
      </c>
      <c r="U20" s="236"/>
      <c r="V20" s="236"/>
      <c r="W20" s="237">
        <f t="shared" si="6"/>
        <v>289</v>
      </c>
      <c r="X20" s="235">
        <f t="shared" si="6"/>
        <v>150</v>
      </c>
      <c r="Y20" s="238">
        <f t="shared" si="6"/>
        <v>139</v>
      </c>
    </row>
    <row r="21" spans="2:25" s="184" customFormat="1" ht="14" customHeight="1" x14ac:dyDescent="0.25">
      <c r="B21" s="239"/>
      <c r="C21" s="120" t="s">
        <v>93</v>
      </c>
      <c r="D21" s="121" t="s">
        <v>92</v>
      </c>
      <c r="E21" s="140">
        <f>F21+G21</f>
        <v>81</v>
      </c>
      <c r="F21" s="123">
        <v>73</v>
      </c>
      <c r="G21" s="123">
        <v>8</v>
      </c>
      <c r="H21" s="140">
        <f>I21+J21</f>
        <v>81</v>
      </c>
      <c r="I21" s="123">
        <v>76</v>
      </c>
      <c r="J21" s="123">
        <v>5</v>
      </c>
      <c r="K21" s="140">
        <f>L21+M21</f>
        <v>72</v>
      </c>
      <c r="L21" s="123">
        <v>65</v>
      </c>
      <c r="M21" s="123">
        <v>7</v>
      </c>
      <c r="N21" s="140">
        <f>O21+P21</f>
        <v>92</v>
      </c>
      <c r="O21" s="123">
        <v>82</v>
      </c>
      <c r="P21" s="123">
        <v>10</v>
      </c>
      <c r="Q21" s="140">
        <f>R21+S21</f>
        <v>0</v>
      </c>
      <c r="R21" s="123"/>
      <c r="S21" s="123"/>
      <c r="T21" s="140">
        <f>U21+V21</f>
        <v>0</v>
      </c>
      <c r="U21" s="123"/>
      <c r="V21" s="123"/>
      <c r="W21" s="61">
        <f t="shared" si="6"/>
        <v>326</v>
      </c>
      <c r="X21" s="140">
        <f t="shared" si="6"/>
        <v>296</v>
      </c>
      <c r="Y21" s="204">
        <f t="shared" si="6"/>
        <v>30</v>
      </c>
    </row>
    <row r="22" spans="2:25" s="184" customFormat="1" ht="14" customHeight="1" x14ac:dyDescent="0.25">
      <c r="B22" s="239"/>
      <c r="C22" s="120" t="s">
        <v>94</v>
      </c>
      <c r="D22" s="121" t="s">
        <v>92</v>
      </c>
      <c r="E22" s="140">
        <f>F22+G22</f>
        <v>114</v>
      </c>
      <c r="F22" s="123">
        <v>63</v>
      </c>
      <c r="G22" s="123">
        <v>51</v>
      </c>
      <c r="H22" s="140">
        <f>I22+J22</f>
        <v>92</v>
      </c>
      <c r="I22" s="123">
        <v>51</v>
      </c>
      <c r="J22" s="123">
        <v>41</v>
      </c>
      <c r="K22" s="140">
        <f>L22+M22</f>
        <v>106</v>
      </c>
      <c r="L22" s="123">
        <v>63</v>
      </c>
      <c r="M22" s="123">
        <v>43</v>
      </c>
      <c r="N22" s="140">
        <f>O22+P22</f>
        <v>99</v>
      </c>
      <c r="O22" s="123">
        <v>67</v>
      </c>
      <c r="P22" s="123">
        <v>32</v>
      </c>
      <c r="Q22" s="140">
        <f>R22+S22</f>
        <v>0</v>
      </c>
      <c r="R22" s="123"/>
      <c r="S22" s="123"/>
      <c r="T22" s="140">
        <f>U22+V22</f>
        <v>0</v>
      </c>
      <c r="U22" s="123"/>
      <c r="V22" s="123"/>
      <c r="W22" s="61">
        <f t="shared" si="6"/>
        <v>411</v>
      </c>
      <c r="X22" s="140">
        <f t="shared" si="6"/>
        <v>244</v>
      </c>
      <c r="Y22" s="204">
        <f t="shared" si="6"/>
        <v>167</v>
      </c>
    </row>
    <row r="23" spans="2:25" s="184" customFormat="1" ht="14" customHeight="1" x14ac:dyDescent="0.25">
      <c r="B23" s="239"/>
      <c r="C23" s="240" t="s">
        <v>123</v>
      </c>
      <c r="D23" s="126" t="s">
        <v>124</v>
      </c>
      <c r="E23" s="140">
        <f>F23+G23</f>
        <v>108</v>
      </c>
      <c r="F23" s="123">
        <v>68</v>
      </c>
      <c r="G23" s="123">
        <v>40</v>
      </c>
      <c r="H23" s="140">
        <f>I23+J23</f>
        <v>0</v>
      </c>
      <c r="I23" s="123"/>
      <c r="J23" s="123"/>
      <c r="K23" s="140">
        <f>L23+M23</f>
        <v>0</v>
      </c>
      <c r="L23" s="123"/>
      <c r="M23" s="123"/>
      <c r="N23" s="140">
        <f>O23+P23</f>
        <v>0</v>
      </c>
      <c r="O23" s="123"/>
      <c r="P23" s="123"/>
      <c r="Q23" s="140">
        <f>R23+S23</f>
        <v>0</v>
      </c>
      <c r="R23" s="123"/>
      <c r="S23" s="123"/>
      <c r="T23" s="140">
        <f>U23+V23</f>
        <v>0</v>
      </c>
      <c r="U23" s="123"/>
      <c r="V23" s="123"/>
      <c r="W23" s="61">
        <f t="shared" si="6"/>
        <v>108</v>
      </c>
      <c r="X23" s="140">
        <f t="shared" si="6"/>
        <v>68</v>
      </c>
      <c r="Y23" s="204">
        <f t="shared" si="6"/>
        <v>40</v>
      </c>
    </row>
    <row r="24" spans="2:25" s="184" customFormat="1" ht="14" customHeight="1" x14ac:dyDescent="0.25">
      <c r="B24" s="239"/>
      <c r="C24" s="120" t="s">
        <v>97</v>
      </c>
      <c r="D24" s="121" t="s">
        <v>92</v>
      </c>
      <c r="E24" s="140">
        <f>F24+G24</f>
        <v>55</v>
      </c>
      <c r="F24" s="123">
        <v>12</v>
      </c>
      <c r="G24" s="123">
        <v>43</v>
      </c>
      <c r="H24" s="140">
        <f>I24+J24</f>
        <v>47</v>
      </c>
      <c r="I24" s="123">
        <v>14</v>
      </c>
      <c r="J24" s="123">
        <v>33</v>
      </c>
      <c r="K24" s="140">
        <f>L24+M24</f>
        <v>34</v>
      </c>
      <c r="L24" s="123">
        <v>14</v>
      </c>
      <c r="M24" s="123">
        <v>20</v>
      </c>
      <c r="N24" s="140">
        <f>O24+P24</f>
        <v>36</v>
      </c>
      <c r="O24" s="123">
        <v>13</v>
      </c>
      <c r="P24" s="123">
        <v>23</v>
      </c>
      <c r="Q24" s="140">
        <f>R24+S24</f>
        <v>41</v>
      </c>
      <c r="R24" s="123">
        <v>20</v>
      </c>
      <c r="S24" s="123">
        <v>21</v>
      </c>
      <c r="T24" s="140">
        <f>U24+V24</f>
        <v>40</v>
      </c>
      <c r="U24" s="123">
        <v>20</v>
      </c>
      <c r="V24" s="123">
        <v>20</v>
      </c>
      <c r="W24" s="61">
        <f t="shared" si="6"/>
        <v>253</v>
      </c>
      <c r="X24" s="140">
        <f t="shared" si="6"/>
        <v>93</v>
      </c>
      <c r="Y24" s="204">
        <f t="shared" si="6"/>
        <v>160</v>
      </c>
    </row>
    <row r="25" spans="2:25" s="184" customFormat="1" ht="14" customHeight="1" x14ac:dyDescent="0.25">
      <c r="B25" s="241"/>
      <c r="C25" s="242" t="s">
        <v>17</v>
      </c>
      <c r="D25" s="242"/>
      <c r="E25" s="243">
        <f t="shared" ref="E25:Y25" si="8">SUM(E20:E24)</f>
        <v>462</v>
      </c>
      <c r="F25" s="243">
        <f t="shared" si="8"/>
        <v>269</v>
      </c>
      <c r="G25" s="243">
        <f t="shared" si="8"/>
        <v>193</v>
      </c>
      <c r="H25" s="243">
        <f t="shared" si="8"/>
        <v>279</v>
      </c>
      <c r="I25" s="243">
        <f t="shared" si="8"/>
        <v>173</v>
      </c>
      <c r="J25" s="243">
        <f t="shared" si="8"/>
        <v>106</v>
      </c>
      <c r="K25" s="243">
        <f t="shared" si="8"/>
        <v>268</v>
      </c>
      <c r="L25" s="243">
        <f t="shared" si="8"/>
        <v>165</v>
      </c>
      <c r="M25" s="243">
        <f t="shared" si="8"/>
        <v>103</v>
      </c>
      <c r="N25" s="243">
        <f t="shared" si="8"/>
        <v>297</v>
      </c>
      <c r="O25" s="243">
        <f t="shared" si="8"/>
        <v>204</v>
      </c>
      <c r="P25" s="243">
        <f t="shared" si="8"/>
        <v>93</v>
      </c>
      <c r="Q25" s="243">
        <f t="shared" si="8"/>
        <v>41</v>
      </c>
      <c r="R25" s="243">
        <f t="shared" si="8"/>
        <v>20</v>
      </c>
      <c r="S25" s="243">
        <f t="shared" si="8"/>
        <v>21</v>
      </c>
      <c r="T25" s="243">
        <f t="shared" si="8"/>
        <v>40</v>
      </c>
      <c r="U25" s="243">
        <f t="shared" si="8"/>
        <v>20</v>
      </c>
      <c r="V25" s="243">
        <f t="shared" si="8"/>
        <v>20</v>
      </c>
      <c r="W25" s="244">
        <f t="shared" si="8"/>
        <v>1387</v>
      </c>
      <c r="X25" s="243">
        <f t="shared" si="8"/>
        <v>851</v>
      </c>
      <c r="Y25" s="245">
        <f t="shared" si="8"/>
        <v>536</v>
      </c>
    </row>
    <row r="26" spans="2:25" s="184" customFormat="1" ht="14" customHeight="1" x14ac:dyDescent="0.25">
      <c r="B26" s="246" t="s">
        <v>101</v>
      </c>
      <c r="C26" s="120" t="s">
        <v>125</v>
      </c>
      <c r="D26" s="118" t="s">
        <v>92</v>
      </c>
      <c r="E26" s="247">
        <f>SUM(F26:G26)</f>
        <v>83</v>
      </c>
      <c r="F26" s="123">
        <v>61</v>
      </c>
      <c r="G26" s="123">
        <v>22</v>
      </c>
      <c r="H26" s="140">
        <f>SUM(I26:J26)</f>
        <v>97</v>
      </c>
      <c r="I26" s="123">
        <v>77</v>
      </c>
      <c r="J26" s="123">
        <v>20</v>
      </c>
      <c r="K26" s="140">
        <f>SUM(L26:M26)</f>
        <v>98</v>
      </c>
      <c r="L26" s="123">
        <v>80</v>
      </c>
      <c r="M26" s="123">
        <v>18</v>
      </c>
      <c r="N26" s="140">
        <f>SUM(O26:P26)</f>
        <v>110</v>
      </c>
      <c r="O26" s="123">
        <v>88</v>
      </c>
      <c r="P26" s="123">
        <v>22</v>
      </c>
      <c r="Q26" s="140">
        <v>0</v>
      </c>
      <c r="R26" s="123">
        <v>0</v>
      </c>
      <c r="S26" s="123">
        <v>0</v>
      </c>
      <c r="T26" s="140">
        <f>U26+V26</f>
        <v>0</v>
      </c>
      <c r="U26" s="123"/>
      <c r="V26" s="123"/>
      <c r="W26" s="61">
        <f t="shared" ref="W26:Y27" si="9">E26+H26+K26+N26+Q26+T26</f>
        <v>388</v>
      </c>
      <c r="X26" s="140">
        <f t="shared" si="9"/>
        <v>306</v>
      </c>
      <c r="Y26" s="204">
        <f t="shared" si="9"/>
        <v>82</v>
      </c>
    </row>
    <row r="27" spans="2:25" s="184" customFormat="1" ht="14" customHeight="1" x14ac:dyDescent="0.25">
      <c r="B27" s="239"/>
      <c r="C27" s="144" t="s">
        <v>106</v>
      </c>
      <c r="D27" s="129" t="s">
        <v>92</v>
      </c>
      <c r="E27" s="247">
        <f>SUM(F27:G27)</f>
        <v>41</v>
      </c>
      <c r="F27" s="123">
        <v>4</v>
      </c>
      <c r="G27" s="123">
        <v>37</v>
      </c>
      <c r="H27" s="140">
        <f>SUM(I27:J27)</f>
        <v>48</v>
      </c>
      <c r="I27" s="123">
        <v>7</v>
      </c>
      <c r="J27" s="123">
        <v>41</v>
      </c>
      <c r="K27" s="140">
        <f>SUM(L27:M27)</f>
        <v>49</v>
      </c>
      <c r="L27" s="123">
        <v>8</v>
      </c>
      <c r="M27" s="123">
        <v>41</v>
      </c>
      <c r="N27" s="140">
        <f>SUM(O27:P27)</f>
        <v>63</v>
      </c>
      <c r="O27" s="123">
        <v>14</v>
      </c>
      <c r="P27" s="123">
        <v>49</v>
      </c>
      <c r="Q27" s="140">
        <v>0</v>
      </c>
      <c r="R27" s="123">
        <v>0</v>
      </c>
      <c r="S27" s="123">
        <v>0</v>
      </c>
      <c r="T27" s="140">
        <f>U27+V27</f>
        <v>0</v>
      </c>
      <c r="U27" s="123"/>
      <c r="V27" s="123"/>
      <c r="W27" s="61">
        <f t="shared" si="9"/>
        <v>201</v>
      </c>
      <c r="X27" s="140">
        <f t="shared" si="9"/>
        <v>33</v>
      </c>
      <c r="Y27" s="204">
        <f t="shared" si="9"/>
        <v>168</v>
      </c>
    </row>
    <row r="28" spans="2:25" s="184" customFormat="1" ht="14" customHeight="1" x14ac:dyDescent="0.25">
      <c r="B28" s="239"/>
      <c r="C28" s="248" t="s">
        <v>17</v>
      </c>
      <c r="D28" s="248"/>
      <c r="E28" s="235">
        <f t="shared" ref="E28:Y28" si="10">SUM(E26:E27)</f>
        <v>124</v>
      </c>
      <c r="F28" s="235">
        <f t="shared" si="10"/>
        <v>65</v>
      </c>
      <c r="G28" s="235">
        <f t="shared" si="10"/>
        <v>59</v>
      </c>
      <c r="H28" s="235">
        <f t="shared" si="10"/>
        <v>145</v>
      </c>
      <c r="I28" s="235">
        <f t="shared" si="10"/>
        <v>84</v>
      </c>
      <c r="J28" s="249">
        <f t="shared" si="10"/>
        <v>61</v>
      </c>
      <c r="K28" s="249">
        <f t="shared" si="10"/>
        <v>147</v>
      </c>
      <c r="L28" s="235">
        <f t="shared" si="10"/>
        <v>88</v>
      </c>
      <c r="M28" s="235">
        <f t="shared" si="10"/>
        <v>59</v>
      </c>
      <c r="N28" s="235">
        <f t="shared" si="10"/>
        <v>173</v>
      </c>
      <c r="O28" s="235">
        <f t="shared" si="10"/>
        <v>102</v>
      </c>
      <c r="P28" s="235">
        <f t="shared" si="10"/>
        <v>71</v>
      </c>
      <c r="Q28" s="235">
        <f t="shared" si="10"/>
        <v>0</v>
      </c>
      <c r="R28" s="235">
        <f t="shared" si="10"/>
        <v>0</v>
      </c>
      <c r="S28" s="235">
        <f t="shared" si="10"/>
        <v>0</v>
      </c>
      <c r="T28" s="235">
        <f t="shared" si="10"/>
        <v>0</v>
      </c>
      <c r="U28" s="235">
        <f t="shared" si="10"/>
        <v>0</v>
      </c>
      <c r="V28" s="235">
        <f t="shared" si="10"/>
        <v>0</v>
      </c>
      <c r="W28" s="235">
        <f t="shared" si="10"/>
        <v>589</v>
      </c>
      <c r="X28" s="235">
        <f t="shared" si="10"/>
        <v>339</v>
      </c>
      <c r="Y28" s="238">
        <f t="shared" si="10"/>
        <v>250</v>
      </c>
    </row>
    <row r="29" spans="2:25" s="184" customFormat="1" ht="14" customHeight="1" x14ac:dyDescent="0.25">
      <c r="B29" s="250" t="s">
        <v>126</v>
      </c>
      <c r="C29" s="251"/>
      <c r="D29" s="252"/>
      <c r="E29" s="253">
        <f>F29+G29</f>
        <v>795</v>
      </c>
      <c r="F29" s="254">
        <f>F19+F25+F28</f>
        <v>452</v>
      </c>
      <c r="G29" s="254">
        <f>G19+G25+G28</f>
        <v>343</v>
      </c>
      <c r="H29" s="253">
        <f>I29+J29</f>
        <v>604</v>
      </c>
      <c r="I29" s="254">
        <f>I19+I25+I28</f>
        <v>367</v>
      </c>
      <c r="J29" s="255">
        <f>J19+J25+J28</f>
        <v>237</v>
      </c>
      <c r="K29" s="256">
        <f>L29+M29</f>
        <v>620</v>
      </c>
      <c r="L29" s="254">
        <f>L19+L25+L28</f>
        <v>386</v>
      </c>
      <c r="M29" s="254">
        <f>M19+M25+M28</f>
        <v>234</v>
      </c>
      <c r="N29" s="253">
        <f>O29+P29</f>
        <v>737</v>
      </c>
      <c r="O29" s="254">
        <f>O19+O25+O28</f>
        <v>483</v>
      </c>
      <c r="P29" s="254">
        <f>P19+P25+P28</f>
        <v>254</v>
      </c>
      <c r="Q29" s="253">
        <f>R29+S29</f>
        <v>41</v>
      </c>
      <c r="R29" s="254">
        <f>R19+R25+R28</f>
        <v>20</v>
      </c>
      <c r="S29" s="254">
        <f>S19+S25+S28</f>
        <v>21</v>
      </c>
      <c r="T29" s="253">
        <f>U29+V29</f>
        <v>40</v>
      </c>
      <c r="U29" s="254">
        <f>U19+U25+U28</f>
        <v>20</v>
      </c>
      <c r="V29" s="254">
        <f>V19+V25+V28</f>
        <v>20</v>
      </c>
      <c r="W29" s="253">
        <f>X29+Y29</f>
        <v>2837</v>
      </c>
      <c r="X29" s="254">
        <f>X19+X25+X28</f>
        <v>1728</v>
      </c>
      <c r="Y29" s="257">
        <f>Y19+Y25+Y28</f>
        <v>1109</v>
      </c>
    </row>
    <row r="30" spans="2:25" s="184" customFormat="1" ht="14" customHeight="1" x14ac:dyDescent="0.25">
      <c r="B30" s="258" t="s">
        <v>127</v>
      </c>
      <c r="C30" s="259"/>
      <c r="D30" s="260"/>
      <c r="E30" s="160">
        <f t="shared" ref="E30:Y30" si="11">E14+E15+E19+E25+E28</f>
        <v>2180</v>
      </c>
      <c r="F30" s="160">
        <f t="shared" si="11"/>
        <v>1124</v>
      </c>
      <c r="G30" s="160">
        <f t="shared" si="11"/>
        <v>1056</v>
      </c>
      <c r="H30" s="160">
        <f t="shared" si="11"/>
        <v>1992</v>
      </c>
      <c r="I30" s="160">
        <f t="shared" si="11"/>
        <v>1074</v>
      </c>
      <c r="J30" s="160">
        <f t="shared" si="11"/>
        <v>918</v>
      </c>
      <c r="K30" s="160">
        <f t="shared" si="11"/>
        <v>2032</v>
      </c>
      <c r="L30" s="160">
        <f t="shared" si="11"/>
        <v>1074</v>
      </c>
      <c r="M30" s="160">
        <f t="shared" si="11"/>
        <v>958</v>
      </c>
      <c r="N30" s="160">
        <f t="shared" si="11"/>
        <v>2324</v>
      </c>
      <c r="O30" s="160">
        <f t="shared" si="11"/>
        <v>1334</v>
      </c>
      <c r="P30" s="160">
        <f t="shared" si="11"/>
        <v>990</v>
      </c>
      <c r="Q30" s="160">
        <f t="shared" si="11"/>
        <v>157</v>
      </c>
      <c r="R30" s="160">
        <f t="shared" si="11"/>
        <v>90</v>
      </c>
      <c r="S30" s="160">
        <f t="shared" si="11"/>
        <v>67</v>
      </c>
      <c r="T30" s="160">
        <f t="shared" si="11"/>
        <v>147</v>
      </c>
      <c r="U30" s="160">
        <f t="shared" si="11"/>
        <v>87</v>
      </c>
      <c r="V30" s="160">
        <f t="shared" si="11"/>
        <v>60</v>
      </c>
      <c r="W30" s="160">
        <f t="shared" si="11"/>
        <v>8832</v>
      </c>
      <c r="X30" s="160">
        <f t="shared" si="11"/>
        <v>4783</v>
      </c>
      <c r="Y30" s="161">
        <f t="shared" si="11"/>
        <v>4049</v>
      </c>
    </row>
    <row r="31" spans="2:25" s="184" customFormat="1" ht="14.15" customHeight="1" x14ac:dyDescent="0.25">
      <c r="B31" s="183"/>
      <c r="C31" s="261"/>
      <c r="D31" s="261"/>
      <c r="E31" s="262"/>
      <c r="F31" s="262"/>
      <c r="G31" s="262"/>
      <c r="H31" s="262"/>
      <c r="I31" s="262"/>
      <c r="J31" s="262"/>
      <c r="K31" s="263"/>
      <c r="L31" s="262"/>
      <c r="M31" s="262"/>
      <c r="N31" s="263"/>
      <c r="O31" s="263"/>
      <c r="P31" s="263"/>
      <c r="Q31" s="183"/>
      <c r="R31" s="183"/>
      <c r="S31" s="183"/>
      <c r="T31" s="183"/>
      <c r="U31" s="183"/>
      <c r="V31" s="183"/>
      <c r="W31" s="263"/>
      <c r="X31" s="263"/>
      <c r="Y31" s="263"/>
    </row>
    <row r="32" spans="2:25" s="184" customFormat="1" ht="18.75" customHeight="1" x14ac:dyDescent="0.25"/>
    <row r="33" spans="2:25" s="184" customFormat="1" ht="18.75" customHeight="1" x14ac:dyDescent="0.25"/>
    <row r="34" spans="2:25" s="184" customFormat="1" ht="18.75" customHeight="1" x14ac:dyDescent="0.25"/>
    <row r="35" spans="2:25" s="184" customFormat="1" ht="18.75" customHeight="1" x14ac:dyDescent="0.25"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</row>
    <row r="36" spans="2:25" ht="18.75" customHeight="1" x14ac:dyDescent="0.25"/>
    <row r="37" spans="2:25" ht="18.75" customHeight="1" x14ac:dyDescent="0.25"/>
    <row r="38" spans="2:25" ht="18.75" customHeight="1" x14ac:dyDescent="0.25"/>
    <row r="39" spans="2:25" ht="18.75" customHeight="1" x14ac:dyDescent="0.25"/>
    <row r="40" spans="2:25" ht="18.75" customHeight="1" x14ac:dyDescent="0.25"/>
    <row r="41" spans="2:25" ht="18.75" customHeight="1" x14ac:dyDescent="0.25"/>
    <row r="42" spans="2:25" ht="18.75" customHeight="1" x14ac:dyDescent="0.25"/>
    <row r="43" spans="2:25" ht="18.75" customHeight="1" x14ac:dyDescent="0.25"/>
    <row r="44" spans="2:25" ht="18.75" customHeight="1" x14ac:dyDescent="0.25"/>
    <row r="45" spans="2:25" ht="18.75" customHeight="1" x14ac:dyDescent="0.25"/>
    <row r="46" spans="2:25" ht="18.75" customHeight="1" x14ac:dyDescent="0.25"/>
    <row r="47" spans="2:25" ht="18.75" customHeight="1" x14ac:dyDescent="0.25"/>
    <row r="48" spans="2:25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</sheetData>
  <mergeCells count="14">
    <mergeCell ref="B29:D29"/>
    <mergeCell ref="B30:D30"/>
    <mergeCell ref="Q4:S4"/>
    <mergeCell ref="T4:V4"/>
    <mergeCell ref="C14:D14"/>
    <mergeCell ref="C19:D19"/>
    <mergeCell ref="C25:D25"/>
    <mergeCell ref="C28:D28"/>
    <mergeCell ref="B2:D2"/>
    <mergeCell ref="D3:D5"/>
    <mergeCell ref="E4:G4"/>
    <mergeCell ref="H4:J4"/>
    <mergeCell ref="K4:M4"/>
    <mergeCell ref="N4:P4"/>
  </mergeCells>
  <phoneticPr fontId="12"/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38" orientation="landscape" r:id="rId1"/>
  <headerFooter alignWithMargins="0">
    <oddFooter xml:space="preserve">&amp;C&amp;9
</oddFooter>
  </headerFooter>
  <colBreaks count="1" manualBreakCount="1">
    <brk id="13" min="1" max="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大学</vt:lpstr>
      <vt:lpstr>大学(学部別)</vt:lpstr>
      <vt:lpstr>大学!Print_Area</vt:lpstr>
      <vt:lpstr>'大学(学部別)'!Print_Area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2025-08-26T03:09:10Z</cp:lastPrinted>
  <dcterms:created xsi:type="dcterms:W3CDTF">2025-08-26T03:03:20Z</dcterms:created>
  <dcterms:modified xsi:type="dcterms:W3CDTF">2025-08-26T03:10:20Z</dcterms:modified>
</cp:coreProperties>
</file>