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workbookProtection workbookAlgorithmName="SHA-512" workbookHashValue="b756xwqGrSTeDCS6czfMET1qtNmHLtQZbVvPF6c/SbVWRO41H2yGTs0GWR0i9BMYm8IcdR56E14GERfnfWAIvA==" workbookSaltValue="CgSb7LBm6ViIIa3lHu3ntw==" workbookSpinCount="100000" lockStructure="1"/>
  <bookViews>
    <workbookView xWindow="0" yWindow="0" windowWidth="23040" windowHeight="9090" tabRatio="796"/>
  </bookViews>
  <sheets>
    <sheet name="効果検証様式（集計値）" sheetId="1" r:id="rId1"/>
    <sheet name="R4.10" sheetId="84" r:id="rId2"/>
    <sheet name="R4.11" sheetId="112" r:id="rId3"/>
    <sheet name="R4.12" sheetId="113" r:id="rId4"/>
    <sheet name="R5.1" sheetId="114" r:id="rId5"/>
    <sheet name="R5.2" sheetId="115" r:id="rId6"/>
    <sheet name="R5.3" sheetId="116" r:id="rId7"/>
    <sheet name="R5.4" sheetId="117" r:id="rId8"/>
    <sheet name="R5.5" sheetId="118" r:id="rId9"/>
    <sheet name="R5.6" sheetId="119" r:id="rId10"/>
    <sheet name="R5.7" sheetId="120" r:id="rId11"/>
    <sheet name="R5.8" sheetId="121" r:id="rId12"/>
    <sheet name="R5.9" sheetId="122" r:id="rId13"/>
    <sheet name="R5.10" sheetId="123" r:id="rId14"/>
    <sheet name="R5.11" sheetId="124" r:id="rId15"/>
  </sheets>
  <definedNames>
    <definedName name="_xlnm.Print_Area" localSheetId="1">'R4.10'!$A$1:$J$36</definedName>
    <definedName name="_xlnm.Print_Area" localSheetId="2">'R4.11'!$A$1:$J$36</definedName>
    <definedName name="_xlnm.Print_Area" localSheetId="3">'R4.12'!$A$1:$J$36</definedName>
    <definedName name="_xlnm.Print_Area" localSheetId="4">'R5.1'!$A$1:$J$36</definedName>
    <definedName name="_xlnm.Print_Area" localSheetId="13">'R5.10'!$A$1:$J$36</definedName>
    <definedName name="_xlnm.Print_Area" localSheetId="14">'R5.11'!$A$1:$J$36</definedName>
    <definedName name="_xlnm.Print_Area" localSheetId="5">'R5.2'!$A$1:$J$36</definedName>
    <definedName name="_xlnm.Print_Area" localSheetId="6">'R5.3'!$A$1:$J$36</definedName>
    <definedName name="_xlnm.Print_Area" localSheetId="7">'R5.4'!$A$1:$J$36</definedName>
    <definedName name="_xlnm.Print_Area" localSheetId="8">'R5.5'!$A$1:$J$36</definedName>
    <definedName name="_xlnm.Print_Area" localSheetId="9">'R5.6'!$A$1:$J$36</definedName>
    <definedName name="_xlnm.Print_Area" localSheetId="10">'R5.7'!$A$1:$J$36</definedName>
    <definedName name="_xlnm.Print_Area" localSheetId="11">'R5.8'!$A$1:$J$36</definedName>
    <definedName name="_xlnm.Print_Area" localSheetId="12">'R5.9'!$A$1:$J$36</definedName>
    <definedName name="_xlnm.Print_Area" localSheetId="0">'効果検証様式（集計値）'!$A$1:$G$38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9" i="1" l="1"/>
  <c r="E16" i="1" l="1"/>
  <c r="E15" i="123" l="1"/>
  <c r="E15" i="122"/>
  <c r="E15" i="121"/>
  <c r="E15" i="120"/>
  <c r="E15" i="119"/>
  <c r="E9" i="118"/>
  <c r="E15" i="117"/>
  <c r="E9" i="117"/>
  <c r="E15" i="114"/>
  <c r="E9" i="113"/>
  <c r="E32" i="124" l="1"/>
  <c r="E31" i="124"/>
  <c r="E19" i="124"/>
  <c r="E18" i="124"/>
  <c r="E15" i="124"/>
  <c r="E9" i="124"/>
  <c r="E19" i="1" l="1"/>
  <c r="E18" i="1"/>
  <c r="E15" i="1"/>
  <c r="E14" i="1"/>
  <c r="E13" i="1"/>
  <c r="E10" i="1"/>
  <c r="E9" i="1"/>
  <c r="E8" i="1"/>
  <c r="E32" i="123"/>
  <c r="E31" i="123"/>
  <c r="E19" i="123"/>
  <c r="E18" i="123"/>
  <c r="E9" i="123"/>
  <c r="E32" i="122"/>
  <c r="E31" i="122"/>
  <c r="E19" i="122"/>
  <c r="E18" i="122"/>
  <c r="E9" i="122"/>
  <c r="E32" i="121"/>
  <c r="E31" i="121"/>
  <c r="E19" i="121"/>
  <c r="E18" i="121"/>
  <c r="E9" i="121"/>
  <c r="E32" i="120"/>
  <c r="E31" i="120"/>
  <c r="E19" i="120"/>
  <c r="E18" i="120"/>
  <c r="E9" i="120"/>
  <c r="E32" i="119"/>
  <c r="E31" i="119"/>
  <c r="E19" i="119"/>
  <c r="E18" i="119"/>
  <c r="E9" i="119"/>
  <c r="E32" i="118"/>
  <c r="E31" i="118"/>
  <c r="E19" i="118"/>
  <c r="E18" i="118"/>
  <c r="E15" i="118"/>
  <c r="E32" i="117"/>
  <c r="E31" i="117"/>
  <c r="E19" i="117"/>
  <c r="E18" i="117"/>
  <c r="E32" i="116"/>
  <c r="E31" i="116"/>
  <c r="E19" i="116"/>
  <c r="E18" i="116"/>
  <c r="E9" i="116"/>
  <c r="E32" i="115"/>
  <c r="E31" i="115"/>
  <c r="E19" i="115"/>
  <c r="E18" i="115"/>
  <c r="E15" i="115"/>
  <c r="E9" i="115"/>
  <c r="E32" i="114"/>
  <c r="E31" i="114"/>
  <c r="E19" i="114"/>
  <c r="E18" i="114"/>
  <c r="E9" i="114"/>
  <c r="E21" i="1" l="1"/>
  <c r="E20" i="1"/>
  <c r="E19" i="113"/>
  <c r="E18" i="113"/>
  <c r="E19" i="112"/>
  <c r="E18" i="112"/>
  <c r="E19" i="84"/>
  <c r="E18" i="84"/>
  <c r="E32" i="113" l="1"/>
  <c r="E31" i="113"/>
  <c r="E15" i="113"/>
  <c r="E32" i="112"/>
  <c r="E31" i="112"/>
  <c r="E15" i="112"/>
  <c r="E9" i="112"/>
  <c r="E15" i="84" l="1"/>
  <c r="E9" i="84"/>
  <c r="E11" i="1" l="1"/>
  <c r="E31" i="84" l="1"/>
  <c r="E32" i="84"/>
  <c r="E17" i="1"/>
  <c r="E33" i="1"/>
  <c r="E34" i="1"/>
</calcChain>
</file>

<file path=xl/sharedStrings.xml><?xml version="1.0" encoding="utf-8"?>
<sst xmlns="http://schemas.openxmlformats.org/spreadsheetml/2006/main" count="620" uniqueCount="57">
  <si>
    <t>効果検証様式（全国旅行支援）</t>
    <rPh sb="0" eb="2">
      <t>コウカ</t>
    </rPh>
    <rPh sb="2" eb="4">
      <t>ケンショウ</t>
    </rPh>
    <rPh sb="4" eb="6">
      <t>ヨウシキ</t>
    </rPh>
    <rPh sb="7" eb="13">
      <t>ゼンコクリョコウシエン</t>
    </rPh>
    <phoneticPr fontId="1"/>
  </si>
  <si>
    <t>都道府県名</t>
    <rPh sb="0" eb="4">
      <t>トドウフケン</t>
    </rPh>
    <rPh sb="4" eb="5">
      <t>メイ</t>
    </rPh>
    <phoneticPr fontId="1"/>
  </si>
  <si>
    <t>作成年月日</t>
    <rPh sb="0" eb="2">
      <t>サクセイ</t>
    </rPh>
    <rPh sb="2" eb="5">
      <t>ネンガッピ</t>
    </rPh>
    <phoneticPr fontId="1"/>
  </si>
  <si>
    <t>①</t>
    <phoneticPr fontId="1"/>
  </si>
  <si>
    <t>対象商品の内容</t>
    <phoneticPr fontId="1"/>
  </si>
  <si>
    <t>事業名</t>
    <rPh sb="0" eb="3">
      <t>ジギョウメイ</t>
    </rPh>
    <phoneticPr fontId="1"/>
  </si>
  <si>
    <t>②</t>
    <phoneticPr fontId="1"/>
  </si>
  <si>
    <t>対象商品の数量</t>
    <rPh sb="5" eb="7">
      <t>スウリョウ</t>
    </rPh>
    <phoneticPr fontId="1"/>
  </si>
  <si>
    <t>販売金額（円）</t>
    <rPh sb="0" eb="2">
      <t>ハンバイ</t>
    </rPh>
    <rPh sb="2" eb="4">
      <t>キンガク</t>
    </rPh>
    <rPh sb="5" eb="6">
      <t>エン</t>
    </rPh>
    <phoneticPr fontId="1"/>
  </si>
  <si>
    <t>②-1：旅行会社経由</t>
    <rPh sb="4" eb="6">
      <t>リョコウ</t>
    </rPh>
    <rPh sb="6" eb="8">
      <t>カイシャ</t>
    </rPh>
    <rPh sb="8" eb="10">
      <t>ケイユ</t>
    </rPh>
    <phoneticPr fontId="1"/>
  </si>
  <si>
    <t>②-2：旅行会社経由（日帰り）</t>
    <rPh sb="4" eb="6">
      <t>リョコウ</t>
    </rPh>
    <rPh sb="6" eb="8">
      <t>カイシャ</t>
    </rPh>
    <rPh sb="8" eb="10">
      <t>ケイユ</t>
    </rPh>
    <rPh sb="11" eb="13">
      <t>ヒガエ</t>
    </rPh>
    <phoneticPr fontId="1"/>
  </si>
  <si>
    <t>②-3：宿直販等</t>
    <rPh sb="4" eb="5">
      <t>ヤド</t>
    </rPh>
    <rPh sb="5" eb="7">
      <t>チョクハン</t>
    </rPh>
    <rPh sb="7" eb="8">
      <t>トウ</t>
    </rPh>
    <phoneticPr fontId="1"/>
  </si>
  <si>
    <t>補助金額（円）</t>
    <rPh sb="5" eb="6">
      <t>エン</t>
    </rPh>
    <phoneticPr fontId="1"/>
  </si>
  <si>
    <t>旅行割引額</t>
    <rPh sb="0" eb="2">
      <t>リョコウ</t>
    </rPh>
    <rPh sb="2" eb="4">
      <t>ワリビキ</t>
    </rPh>
    <rPh sb="4" eb="5">
      <t>ガク</t>
    </rPh>
    <phoneticPr fontId="1"/>
  </si>
  <si>
    <t>②-4：旅行会社経由</t>
    <rPh sb="4" eb="6">
      <t>リョコウ</t>
    </rPh>
    <rPh sb="6" eb="8">
      <t>カイシャ</t>
    </rPh>
    <rPh sb="8" eb="10">
      <t>ケイユ</t>
    </rPh>
    <phoneticPr fontId="1"/>
  </si>
  <si>
    <t>②-5：旅行会社経由（日帰り）</t>
    <rPh sb="11" eb="13">
      <t>ヒガエ</t>
    </rPh>
    <phoneticPr fontId="1"/>
  </si>
  <si>
    <t>②-6：宿直販等</t>
    <rPh sb="4" eb="5">
      <t>ヤド</t>
    </rPh>
    <rPh sb="5" eb="7">
      <t>チョクハン</t>
    </rPh>
    <rPh sb="7" eb="8">
      <t>トウ</t>
    </rPh>
    <phoneticPr fontId="1"/>
  </si>
  <si>
    <t>②-7：ｸｰﾎﾟﾝ使用額</t>
    <phoneticPr fontId="1"/>
  </si>
  <si>
    <t>②-10：1人泊あたりの平均旅行代金（円）※2</t>
    <rPh sb="6" eb="7">
      <t>ニン</t>
    </rPh>
    <rPh sb="7" eb="8">
      <t>ハク</t>
    </rPh>
    <rPh sb="12" eb="14">
      <t>ヘイキン</t>
    </rPh>
    <rPh sb="14" eb="16">
      <t>リョコウ</t>
    </rPh>
    <rPh sb="16" eb="18">
      <t>ダイキン</t>
    </rPh>
    <rPh sb="19" eb="20">
      <t>エン</t>
    </rPh>
    <phoneticPr fontId="1"/>
  </si>
  <si>
    <t>③</t>
    <phoneticPr fontId="1"/>
  </si>
  <si>
    <t>対象商品の販売時期及び利用可能時期</t>
    <rPh sb="5" eb="7">
      <t>ハンバイ</t>
    </rPh>
    <rPh sb="7" eb="9">
      <t>ジキ</t>
    </rPh>
    <rPh sb="9" eb="10">
      <t>オヨ</t>
    </rPh>
    <rPh sb="11" eb="13">
      <t>リヨウ</t>
    </rPh>
    <rPh sb="13" eb="15">
      <t>カノウ</t>
    </rPh>
    <rPh sb="15" eb="17">
      <t>ジキ</t>
    </rPh>
    <phoneticPr fontId="1"/>
  </si>
  <si>
    <t>自</t>
    <rPh sb="0" eb="1">
      <t>ジ</t>
    </rPh>
    <phoneticPr fontId="1"/>
  </si>
  <si>
    <t>至</t>
    <rPh sb="0" eb="1">
      <t>イタ</t>
    </rPh>
    <phoneticPr fontId="1"/>
  </si>
  <si>
    <t>③-1：販売期間</t>
    <rPh sb="4" eb="6">
      <t>ハンバイ</t>
    </rPh>
    <rPh sb="6" eb="8">
      <t>キカン</t>
    </rPh>
    <phoneticPr fontId="1"/>
  </si>
  <si>
    <t>③-2：割引の対象となる旅行期間</t>
    <rPh sb="4" eb="6">
      <t>ワリビキ</t>
    </rPh>
    <rPh sb="7" eb="9">
      <t>タイショウ</t>
    </rPh>
    <rPh sb="12" eb="14">
      <t>リョコウ</t>
    </rPh>
    <rPh sb="14" eb="16">
      <t>キカン</t>
    </rPh>
    <phoneticPr fontId="1"/>
  </si>
  <si>
    <t>④</t>
    <phoneticPr fontId="1"/>
  </si>
  <si>
    <t>対象商品の販売方法とその販売割合</t>
    <rPh sb="0" eb="2">
      <t>タイショウ</t>
    </rPh>
    <rPh sb="2" eb="4">
      <t>ショウヒン</t>
    </rPh>
    <rPh sb="5" eb="7">
      <t>ハンバイ</t>
    </rPh>
    <rPh sb="7" eb="9">
      <t>ホウホウ</t>
    </rPh>
    <rPh sb="12" eb="14">
      <t>ハンバイ</t>
    </rPh>
    <rPh sb="14" eb="16">
      <t>ワリアイ</t>
    </rPh>
    <phoneticPr fontId="1"/>
  </si>
  <si>
    <t>販路ごとの販売割合</t>
    <rPh sb="0" eb="2">
      <t>ハンロ</t>
    </rPh>
    <rPh sb="5" eb="7">
      <t>ハンバイ</t>
    </rPh>
    <rPh sb="7" eb="9">
      <t>ワリアイ</t>
    </rPh>
    <phoneticPr fontId="1"/>
  </si>
  <si>
    <t>④-1：旅行会社経由</t>
    <rPh sb="4" eb="6">
      <t>リョコウ</t>
    </rPh>
    <rPh sb="6" eb="8">
      <t>カイシャ</t>
    </rPh>
    <rPh sb="8" eb="10">
      <t>ケイユ</t>
    </rPh>
    <phoneticPr fontId="1"/>
  </si>
  <si>
    <t>④-2：宿直販等</t>
    <rPh sb="4" eb="5">
      <t>ヤド</t>
    </rPh>
    <rPh sb="5" eb="7">
      <t>チョクハン</t>
    </rPh>
    <rPh sb="7" eb="8">
      <t>トウ</t>
    </rPh>
    <phoneticPr fontId="1"/>
  </si>
  <si>
    <t>⑤</t>
    <phoneticPr fontId="1"/>
  </si>
  <si>
    <t>旅行需要の喚起効果を最大限発揮するとともに、不正を防止するために講じた措置</t>
    <rPh sb="0" eb="2">
      <t>リョコウ</t>
    </rPh>
    <rPh sb="2" eb="4">
      <t>ジュヨウ</t>
    </rPh>
    <rPh sb="5" eb="7">
      <t>カンキ</t>
    </rPh>
    <rPh sb="7" eb="9">
      <t>コウカ</t>
    </rPh>
    <rPh sb="10" eb="13">
      <t>サイダイゲン</t>
    </rPh>
    <rPh sb="13" eb="15">
      <t>ハッキ</t>
    </rPh>
    <rPh sb="22" eb="24">
      <t>フセイ</t>
    </rPh>
    <rPh sb="25" eb="27">
      <t>ボウシ</t>
    </rPh>
    <rPh sb="32" eb="33">
      <t>コウ</t>
    </rPh>
    <rPh sb="35" eb="37">
      <t>ソチ</t>
    </rPh>
    <phoneticPr fontId="1"/>
  </si>
  <si>
    <t>各都道府県において講じた措置を定性的に記載</t>
    <rPh sb="0" eb="1">
      <t>カク</t>
    </rPh>
    <rPh sb="1" eb="5">
      <t>トドウフケン</t>
    </rPh>
    <rPh sb="9" eb="10">
      <t>コウ</t>
    </rPh>
    <rPh sb="12" eb="14">
      <t>ソチ</t>
    </rPh>
    <rPh sb="15" eb="18">
      <t>テイセイテキ</t>
    </rPh>
    <rPh sb="19" eb="21">
      <t>キサイ</t>
    </rPh>
    <phoneticPr fontId="1"/>
  </si>
  <si>
    <t>効果検証様式（全国旅行支援）</t>
    <rPh sb="0" eb="2">
      <t>コウカ</t>
    </rPh>
    <rPh sb="2" eb="4">
      <t>ケンショウ</t>
    </rPh>
    <rPh sb="4" eb="6">
      <t>ヨウシキ</t>
    </rPh>
    <rPh sb="7" eb="9">
      <t>ゼンコク</t>
    </rPh>
    <rPh sb="9" eb="11">
      <t>リョコウ</t>
    </rPh>
    <rPh sb="11" eb="13">
      <t>シエン</t>
    </rPh>
    <phoneticPr fontId="1"/>
  </si>
  <si>
    <t>旅行割引</t>
    <rPh sb="0" eb="2">
      <t>リョコウ</t>
    </rPh>
    <rPh sb="2" eb="4">
      <t>ワリビキ</t>
    </rPh>
    <phoneticPr fontId="1"/>
  </si>
  <si>
    <t>②-5：旅行会社経由（日帰り）</t>
    <rPh sb="4" eb="6">
      <t>リョコウ</t>
    </rPh>
    <rPh sb="6" eb="8">
      <t>カイシャ</t>
    </rPh>
    <rPh sb="8" eb="10">
      <t>ケイユ</t>
    </rPh>
    <rPh sb="11" eb="13">
      <t>ヒガエ</t>
    </rPh>
    <phoneticPr fontId="1"/>
  </si>
  <si>
    <t>合計</t>
    <rPh sb="0" eb="2">
      <t>ゴウケイ</t>
    </rPh>
    <phoneticPr fontId="1"/>
  </si>
  <si>
    <t>②-9：延べ旅行者数（日帰り）（人）</t>
    <rPh sb="4" eb="5">
      <t>ノ</t>
    </rPh>
    <rPh sb="6" eb="9">
      <t>リョコウシャ</t>
    </rPh>
    <rPh sb="9" eb="10">
      <t>スウ</t>
    </rPh>
    <rPh sb="11" eb="13">
      <t>ヒガエ</t>
    </rPh>
    <phoneticPr fontId="1"/>
  </si>
  <si>
    <t>②-11：1人あたりの平均旅行代金（日帰り）（円）※2</t>
    <rPh sb="6" eb="7">
      <t>ニン</t>
    </rPh>
    <rPh sb="11" eb="13">
      <t>ヘイキン</t>
    </rPh>
    <rPh sb="13" eb="15">
      <t>リョコウ</t>
    </rPh>
    <rPh sb="15" eb="17">
      <t>ダイキン</t>
    </rPh>
    <rPh sb="18" eb="20">
      <t>ヒガエ</t>
    </rPh>
    <rPh sb="23" eb="24">
      <t>エン</t>
    </rPh>
    <phoneticPr fontId="1"/>
  </si>
  <si>
    <t>②-8：延べ宿泊者数（人泊）※1</t>
    <rPh sb="4" eb="5">
      <t>ノ</t>
    </rPh>
    <rPh sb="6" eb="8">
      <t>シュクハク</t>
    </rPh>
    <rPh sb="8" eb="9">
      <t>シャ</t>
    </rPh>
    <rPh sb="9" eb="10">
      <t>スウ</t>
    </rPh>
    <rPh sb="10" eb="11">
      <t>ニンズウ</t>
    </rPh>
    <rPh sb="12" eb="13">
      <t>ハク</t>
    </rPh>
    <phoneticPr fontId="1"/>
  </si>
  <si>
    <t>②-8：延べ宿泊者数（人泊）※1</t>
    <rPh sb="4" eb="5">
      <t>ノ</t>
    </rPh>
    <rPh sb="6" eb="8">
      <t>シュクハク</t>
    </rPh>
    <rPh sb="8" eb="9">
      <t>シャ</t>
    </rPh>
    <rPh sb="9" eb="10">
      <t>スウ</t>
    </rPh>
    <rPh sb="10" eb="11">
      <t>ニンズウ</t>
    </rPh>
    <rPh sb="11" eb="13">
      <t>ニンハク</t>
    </rPh>
    <phoneticPr fontId="1"/>
  </si>
  <si>
    <t>※1　例：2泊3日、3名での旅行の場合、延べ宿泊者数「6人泊」でカウント</t>
    <rPh sb="22" eb="24">
      <t>シュクハク</t>
    </rPh>
    <rPh sb="24" eb="25">
      <t>モノ</t>
    </rPh>
    <rPh sb="28" eb="29">
      <t>ニン</t>
    </rPh>
    <rPh sb="29" eb="30">
      <t>ハク</t>
    </rPh>
    <phoneticPr fontId="1"/>
  </si>
  <si>
    <t>※1　例：2泊3日、3名での旅行の場合、延べ宿泊者数「6人泊」でカウント</t>
    <rPh sb="22" eb="24">
      <t>シュクハク</t>
    </rPh>
    <rPh sb="24" eb="25">
      <t>モノ</t>
    </rPh>
    <rPh sb="28" eb="30">
      <t>ニンハク</t>
    </rPh>
    <phoneticPr fontId="1"/>
  </si>
  <si>
    <t>③-3：延べ対象旅行期間（日）※3</t>
    <rPh sb="4" eb="5">
      <t>ノ</t>
    </rPh>
    <rPh sb="6" eb="8">
      <t>タイショウ</t>
    </rPh>
    <rPh sb="8" eb="10">
      <t>リョコウ</t>
    </rPh>
    <rPh sb="10" eb="12">
      <t>キカン</t>
    </rPh>
    <rPh sb="13" eb="14">
      <t>ニチ</t>
    </rPh>
    <phoneticPr fontId="1"/>
  </si>
  <si>
    <t>※3　③‐２のうち、実際に旅行割引の対象となっていた日数</t>
    <rPh sb="10" eb="12">
      <t>ジッサイ</t>
    </rPh>
    <rPh sb="13" eb="17">
      <t>リョコウワリビキ</t>
    </rPh>
    <rPh sb="18" eb="20">
      <t>タイショウ</t>
    </rPh>
    <rPh sb="26" eb="28">
      <t>ニッスウ</t>
    </rPh>
    <phoneticPr fontId="1"/>
  </si>
  <si>
    <t>※2　日帰り・宿泊旅行それぞれについて、総販売金額÷延べ宿泊（旅行）者数で算出</t>
    <rPh sb="3" eb="5">
      <t>ヒガエ</t>
    </rPh>
    <rPh sb="7" eb="9">
      <t>シュクハク</t>
    </rPh>
    <rPh sb="9" eb="11">
      <t>リョコウ</t>
    </rPh>
    <rPh sb="20" eb="21">
      <t>ソウ</t>
    </rPh>
    <rPh sb="21" eb="23">
      <t>ハンバイ</t>
    </rPh>
    <rPh sb="23" eb="25">
      <t>キンガク</t>
    </rPh>
    <rPh sb="26" eb="27">
      <t>ノ</t>
    </rPh>
    <rPh sb="28" eb="30">
      <t>シュクハク</t>
    </rPh>
    <rPh sb="31" eb="33">
      <t>リョコウ</t>
    </rPh>
    <rPh sb="34" eb="35">
      <t>モノ</t>
    </rPh>
    <rPh sb="35" eb="36">
      <t>スウ</t>
    </rPh>
    <rPh sb="37" eb="39">
      <t>サンシュツ</t>
    </rPh>
    <phoneticPr fontId="1"/>
  </si>
  <si>
    <t>事業名（実施期間）</t>
    <rPh sb="0" eb="3">
      <t>ジギョウメイ</t>
    </rPh>
    <rPh sb="4" eb="8">
      <t>ジッシキカン</t>
    </rPh>
    <phoneticPr fontId="1"/>
  </si>
  <si>
    <t>※2　日帰り・宿泊旅行それぞれについて、総販売金額÷延べ宿泊（旅行）者数で算出</t>
    <rPh sb="3" eb="5">
      <t>ヒガエ</t>
    </rPh>
    <rPh sb="7" eb="9">
      <t>シュクハク</t>
    </rPh>
    <rPh sb="9" eb="11">
      <t>リョコウ</t>
    </rPh>
    <rPh sb="20" eb="21">
      <t>ソウ</t>
    </rPh>
    <rPh sb="21" eb="23">
      <t>ハンバイ</t>
    </rPh>
    <rPh sb="23" eb="25">
      <t>キンガク</t>
    </rPh>
    <rPh sb="26" eb="27">
      <t>ノ</t>
    </rPh>
    <rPh sb="28" eb="30">
      <t>シュクハク</t>
    </rPh>
    <rPh sb="31" eb="33">
      <t>リョコウ</t>
    </rPh>
    <rPh sb="34" eb="35">
      <t>シャ</t>
    </rPh>
    <rPh sb="35" eb="36">
      <t>スウ</t>
    </rPh>
    <rPh sb="37" eb="39">
      <t>サンシュツ</t>
    </rPh>
    <phoneticPr fontId="1"/>
  </si>
  <si>
    <r>
      <t>②-11：</t>
    </r>
    <r>
      <rPr>
        <sz val="8"/>
        <rFont val="ＭＳ Ｐゴシック"/>
        <family val="3"/>
        <charset val="128"/>
      </rPr>
      <t>1人あたりの平均旅行代金（日帰り）（円）※2</t>
    </r>
    <rPh sb="6" eb="7">
      <t>ニン</t>
    </rPh>
    <rPh sb="11" eb="13">
      <t>ヘイキン</t>
    </rPh>
    <rPh sb="13" eb="15">
      <t>リョコウ</t>
    </rPh>
    <rPh sb="15" eb="17">
      <t>ダイキン</t>
    </rPh>
    <rPh sb="18" eb="20">
      <t>ヒガエ</t>
    </rPh>
    <rPh sb="23" eb="24">
      <t>エン</t>
    </rPh>
    <phoneticPr fontId="1"/>
  </si>
  <si>
    <t>香川県</t>
    <rPh sb="0" eb="3">
      <t>カガワケン</t>
    </rPh>
    <phoneticPr fontId="1"/>
  </si>
  <si>
    <t>新うどん県泊まってかがわ割（R4.10～R4.12）</t>
    <rPh sb="0" eb="1">
      <t>シン</t>
    </rPh>
    <rPh sb="4" eb="5">
      <t>ケン</t>
    </rPh>
    <rPh sb="5" eb="6">
      <t>ト</t>
    </rPh>
    <rPh sb="12" eb="13">
      <t>ワリ</t>
    </rPh>
    <phoneticPr fontId="1"/>
  </si>
  <si>
    <t>新うどん県泊まってかがわ割 第２弾（R5.1～R5.6）</t>
    <rPh sb="0" eb="1">
      <t>シン</t>
    </rPh>
    <rPh sb="4" eb="5">
      <t>ケン</t>
    </rPh>
    <rPh sb="5" eb="6">
      <t>ト</t>
    </rPh>
    <rPh sb="12" eb="13">
      <t>ワリ</t>
    </rPh>
    <rPh sb="14" eb="15">
      <t>ダイ</t>
    </rPh>
    <rPh sb="16" eb="17">
      <t>ダン</t>
    </rPh>
    <phoneticPr fontId="1"/>
  </si>
  <si>
    <t>新うどん県泊まってかがわ割 第３弾（R5.7～R5.10）</t>
    <rPh sb="0" eb="1">
      <t>シン</t>
    </rPh>
    <rPh sb="4" eb="5">
      <t>ケン</t>
    </rPh>
    <rPh sb="5" eb="6">
      <t>ト</t>
    </rPh>
    <rPh sb="12" eb="13">
      <t>ワリ</t>
    </rPh>
    <rPh sb="14" eb="15">
      <t>ダイ</t>
    </rPh>
    <rPh sb="16" eb="17">
      <t>ダン</t>
    </rPh>
    <phoneticPr fontId="1"/>
  </si>
  <si>
    <t>新うどん県泊まってかがわ割（R4.10.11～R4.12.27）
新うどん県泊まってかがわ割 第２弾（R5.1.10～R5.6.30）
新うどん県泊まってかがわ割 第３弾（R5.7.1～R5.10.31）</t>
    <rPh sb="0" eb="1">
      <t>シン</t>
    </rPh>
    <rPh sb="4" eb="5">
      <t>ケン</t>
    </rPh>
    <rPh sb="5" eb="6">
      <t>ト</t>
    </rPh>
    <rPh sb="12" eb="13">
      <t>ワリ</t>
    </rPh>
    <rPh sb="33" eb="34">
      <t>シン</t>
    </rPh>
    <rPh sb="37" eb="38">
      <t>ケン</t>
    </rPh>
    <rPh sb="38" eb="39">
      <t>ト</t>
    </rPh>
    <rPh sb="45" eb="46">
      <t>ワリ</t>
    </rPh>
    <rPh sb="47" eb="48">
      <t>ダイ</t>
    </rPh>
    <rPh sb="49" eb="50">
      <t>ダン</t>
    </rPh>
    <phoneticPr fontId="1"/>
  </si>
  <si>
    <t>③-3：延べ対象旅行期間（日）※3</t>
    <rPh sb="4" eb="5">
      <t>ノ</t>
    </rPh>
    <rPh sb="6" eb="8">
      <t>タイショウ</t>
    </rPh>
    <rPh sb="8" eb="10">
      <t>リョコウ</t>
    </rPh>
    <rPh sb="10" eb="12">
      <t>キカン</t>
    </rPh>
    <phoneticPr fontId="1"/>
  </si>
  <si>
    <t>宿泊事業者に対しては、毎月「予算執行状況表（３か月分）を事業者から提出いただき、見込み数値を基に追加予算依頼を随時受けるとともに、毎月の実績から追加予算が妥当な金額なのかを事務局で判断し追加配分を行った。
旅行事業者に対しては予算管理ならびに審査を「全国統一窓口」に再業務委託を行い、事務局においても予算執行状況表を毎週提出頂き、予算管理が適切に行われているかを検証し、追加予算を希望する旅行事業者に対しての審査を行った。
また、香川県への旅行計画を申請した事業者のうち、GOTOトラベル時全体の約８０％を占めていた上位３８社を除く事業者に対しては予算上限を設けずに販売を許可した。</t>
    <rPh sb="0" eb="5">
      <t>シュクハクジギョウシャ</t>
    </rPh>
    <rPh sb="6" eb="7">
      <t>タイ</t>
    </rPh>
    <rPh sb="11" eb="13">
      <t>マイツキ</t>
    </rPh>
    <rPh sb="14" eb="21">
      <t>ヨサンシッコウジョウキョウヒョウ</t>
    </rPh>
    <rPh sb="24" eb="26">
      <t>ゲツブン</t>
    </rPh>
    <rPh sb="28" eb="31">
      <t>ジギョウシャ</t>
    </rPh>
    <rPh sb="33" eb="35">
      <t>テイシュツ</t>
    </rPh>
    <rPh sb="40" eb="42">
      <t>ミコ</t>
    </rPh>
    <rPh sb="43" eb="45">
      <t>スウチ</t>
    </rPh>
    <rPh sb="46" eb="47">
      <t>モト</t>
    </rPh>
    <rPh sb="48" eb="54">
      <t>ツイカヨサンイライ</t>
    </rPh>
    <rPh sb="55" eb="58">
      <t>ズイジウ</t>
    </rPh>
    <rPh sb="65" eb="67">
      <t>マイツキ</t>
    </rPh>
    <rPh sb="68" eb="70">
      <t>ジッセキ</t>
    </rPh>
    <rPh sb="72" eb="76">
      <t>ツイカヨサン</t>
    </rPh>
    <rPh sb="77" eb="79">
      <t>ダトウ</t>
    </rPh>
    <rPh sb="80" eb="82">
      <t>キンガク</t>
    </rPh>
    <rPh sb="86" eb="89">
      <t>ジムキョク</t>
    </rPh>
    <rPh sb="90" eb="92">
      <t>ハンダン</t>
    </rPh>
    <rPh sb="93" eb="97">
      <t>ツイカハイブン</t>
    </rPh>
    <rPh sb="98" eb="99">
      <t>オコナ</t>
    </rPh>
    <rPh sb="103" eb="108">
      <t>リョコウジギョウシャ</t>
    </rPh>
    <rPh sb="109" eb="110">
      <t>タイ</t>
    </rPh>
    <rPh sb="113" eb="117">
      <t>ヨサンカンリ</t>
    </rPh>
    <rPh sb="121" eb="123">
      <t>シンサ</t>
    </rPh>
    <rPh sb="133" eb="138">
      <t>サイギョウムイタク</t>
    </rPh>
    <rPh sb="139" eb="140">
      <t>オコナ</t>
    </rPh>
    <rPh sb="142" eb="145">
      <t>ジムキョク</t>
    </rPh>
    <rPh sb="150" eb="157">
      <t>ヨサンシッコウジョウキョウヒョウ</t>
    </rPh>
    <rPh sb="158" eb="162">
      <t>マイシュウテイシュツ</t>
    </rPh>
    <rPh sb="162" eb="163">
      <t>イタダ</t>
    </rPh>
    <rPh sb="165" eb="169">
      <t>ヨサンカンリ</t>
    </rPh>
    <rPh sb="170" eb="172">
      <t>テキセツ</t>
    </rPh>
    <rPh sb="173" eb="174">
      <t>オコナ</t>
    </rPh>
    <rPh sb="181" eb="183">
      <t>ケンショウ</t>
    </rPh>
    <rPh sb="185" eb="189">
      <t>ツイカヨサン</t>
    </rPh>
    <rPh sb="190" eb="192">
      <t>キボウ</t>
    </rPh>
    <rPh sb="194" eb="199">
      <t>リョコウジギョウシャ</t>
    </rPh>
    <rPh sb="200" eb="201">
      <t>タイ</t>
    </rPh>
    <rPh sb="204" eb="206">
      <t>シンサ</t>
    </rPh>
    <rPh sb="207" eb="208">
      <t>オコナ</t>
    </rPh>
    <rPh sb="215" eb="218">
      <t>カガワケン</t>
    </rPh>
    <rPh sb="220" eb="224">
      <t>リョコウケイカク</t>
    </rPh>
    <rPh sb="225" eb="227">
      <t>シンセイ</t>
    </rPh>
    <rPh sb="229" eb="232">
      <t>ジギョウシャ</t>
    </rPh>
    <rPh sb="244" eb="245">
      <t>ジ</t>
    </rPh>
    <rPh sb="245" eb="247">
      <t>ゼンタイ</t>
    </rPh>
    <rPh sb="248" eb="249">
      <t>ヤク</t>
    </rPh>
    <rPh sb="253" eb="254">
      <t>シ</t>
    </rPh>
    <rPh sb="258" eb="260">
      <t>ジョウイ</t>
    </rPh>
    <rPh sb="262" eb="263">
      <t>シャ</t>
    </rPh>
    <rPh sb="264" eb="265">
      <t>ノゾ</t>
    </rPh>
    <rPh sb="266" eb="269">
      <t>ジギョウシャ</t>
    </rPh>
    <rPh sb="270" eb="271">
      <t>タイ</t>
    </rPh>
    <rPh sb="274" eb="278">
      <t>ヨサンジョウゲン</t>
    </rPh>
    <rPh sb="279" eb="280">
      <t>モウ</t>
    </rPh>
    <rPh sb="283" eb="285">
      <t>ハンバイ</t>
    </rPh>
    <rPh sb="286" eb="288">
      <t>キョカ</t>
    </rPh>
    <phoneticPr fontId="1"/>
  </si>
  <si>
    <t>誤配布分</t>
    <rPh sb="0" eb="1">
      <t>ゴ</t>
    </rPh>
    <rPh sb="1" eb="4">
      <t>ハイフブン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</si>
</sst>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Red]\(0\)"/>
  </numFmts>
  <fonts count="10" x14ac:knownFonts="1">
    <font>
      <sz val="11"/>
      <color theme="1"/>
      <name val="游ゴシック"/>
      <family val="2"/>
      <scheme val="minor"/>
    </font>
    <font>
      <sz val="6"/>
      <name val="游ゴシック"/>
      <family val="3"/>
      <charset val="128"/>
      <scheme val="minor"/>
    </font>
    <font>
      <sz val="9"/>
      <color rgb="FFFF0000"/>
      <name val="ＭＳ Ｐゴシック"/>
      <family val="3"/>
      <charset val="128"/>
    </font>
    <font>
      <sz val="9"/>
      <name val="ＭＳ Ｐゴシック"/>
      <family val="3"/>
      <charset val="128"/>
    </font>
    <font>
      <sz val="11"/>
      <name val="ＭＳ Ｐゴシック"/>
      <family val="3"/>
      <charset val="128"/>
    </font>
    <font>
      <sz val="11"/>
      <color theme="1"/>
      <name val="游ゴシック"/>
      <family val="2"/>
      <scheme val="minor"/>
    </font>
    <font>
      <b/>
      <sz val="10"/>
      <name val="ＭＳ Ｐゴシック"/>
      <family val="3"/>
      <charset val="128"/>
    </font>
    <font>
      <sz val="10"/>
      <name val="ＭＳ Ｐゴシック"/>
      <family val="3"/>
      <charset val="128"/>
    </font>
    <font>
      <sz val="8"/>
      <name val="ＭＳ Ｐゴシック"/>
      <family val="3"/>
      <charset val="128"/>
    </font>
    <font>
      <sz val="9"/>
      <color theme="1"/>
      <name val="ＭＳ Ｐゴシック"/>
      <family val="3"/>
      <charset val="128"/>
    </font>
  </fonts>
  <fills count="3">
    <fill>
      <patternFill patternType="none"/>
    </fill>
    <fill>
      <patternFill patternType="gray125"/>
    </fill>
    <fill>
      <patternFill patternType="solid">
        <fgColor theme="0" tint="-0.499984740745262"/>
        <bgColor indexed="64"/>
      </patternFill>
    </fill>
  </fills>
  <borders count="4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bottom style="medium">
        <color indexed="64"/>
      </bottom>
      <diagonal/>
    </border>
    <border>
      <left/>
      <right style="thin">
        <color indexed="64"/>
      </right>
      <top style="medium">
        <color indexed="64"/>
      </top>
      <bottom style="thin">
        <color indexed="64"/>
      </bottom>
      <diagonal/>
    </border>
    <border>
      <left style="dotted">
        <color indexed="64"/>
      </left>
      <right style="dotted">
        <color indexed="64"/>
      </right>
      <top style="dotted">
        <color indexed="64"/>
      </top>
      <bottom style="dotted">
        <color indexed="64"/>
      </bottom>
      <diagonal/>
    </border>
    <border>
      <left style="medium">
        <color indexed="64"/>
      </left>
      <right style="dotted">
        <color indexed="64"/>
      </right>
      <top style="medium">
        <color indexed="64"/>
      </top>
      <bottom style="dotted">
        <color indexed="64"/>
      </bottom>
      <diagonal/>
    </border>
    <border>
      <left style="dotted">
        <color indexed="64"/>
      </left>
      <right style="dotted">
        <color indexed="64"/>
      </right>
      <top style="medium">
        <color indexed="64"/>
      </top>
      <bottom style="dotted">
        <color indexed="64"/>
      </bottom>
      <diagonal/>
    </border>
    <border>
      <left style="dotted">
        <color indexed="64"/>
      </left>
      <right style="medium">
        <color indexed="64"/>
      </right>
      <top style="medium">
        <color indexed="64"/>
      </top>
      <bottom style="dotted">
        <color indexed="64"/>
      </bottom>
      <diagonal/>
    </border>
    <border>
      <left style="medium">
        <color indexed="64"/>
      </left>
      <right style="dotted">
        <color indexed="64"/>
      </right>
      <top style="dotted">
        <color indexed="64"/>
      </top>
      <bottom style="dotted">
        <color indexed="64"/>
      </bottom>
      <diagonal/>
    </border>
    <border>
      <left style="dotted">
        <color indexed="64"/>
      </left>
      <right style="medium">
        <color indexed="64"/>
      </right>
      <top style="dotted">
        <color indexed="64"/>
      </top>
      <bottom style="dotted">
        <color indexed="64"/>
      </bottom>
      <diagonal/>
    </border>
    <border>
      <left style="medium">
        <color indexed="64"/>
      </left>
      <right style="dotted">
        <color indexed="64"/>
      </right>
      <top style="dotted">
        <color indexed="64"/>
      </top>
      <bottom style="medium">
        <color indexed="64"/>
      </bottom>
      <diagonal/>
    </border>
    <border>
      <left style="dotted">
        <color indexed="64"/>
      </left>
      <right style="dotted">
        <color indexed="64"/>
      </right>
      <top style="dotted">
        <color indexed="64"/>
      </top>
      <bottom style="medium">
        <color indexed="64"/>
      </bottom>
      <diagonal/>
    </border>
    <border>
      <left style="dotted">
        <color indexed="64"/>
      </left>
      <right style="medium">
        <color indexed="64"/>
      </right>
      <top style="dotted">
        <color indexed="64"/>
      </top>
      <bottom style="medium">
        <color indexed="64"/>
      </bottom>
      <diagonal/>
    </border>
    <border>
      <left style="medium">
        <color indexed="64"/>
      </left>
      <right style="dotted">
        <color indexed="64"/>
      </right>
      <top style="dotted">
        <color indexed="64"/>
      </top>
      <bottom/>
      <diagonal/>
    </border>
    <border>
      <left style="dotted">
        <color indexed="64"/>
      </left>
      <right style="dotted">
        <color indexed="64"/>
      </right>
      <top style="dotted">
        <color indexed="64"/>
      </top>
      <bottom/>
      <diagonal/>
    </border>
    <border>
      <left style="dotted">
        <color indexed="64"/>
      </left>
      <right style="medium">
        <color indexed="64"/>
      </right>
      <top style="dotted">
        <color indexed="64"/>
      </top>
      <bottom/>
      <diagonal/>
    </border>
    <border>
      <left style="dotted">
        <color indexed="64"/>
      </left>
      <right style="dotted">
        <color indexed="64"/>
      </right>
      <top/>
      <bottom style="dotted">
        <color indexed="64"/>
      </bottom>
      <diagonal/>
    </border>
    <border>
      <left style="medium">
        <color indexed="64"/>
      </left>
      <right style="dotted">
        <color indexed="64"/>
      </right>
      <top/>
      <bottom style="dotted">
        <color indexed="64"/>
      </bottom>
      <diagonal/>
    </border>
    <border>
      <left style="dotted">
        <color indexed="64"/>
      </left>
      <right style="medium">
        <color indexed="64"/>
      </right>
      <top/>
      <bottom style="dotted">
        <color indexed="64"/>
      </bottom>
      <diagonal/>
    </border>
    <border>
      <left style="medium">
        <color indexed="64"/>
      </left>
      <right/>
      <top style="thin">
        <color indexed="64"/>
      </top>
      <bottom style="medium">
        <color indexed="64"/>
      </bottom>
      <diagonal/>
    </border>
    <border>
      <left/>
      <right style="dotted">
        <color indexed="64"/>
      </right>
      <top style="thin">
        <color indexed="64"/>
      </top>
      <bottom style="medium">
        <color indexed="64"/>
      </bottom>
      <diagonal/>
    </border>
    <border>
      <left style="dotted">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dotted">
        <color indexed="64"/>
      </right>
      <top/>
      <bottom/>
      <diagonal/>
    </border>
    <border>
      <left style="medium">
        <color indexed="64"/>
      </left>
      <right style="dotted">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medium">
        <color indexed="64"/>
      </left>
      <right style="dotted">
        <color indexed="64"/>
      </right>
      <top style="medium">
        <color indexed="64"/>
      </top>
      <bottom/>
      <diagonal/>
    </border>
    <border>
      <left style="dotted">
        <color indexed="64"/>
      </left>
      <right style="medium">
        <color indexed="64"/>
      </right>
      <top style="thin">
        <color indexed="64"/>
      </top>
      <bottom style="medium">
        <color indexed="64"/>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s>
  <cellStyleXfs count="3">
    <xf numFmtId="0" fontId="0" fillId="0" borderId="0"/>
    <xf numFmtId="0" fontId="4" fillId="0" borderId="0"/>
    <xf numFmtId="38" fontId="5" fillId="0" borderId="0" applyFont="0" applyFill="0" applyBorder="0" applyAlignment="0" applyProtection="0">
      <alignment vertical="center"/>
    </xf>
  </cellStyleXfs>
  <cellXfs count="116">
    <xf numFmtId="0" fontId="0" fillId="0" borderId="0" xfId="0"/>
    <xf numFmtId="0" fontId="3" fillId="0" borderId="6" xfId="0" applyFont="1" applyBorder="1" applyAlignment="1">
      <alignment vertical="center" wrapText="1"/>
    </xf>
    <xf numFmtId="0" fontId="6" fillId="0" borderId="0" xfId="0" applyFont="1" applyAlignment="1">
      <alignment horizontal="center" vertical="center"/>
    </xf>
    <xf numFmtId="0" fontId="7" fillId="0" borderId="0" xfId="0" applyFont="1" applyAlignment="1">
      <alignment vertical="center"/>
    </xf>
    <xf numFmtId="0" fontId="6" fillId="0" borderId="0" xfId="0" applyFont="1" applyAlignment="1">
      <alignment vertical="center"/>
    </xf>
    <xf numFmtId="0" fontId="3" fillId="0" borderId="19" xfId="0" applyFont="1" applyBorder="1" applyAlignment="1">
      <alignment vertical="center"/>
    </xf>
    <xf numFmtId="0" fontId="3" fillId="0" borderId="17" xfId="0" applyFont="1" applyBorder="1" applyAlignment="1">
      <alignment vertical="center"/>
    </xf>
    <xf numFmtId="0" fontId="3" fillId="0" borderId="27" xfId="0" applyFont="1" applyBorder="1" applyAlignment="1">
      <alignment vertical="center"/>
    </xf>
    <xf numFmtId="0" fontId="3" fillId="0" borderId="17" xfId="0" applyFont="1" applyBorder="1" applyAlignment="1">
      <alignment vertical="top"/>
    </xf>
    <xf numFmtId="0" fontId="3" fillId="0" borderId="17" xfId="0" applyFont="1" applyBorder="1" applyAlignment="1">
      <alignment horizontal="left" vertical="top"/>
    </xf>
    <xf numFmtId="0" fontId="7" fillId="0" borderId="0" xfId="0" applyFont="1" applyAlignment="1">
      <alignment horizontal="center" vertical="center"/>
    </xf>
    <xf numFmtId="0" fontId="3" fillId="0" borderId="0" xfId="0" applyFont="1" applyAlignment="1">
      <alignment vertical="center"/>
    </xf>
    <xf numFmtId="0" fontId="3" fillId="0" borderId="2" xfId="0" applyFont="1" applyBorder="1" applyAlignment="1">
      <alignment vertical="center"/>
    </xf>
    <xf numFmtId="0" fontId="3" fillId="0" borderId="3" xfId="0" applyFont="1" applyBorder="1" applyAlignment="1">
      <alignment vertical="center"/>
    </xf>
    <xf numFmtId="176" fontId="3" fillId="0" borderId="0" xfId="0" applyNumberFormat="1" applyFont="1" applyAlignment="1">
      <alignment horizontal="center" vertical="center"/>
    </xf>
    <xf numFmtId="0" fontId="6" fillId="0" borderId="1" xfId="0" applyFont="1" applyBorder="1" applyAlignment="1">
      <alignment horizontal="center" vertical="center"/>
    </xf>
    <xf numFmtId="0" fontId="7" fillId="0" borderId="1" xfId="0" applyFont="1" applyBorder="1" applyAlignment="1">
      <alignment vertical="center"/>
    </xf>
    <xf numFmtId="57" fontId="7" fillId="0" borderId="1" xfId="0" applyNumberFormat="1" applyFont="1" applyBorder="1" applyAlignment="1">
      <alignment horizontal="center" vertical="center"/>
    </xf>
    <xf numFmtId="0" fontId="3" fillId="0" borderId="0" xfId="0" applyFont="1" applyAlignment="1">
      <alignment vertical="center" wrapText="1"/>
    </xf>
    <xf numFmtId="9" fontId="3" fillId="0" borderId="0" xfId="0" applyNumberFormat="1" applyFont="1" applyAlignment="1">
      <alignment vertical="center"/>
    </xf>
    <xf numFmtId="0" fontId="3" fillId="0" borderId="0" xfId="0" applyFont="1" applyAlignment="1">
      <alignment horizontal="center" vertical="center"/>
    </xf>
    <xf numFmtId="57" fontId="3" fillId="0" borderId="2" xfId="0" applyNumberFormat="1" applyFont="1" applyBorder="1" applyAlignment="1">
      <alignment horizontal="center" vertical="center"/>
    </xf>
    <xf numFmtId="57" fontId="3" fillId="0" borderId="0" xfId="0" applyNumberFormat="1" applyFont="1" applyAlignment="1">
      <alignment horizontal="center" vertical="center"/>
    </xf>
    <xf numFmtId="57" fontId="3" fillId="0" borderId="3" xfId="0" applyNumberFormat="1" applyFont="1" applyBorder="1" applyAlignment="1">
      <alignment horizontal="center" vertical="center"/>
    </xf>
    <xf numFmtId="0" fontId="8" fillId="0" borderId="9" xfId="0" applyFont="1" applyBorder="1" applyAlignment="1">
      <alignment horizontal="left" vertical="center" wrapText="1"/>
    </xf>
    <xf numFmtId="0" fontId="2" fillId="0" borderId="9" xfId="0" applyFont="1" applyBorder="1" applyAlignment="1">
      <alignment horizontal="left" vertical="center" wrapText="1"/>
    </xf>
    <xf numFmtId="0" fontId="2" fillId="0" borderId="10" xfId="0" applyFont="1" applyBorder="1" applyAlignment="1">
      <alignment horizontal="left" vertical="center" wrapText="1"/>
    </xf>
    <xf numFmtId="57" fontId="3" fillId="0" borderId="2" xfId="0" applyNumberFormat="1" applyFont="1" applyBorder="1" applyAlignment="1">
      <alignment horizontal="center" vertical="center"/>
    </xf>
    <xf numFmtId="57" fontId="3" fillId="0" borderId="4" xfId="0" applyNumberFormat="1" applyFont="1" applyBorder="1" applyAlignment="1">
      <alignment horizontal="center" vertical="center"/>
    </xf>
    <xf numFmtId="57" fontId="3" fillId="0" borderId="3" xfId="0" applyNumberFormat="1" applyFont="1" applyBorder="1" applyAlignment="1">
      <alignment horizontal="center" vertical="center"/>
    </xf>
    <xf numFmtId="57" fontId="3" fillId="0" borderId="5" xfId="0" applyNumberFormat="1" applyFont="1" applyBorder="1" applyAlignment="1">
      <alignment horizontal="center" vertical="center"/>
    </xf>
    <xf numFmtId="0" fontId="6" fillId="0" borderId="0" xfId="0" applyFont="1" applyAlignment="1">
      <alignment vertical="center"/>
    </xf>
    <xf numFmtId="9" fontId="3" fillId="0" borderId="2" xfId="0" applyNumberFormat="1" applyFont="1" applyBorder="1" applyAlignment="1">
      <alignment horizontal="center" vertical="center"/>
    </xf>
    <xf numFmtId="9" fontId="3" fillId="0" borderId="4" xfId="0" applyNumberFormat="1" applyFont="1" applyBorder="1" applyAlignment="1">
      <alignment horizontal="center" vertical="center"/>
    </xf>
    <xf numFmtId="9" fontId="3" fillId="0" borderId="3" xfId="0" applyNumberFormat="1" applyFont="1" applyBorder="1" applyAlignment="1">
      <alignment horizontal="center" vertical="center"/>
    </xf>
    <xf numFmtId="9" fontId="3" fillId="0" borderId="5" xfId="0" applyNumberFormat="1" applyFont="1" applyBorder="1" applyAlignment="1">
      <alignment horizontal="center" vertical="center"/>
    </xf>
    <xf numFmtId="0" fontId="3" fillId="0" borderId="7" xfId="0" applyFont="1" applyBorder="1" applyAlignment="1">
      <alignment vertical="center"/>
    </xf>
    <xf numFmtId="0" fontId="3" fillId="0" borderId="2" xfId="0" applyFont="1" applyBorder="1" applyAlignment="1">
      <alignment vertical="center"/>
    </xf>
    <xf numFmtId="0" fontId="3" fillId="0" borderId="8" xfId="0" applyFont="1" applyBorder="1" applyAlignment="1">
      <alignment vertical="center"/>
    </xf>
    <xf numFmtId="0" fontId="3" fillId="0" borderId="3" xfId="0" applyFont="1" applyBorder="1" applyAlignment="1">
      <alignment vertical="center"/>
    </xf>
    <xf numFmtId="0" fontId="3" fillId="0" borderId="7" xfId="0" applyFont="1" applyBorder="1" applyAlignment="1">
      <alignment vertical="center" wrapText="1"/>
    </xf>
    <xf numFmtId="0" fontId="3" fillId="0" borderId="8" xfId="0" applyFont="1" applyBorder="1" applyAlignment="1">
      <alignment vertical="center" wrapText="1"/>
    </xf>
    <xf numFmtId="176" fontId="3" fillId="0" borderId="11" xfId="0" applyNumberFormat="1" applyFont="1" applyBorder="1" applyAlignment="1">
      <alignment horizontal="center" vertical="center"/>
    </xf>
    <xf numFmtId="176" fontId="3" fillId="0" borderId="12" xfId="0" applyNumberFormat="1" applyFont="1" applyBorder="1" applyAlignment="1">
      <alignment horizontal="center" vertical="center"/>
    </xf>
    <xf numFmtId="176" fontId="3" fillId="0" borderId="13" xfId="0" applyNumberFormat="1" applyFont="1" applyBorder="1" applyAlignment="1">
      <alignment horizontal="center" vertical="center"/>
    </xf>
    <xf numFmtId="0" fontId="3" fillId="0" borderId="40" xfId="0" applyFont="1" applyBorder="1" applyAlignment="1">
      <alignment horizontal="center" vertical="center" wrapText="1"/>
    </xf>
    <xf numFmtId="0" fontId="3" fillId="0" borderId="37" xfId="0" applyFont="1" applyBorder="1" applyAlignment="1">
      <alignment horizontal="center" vertical="center" wrapText="1"/>
    </xf>
    <xf numFmtId="3" fontId="3" fillId="0" borderId="19" xfId="0" applyNumberFormat="1" applyFont="1" applyBorder="1" applyAlignment="1">
      <alignment horizontal="right" vertical="center"/>
    </xf>
    <xf numFmtId="3" fontId="3" fillId="0" borderId="20" xfId="0" applyNumberFormat="1" applyFont="1" applyBorder="1" applyAlignment="1">
      <alignment horizontal="right" vertical="center"/>
    </xf>
    <xf numFmtId="3" fontId="3" fillId="0" borderId="17" xfId="0" applyNumberFormat="1" applyFont="1" applyBorder="1" applyAlignment="1">
      <alignment horizontal="right" vertical="center"/>
    </xf>
    <xf numFmtId="3" fontId="3" fillId="0" borderId="22" xfId="0" applyNumberFormat="1" applyFont="1" applyBorder="1" applyAlignment="1">
      <alignment horizontal="right" vertical="center"/>
    </xf>
    <xf numFmtId="3" fontId="3" fillId="0" borderId="27" xfId="0" applyNumberFormat="1" applyFont="1" applyBorder="1" applyAlignment="1">
      <alignment horizontal="right" vertical="center"/>
    </xf>
    <xf numFmtId="3" fontId="3" fillId="0" borderId="28" xfId="0" applyNumberFormat="1" applyFont="1" applyBorder="1" applyAlignment="1">
      <alignment horizontal="right" vertical="center"/>
    </xf>
    <xf numFmtId="0" fontId="3" fillId="0" borderId="18" xfId="0" applyFont="1" applyBorder="1" applyAlignment="1">
      <alignment horizontal="left" vertical="center"/>
    </xf>
    <xf numFmtId="0" fontId="3" fillId="0" borderId="19" xfId="0" applyFont="1" applyBorder="1" applyAlignment="1">
      <alignment horizontal="left" vertical="center"/>
    </xf>
    <xf numFmtId="0" fontId="3" fillId="0" borderId="20" xfId="0" applyFont="1" applyBorder="1" applyAlignment="1">
      <alignment horizontal="left" vertical="center"/>
    </xf>
    <xf numFmtId="3" fontId="3" fillId="0" borderId="34" xfId="0" applyNumberFormat="1" applyFont="1" applyBorder="1" applyAlignment="1">
      <alignment horizontal="right" vertical="center"/>
    </xf>
    <xf numFmtId="3" fontId="3" fillId="0" borderId="35" xfId="0" applyNumberFormat="1" applyFont="1" applyBorder="1" applyAlignment="1">
      <alignment horizontal="right" vertical="center"/>
    </xf>
    <xf numFmtId="3" fontId="3" fillId="0" borderId="36" xfId="0" applyNumberFormat="1" applyFont="1" applyBorder="1" applyAlignment="1">
      <alignment horizontal="right" vertical="center"/>
    </xf>
    <xf numFmtId="0" fontId="3" fillId="0" borderId="32" xfId="0" applyFont="1" applyBorder="1" applyAlignment="1">
      <alignment horizontal="right" vertical="center"/>
    </xf>
    <xf numFmtId="0" fontId="3" fillId="0" borderId="33" xfId="0" applyFont="1" applyBorder="1" applyAlignment="1">
      <alignment horizontal="right" vertical="center"/>
    </xf>
    <xf numFmtId="0" fontId="6" fillId="0" borderId="0" xfId="0" applyFont="1" applyAlignment="1">
      <alignment horizontal="center" vertical="center"/>
    </xf>
    <xf numFmtId="0" fontId="7" fillId="0" borderId="6" xfId="0" applyFont="1" applyBorder="1" applyAlignment="1">
      <alignment horizontal="center" vertical="center"/>
    </xf>
    <xf numFmtId="0" fontId="7" fillId="0" borderId="9" xfId="0" applyFont="1" applyBorder="1" applyAlignment="1">
      <alignment horizontal="center" vertical="center"/>
    </xf>
    <xf numFmtId="0" fontId="3" fillId="0" borderId="9" xfId="0" applyFont="1" applyBorder="1" applyAlignment="1">
      <alignment horizontal="left" vertical="center" wrapText="1"/>
    </xf>
    <xf numFmtId="0" fontId="3" fillId="0" borderId="10" xfId="0" applyFont="1" applyBorder="1" applyAlignment="1">
      <alignment horizontal="left" vertical="center" wrapText="1"/>
    </xf>
    <xf numFmtId="0" fontId="3" fillId="0" borderId="21" xfId="0" applyFont="1" applyBorder="1" applyAlignment="1">
      <alignment horizontal="left" vertical="center" wrapText="1"/>
    </xf>
    <xf numFmtId="0" fontId="3" fillId="0" borderId="30" xfId="0" applyFont="1" applyBorder="1" applyAlignment="1">
      <alignment vertical="center"/>
    </xf>
    <xf numFmtId="0" fontId="3" fillId="0" borderId="29" xfId="0" applyFont="1" applyBorder="1" applyAlignment="1">
      <alignment vertical="center"/>
    </xf>
    <xf numFmtId="38" fontId="3" fillId="0" borderId="29" xfId="2" applyFont="1" applyBorder="1" applyAlignment="1">
      <alignment horizontal="right" vertical="center"/>
    </xf>
    <xf numFmtId="38" fontId="3" fillId="0" borderId="31" xfId="2" applyFont="1" applyBorder="1" applyAlignment="1">
      <alignment horizontal="right" vertical="center"/>
    </xf>
    <xf numFmtId="3" fontId="3" fillId="0" borderId="29" xfId="0" applyNumberFormat="1" applyFont="1" applyBorder="1" applyAlignment="1">
      <alignment horizontal="right" vertical="center"/>
    </xf>
    <xf numFmtId="3" fontId="3" fillId="0" borderId="31" xfId="0" applyNumberFormat="1" applyFont="1" applyBorder="1" applyAlignment="1">
      <alignment horizontal="right" vertical="center"/>
    </xf>
    <xf numFmtId="38" fontId="3" fillId="0" borderId="24" xfId="2" applyFont="1" applyBorder="1" applyAlignment="1">
      <alignment horizontal="right" vertical="center"/>
    </xf>
    <xf numFmtId="38" fontId="3" fillId="0" borderId="25" xfId="2" applyFont="1" applyBorder="1" applyAlignment="1">
      <alignment horizontal="right" vertical="center"/>
    </xf>
    <xf numFmtId="0" fontId="3" fillId="0" borderId="0" xfId="0" applyFont="1" applyAlignment="1">
      <alignment horizontal="center" vertical="center"/>
    </xf>
    <xf numFmtId="3" fontId="3" fillId="0" borderId="24" xfId="0" applyNumberFormat="1" applyFont="1" applyBorder="1" applyAlignment="1">
      <alignment horizontal="right" vertical="center"/>
    </xf>
    <xf numFmtId="3" fontId="3" fillId="0" borderId="25" xfId="0" applyNumberFormat="1" applyFont="1" applyBorder="1" applyAlignment="1">
      <alignment horizontal="right" vertical="center"/>
    </xf>
    <xf numFmtId="0" fontId="3" fillId="0" borderId="26" xfId="0" applyFont="1" applyBorder="1" applyAlignment="1">
      <alignment horizontal="left" vertical="center"/>
    </xf>
    <xf numFmtId="0" fontId="3" fillId="0" borderId="27" xfId="0" applyFont="1" applyBorder="1" applyAlignment="1">
      <alignment horizontal="left" vertical="center"/>
    </xf>
    <xf numFmtId="0" fontId="3" fillId="0" borderId="23" xfId="0" applyFont="1" applyBorder="1" applyAlignment="1">
      <alignment vertical="center"/>
    </xf>
    <xf numFmtId="0" fontId="3" fillId="0" borderId="24" xfId="0" applyFont="1" applyBorder="1" applyAlignment="1">
      <alignment vertical="center"/>
    </xf>
    <xf numFmtId="0" fontId="3" fillId="0" borderId="18" xfId="0" applyFont="1" applyBorder="1" applyAlignment="1">
      <alignment vertical="center" wrapText="1"/>
    </xf>
    <xf numFmtId="0" fontId="3" fillId="0" borderId="21" xfId="0" applyFont="1" applyBorder="1" applyAlignment="1">
      <alignment vertical="center" wrapText="1"/>
    </xf>
    <xf numFmtId="0" fontId="3" fillId="0" borderId="26" xfId="0" applyFont="1" applyBorder="1" applyAlignment="1">
      <alignment vertical="center"/>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3" xfId="0" applyFont="1" applyBorder="1" applyAlignment="1">
      <alignment horizontal="center" vertical="center" wrapText="1"/>
    </xf>
    <xf numFmtId="3" fontId="3" fillId="0" borderId="42" xfId="0" applyNumberFormat="1" applyFont="1" applyBorder="1" applyAlignment="1">
      <alignment horizontal="right" vertical="center"/>
    </xf>
    <xf numFmtId="3" fontId="3" fillId="0" borderId="43" xfId="0" applyNumberFormat="1" applyFont="1" applyBorder="1" applyAlignment="1">
      <alignment horizontal="right" vertical="center"/>
    </xf>
    <xf numFmtId="3" fontId="3" fillId="0" borderId="44" xfId="0" applyNumberFormat="1" applyFont="1" applyBorder="1" applyAlignment="1">
      <alignment horizontal="right" vertical="center"/>
    </xf>
    <xf numFmtId="0" fontId="3" fillId="0" borderId="26" xfId="0" applyFont="1" applyBorder="1" applyAlignment="1">
      <alignment horizontal="left" vertical="top"/>
    </xf>
    <xf numFmtId="0" fontId="3" fillId="0" borderId="27" xfId="0" applyFont="1" applyBorder="1" applyAlignment="1">
      <alignment horizontal="left" vertical="top"/>
    </xf>
    <xf numFmtId="0" fontId="9" fillId="0" borderId="6" xfId="0" applyFont="1" applyBorder="1" applyAlignment="1">
      <alignment vertical="center"/>
    </xf>
    <xf numFmtId="0" fontId="9" fillId="0" borderId="9" xfId="0" applyFont="1" applyBorder="1" applyAlignment="1">
      <alignment vertical="center"/>
    </xf>
    <xf numFmtId="0" fontId="3" fillId="0" borderId="38" xfId="0" applyFont="1" applyBorder="1" applyAlignment="1">
      <alignment horizontal="right" vertical="center"/>
    </xf>
    <xf numFmtId="0" fontId="3" fillId="0" borderId="39" xfId="0" applyFont="1" applyBorder="1" applyAlignment="1">
      <alignment horizontal="right" vertical="center"/>
    </xf>
    <xf numFmtId="0" fontId="3" fillId="0" borderId="18" xfId="0" applyFont="1" applyBorder="1" applyAlignment="1">
      <alignment vertical="center"/>
    </xf>
    <xf numFmtId="0" fontId="3" fillId="0" borderId="19" xfId="0" applyFont="1" applyBorder="1" applyAlignment="1">
      <alignment vertical="center"/>
    </xf>
    <xf numFmtId="0" fontId="3" fillId="0" borderId="27" xfId="0" applyFont="1" applyBorder="1" applyAlignment="1">
      <alignment vertical="center"/>
    </xf>
    <xf numFmtId="3" fontId="3" fillId="0" borderId="39" xfId="0" applyNumberFormat="1" applyFont="1" applyBorder="1" applyAlignment="1">
      <alignment horizontal="right" vertical="center"/>
    </xf>
    <xf numFmtId="3" fontId="3" fillId="0" borderId="41" xfId="0" applyNumberFormat="1" applyFont="1" applyBorder="1" applyAlignment="1">
      <alignment horizontal="right" vertical="center"/>
    </xf>
    <xf numFmtId="38" fontId="3" fillId="0" borderId="19" xfId="2" applyFont="1" applyBorder="1" applyAlignment="1">
      <alignment horizontal="right" vertical="center"/>
    </xf>
    <xf numFmtId="38" fontId="3" fillId="0" borderId="20" xfId="2" applyFont="1" applyBorder="1" applyAlignment="1">
      <alignment horizontal="right" vertical="center"/>
    </xf>
    <xf numFmtId="38" fontId="3" fillId="0" borderId="27" xfId="2" applyFont="1" applyBorder="1" applyAlignment="1">
      <alignment horizontal="right" vertical="center"/>
    </xf>
    <xf numFmtId="38" fontId="3" fillId="0" borderId="28" xfId="2" applyFont="1" applyBorder="1" applyAlignment="1">
      <alignment horizontal="right" vertical="center"/>
    </xf>
    <xf numFmtId="0" fontId="3" fillId="2" borderId="11"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3" fillId="0" borderId="15" xfId="0" applyFont="1" applyBorder="1" applyAlignment="1">
      <alignment horizontal="center" vertical="center"/>
    </xf>
    <xf numFmtId="57" fontId="3" fillId="2" borderId="14" xfId="0" applyNumberFormat="1" applyFont="1" applyFill="1" applyBorder="1" applyAlignment="1">
      <alignment horizontal="center" vertical="center"/>
    </xf>
    <xf numFmtId="57" fontId="3" fillId="2" borderId="16" xfId="0" applyNumberFormat="1" applyFont="1" applyFill="1" applyBorder="1" applyAlignment="1">
      <alignment horizontal="center" vertical="center"/>
    </xf>
    <xf numFmtId="57" fontId="3" fillId="2" borderId="2" xfId="0" applyNumberFormat="1" applyFont="1" applyFill="1" applyBorder="1" applyAlignment="1">
      <alignment horizontal="center" vertical="center"/>
    </xf>
    <xf numFmtId="57" fontId="3" fillId="2" borderId="4" xfId="0" applyNumberFormat="1" applyFont="1" applyFill="1" applyBorder="1" applyAlignment="1">
      <alignment horizontal="center" vertical="center"/>
    </xf>
    <xf numFmtId="57" fontId="3" fillId="2" borderId="3" xfId="0" applyNumberFormat="1" applyFont="1" applyFill="1" applyBorder="1" applyAlignment="1">
      <alignment horizontal="center" vertical="center"/>
    </xf>
    <xf numFmtId="57" fontId="3" fillId="2" borderId="5" xfId="0" applyNumberFormat="1" applyFont="1" applyFill="1" applyBorder="1" applyAlignment="1">
      <alignment horizontal="center" vertical="center"/>
    </xf>
  </cellXfs>
  <cellStyles count="3">
    <cellStyle name="桁区切り" xfId="2" builtinId="6"/>
    <cellStyle name="標準" xfId="0" builtinId="0"/>
    <cellStyle name="標準 5"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7"/>
  <sheetViews>
    <sheetView tabSelected="1" view="pageBreakPreview" topLeftCell="A6" zoomScale="90" zoomScaleNormal="100" zoomScaleSheetLayoutView="90" workbookViewId="0">
      <selection activeCell="E30" sqref="E30"/>
    </sheetView>
  </sheetViews>
  <sheetFormatPr defaultColWidth="9" defaultRowHeight="12" x14ac:dyDescent="0.4"/>
  <cols>
    <col min="1" max="1" width="0.75" style="3" customWidth="1"/>
    <col min="2" max="2" width="3.125" style="3" bestFit="1" customWidth="1"/>
    <col min="3" max="3" width="10.625" style="3" customWidth="1"/>
    <col min="4" max="4" width="20.625" style="3" customWidth="1"/>
    <col min="5" max="5" width="25.625" style="3" customWidth="1"/>
    <col min="6" max="6" width="10.625" style="3" customWidth="1"/>
    <col min="7" max="7" width="15.625" style="3" customWidth="1"/>
    <col min="8" max="8" width="0.875" style="3" customWidth="1"/>
    <col min="9" max="10" width="9" style="3" customWidth="1"/>
    <col min="11" max="11" width="10.25" style="3" bestFit="1" customWidth="1"/>
    <col min="12" max="16384" width="9" style="3"/>
  </cols>
  <sheetData>
    <row r="1" spans="1:9" ht="18.75" customHeight="1" x14ac:dyDescent="0.4">
      <c r="A1" s="61" t="s">
        <v>0</v>
      </c>
      <c r="B1" s="61"/>
      <c r="C1" s="61"/>
      <c r="D1" s="61"/>
      <c r="E1" s="61"/>
      <c r="F1" s="61"/>
      <c r="G1" s="61"/>
      <c r="H1" s="4"/>
    </row>
    <row r="2" spans="1:9" x14ac:dyDescent="0.4">
      <c r="B2" s="2"/>
      <c r="C2" s="15" t="s">
        <v>1</v>
      </c>
      <c r="D2" s="16" t="s">
        <v>49</v>
      </c>
      <c r="E2" s="4"/>
      <c r="F2" s="15" t="s">
        <v>2</v>
      </c>
      <c r="G2" s="17">
        <v>45380</v>
      </c>
    </row>
    <row r="3" spans="1:9" ht="15" customHeight="1" x14ac:dyDescent="0.4">
      <c r="B3" s="2"/>
      <c r="C3" s="4"/>
      <c r="D3" s="4"/>
      <c r="E3" s="4"/>
      <c r="F3" s="4"/>
      <c r="G3" s="4"/>
      <c r="H3" s="4"/>
    </row>
    <row r="4" spans="1:9" ht="15" customHeight="1" thickBot="1" x14ac:dyDescent="0.45">
      <c r="B4" s="3" t="s">
        <v>3</v>
      </c>
      <c r="C4" s="31" t="s">
        <v>4</v>
      </c>
      <c r="D4" s="31"/>
      <c r="E4" s="31"/>
      <c r="F4" s="31"/>
      <c r="G4" s="4"/>
    </row>
    <row r="5" spans="1:9" ht="36" customHeight="1" thickBot="1" x14ac:dyDescent="0.45">
      <c r="C5" s="62" t="s">
        <v>46</v>
      </c>
      <c r="D5" s="63"/>
      <c r="E5" s="64" t="s">
        <v>53</v>
      </c>
      <c r="F5" s="64"/>
      <c r="G5" s="65"/>
      <c r="H5" s="11"/>
    </row>
    <row r="6" spans="1:9" ht="15" customHeight="1" x14ac:dyDescent="0.4"/>
    <row r="7" spans="1:9" ht="15" customHeight="1" thickBot="1" x14ac:dyDescent="0.45">
      <c r="B7" s="3" t="s">
        <v>6</v>
      </c>
      <c r="C7" s="31" t="s">
        <v>7</v>
      </c>
      <c r="D7" s="31"/>
      <c r="E7" s="31"/>
      <c r="F7" s="31"/>
    </row>
    <row r="8" spans="1:9" ht="15" customHeight="1" x14ac:dyDescent="0.4">
      <c r="C8" s="45" t="s">
        <v>8</v>
      </c>
      <c r="D8" s="5" t="s">
        <v>9</v>
      </c>
      <c r="E8" s="47">
        <f>SUM('R4.10:R5.10'!E6:I6)</f>
        <v>9493310481</v>
      </c>
      <c r="F8" s="47"/>
      <c r="G8" s="48"/>
      <c r="H8" s="11"/>
    </row>
    <row r="9" spans="1:9" ht="15" customHeight="1" x14ac:dyDescent="0.4">
      <c r="C9" s="46"/>
      <c r="D9" s="6" t="s">
        <v>10</v>
      </c>
      <c r="E9" s="49">
        <f>SUM('R4.10:R5.10'!E7:I7)</f>
        <v>587505798</v>
      </c>
      <c r="F9" s="49"/>
      <c r="G9" s="50"/>
      <c r="H9" s="11"/>
    </row>
    <row r="10" spans="1:9" ht="15" customHeight="1" x14ac:dyDescent="0.4">
      <c r="C10" s="46"/>
      <c r="D10" s="7" t="s">
        <v>11</v>
      </c>
      <c r="E10" s="51">
        <f>SUM('R4.10:R5.10'!E8:I8)</f>
        <v>2884378022</v>
      </c>
      <c r="F10" s="51"/>
      <c r="G10" s="52"/>
      <c r="H10" s="11"/>
    </row>
    <row r="11" spans="1:9" ht="15" customHeight="1" thickBot="1" x14ac:dyDescent="0.45">
      <c r="C11" s="59" t="s">
        <v>36</v>
      </c>
      <c r="D11" s="60"/>
      <c r="E11" s="56">
        <f>SUM(E8:G10)</f>
        <v>12965194301</v>
      </c>
      <c r="F11" s="57"/>
      <c r="G11" s="58"/>
      <c r="H11" s="11"/>
    </row>
    <row r="12" spans="1:9" ht="15" customHeight="1" x14ac:dyDescent="0.4">
      <c r="C12" s="53" t="s">
        <v>12</v>
      </c>
      <c r="D12" s="54"/>
      <c r="E12" s="54"/>
      <c r="F12" s="54"/>
      <c r="G12" s="55"/>
      <c r="H12" s="18"/>
    </row>
    <row r="13" spans="1:9" ht="15" customHeight="1" x14ac:dyDescent="0.4">
      <c r="C13" s="66" t="s">
        <v>13</v>
      </c>
      <c r="D13" s="6" t="s">
        <v>14</v>
      </c>
      <c r="E13" s="49">
        <f>SUM('R4.10:R5.10'!E11:I11)</f>
        <v>2089571532</v>
      </c>
      <c r="F13" s="49"/>
      <c r="G13" s="50"/>
      <c r="H13" s="19"/>
    </row>
    <row r="14" spans="1:9" ht="15" customHeight="1" x14ac:dyDescent="0.4">
      <c r="C14" s="66"/>
      <c r="D14" s="6" t="s">
        <v>15</v>
      </c>
      <c r="E14" s="49">
        <f>SUM('R4.10:R5.10'!E12:I12)</f>
        <v>163710502</v>
      </c>
      <c r="F14" s="49"/>
      <c r="G14" s="50"/>
      <c r="H14" s="19"/>
    </row>
    <row r="15" spans="1:9" ht="15" customHeight="1" x14ac:dyDescent="0.4">
      <c r="C15" s="66"/>
      <c r="D15" s="6" t="s">
        <v>16</v>
      </c>
      <c r="E15" s="49">
        <f>SUM('R4.10:R5.10'!E13:I13)</f>
        <v>729627712</v>
      </c>
      <c r="F15" s="49"/>
      <c r="G15" s="50"/>
      <c r="H15" s="19"/>
      <c r="I15" s="3" t="s">
        <v>56</v>
      </c>
    </row>
    <row r="16" spans="1:9" ht="15" customHeight="1" x14ac:dyDescent="0.4">
      <c r="C16" s="78" t="s">
        <v>17</v>
      </c>
      <c r="D16" s="79"/>
      <c r="E16" s="51">
        <f>SUM('R4.10:R5.11'!E14:I14)-I16</f>
        <v>2070496624</v>
      </c>
      <c r="F16" s="51"/>
      <c r="G16" s="52"/>
      <c r="H16" s="19"/>
      <c r="I16" s="3">
        <v>4892000</v>
      </c>
    </row>
    <row r="17" spans="2:8" ht="15" customHeight="1" thickBot="1" x14ac:dyDescent="0.45">
      <c r="C17" s="59" t="s">
        <v>36</v>
      </c>
      <c r="D17" s="60"/>
      <c r="E17" s="56">
        <f>SUM(E13:G16)</f>
        <v>5053406370</v>
      </c>
      <c r="F17" s="57"/>
      <c r="G17" s="58"/>
      <c r="H17" s="19"/>
    </row>
    <row r="18" spans="2:8" ht="15" customHeight="1" x14ac:dyDescent="0.4">
      <c r="C18" s="67" t="s">
        <v>40</v>
      </c>
      <c r="D18" s="68"/>
      <c r="E18" s="69">
        <f>SUM('R4.10:R5.10'!E16:I16)</f>
        <v>940475</v>
      </c>
      <c r="F18" s="69"/>
      <c r="G18" s="70"/>
      <c r="H18" s="19"/>
    </row>
    <row r="19" spans="2:8" ht="15" customHeight="1" thickBot="1" x14ac:dyDescent="0.45">
      <c r="C19" s="80" t="s">
        <v>37</v>
      </c>
      <c r="D19" s="81"/>
      <c r="E19" s="73">
        <f>SUM('R4.10:R5.10'!E17:I17)</f>
        <v>56935</v>
      </c>
      <c r="F19" s="73"/>
      <c r="G19" s="74"/>
      <c r="H19" s="11"/>
    </row>
    <row r="20" spans="2:8" ht="15" customHeight="1" x14ac:dyDescent="0.4">
      <c r="C20" s="67" t="s">
        <v>18</v>
      </c>
      <c r="D20" s="68"/>
      <c r="E20" s="71">
        <f>(E8+E10)/E18</f>
        <v>13161.103169143253</v>
      </c>
      <c r="F20" s="71"/>
      <c r="G20" s="72"/>
      <c r="H20" s="11"/>
    </row>
    <row r="21" spans="2:8" ht="15" customHeight="1" thickBot="1" x14ac:dyDescent="0.45">
      <c r="C21" s="80" t="s">
        <v>48</v>
      </c>
      <c r="D21" s="81"/>
      <c r="E21" s="76">
        <f>E9/E19</f>
        <v>10318.886414332133</v>
      </c>
      <c r="F21" s="76"/>
      <c r="G21" s="77"/>
      <c r="H21" s="11"/>
    </row>
    <row r="22" spans="2:8" ht="15" customHeight="1" x14ac:dyDescent="0.4">
      <c r="C22" s="11" t="s">
        <v>41</v>
      </c>
      <c r="D22" s="11"/>
      <c r="E22" s="11"/>
      <c r="F22" s="11"/>
      <c r="G22" s="11"/>
      <c r="H22" s="11"/>
    </row>
    <row r="23" spans="2:8" ht="15" customHeight="1" x14ac:dyDescent="0.4">
      <c r="C23" s="11" t="s">
        <v>47</v>
      </c>
      <c r="D23" s="11"/>
      <c r="E23" s="11"/>
      <c r="F23" s="11"/>
      <c r="G23" s="11"/>
      <c r="H23" s="11"/>
    </row>
    <row r="24" spans="2:8" ht="15" customHeight="1" x14ac:dyDescent="0.4"/>
    <row r="25" spans="2:8" ht="15" customHeight="1" x14ac:dyDescent="0.4">
      <c r="B25" s="3" t="s">
        <v>19</v>
      </c>
      <c r="C25" s="31" t="s">
        <v>20</v>
      </c>
      <c r="D25" s="31"/>
      <c r="E25" s="31"/>
      <c r="F25" s="31"/>
    </row>
    <row r="26" spans="2:8" ht="12.75" thickBot="1" x14ac:dyDescent="0.45">
      <c r="C26" s="4"/>
      <c r="D26" s="4"/>
      <c r="E26" s="20" t="s">
        <v>21</v>
      </c>
      <c r="F26" s="75" t="s">
        <v>22</v>
      </c>
      <c r="G26" s="75"/>
      <c r="H26" s="20"/>
    </row>
    <row r="27" spans="2:8" ht="15" customHeight="1" x14ac:dyDescent="0.4">
      <c r="C27" s="36" t="s">
        <v>23</v>
      </c>
      <c r="D27" s="37"/>
      <c r="E27" s="21">
        <v>44845</v>
      </c>
      <c r="F27" s="27">
        <v>45230</v>
      </c>
      <c r="G27" s="28"/>
      <c r="H27" s="22"/>
    </row>
    <row r="28" spans="2:8" ht="15" customHeight="1" thickBot="1" x14ac:dyDescent="0.45">
      <c r="C28" s="38" t="s">
        <v>24</v>
      </c>
      <c r="D28" s="39"/>
      <c r="E28" s="23">
        <v>44845</v>
      </c>
      <c r="F28" s="29">
        <v>45230</v>
      </c>
      <c r="G28" s="30"/>
      <c r="H28" s="22"/>
    </row>
    <row r="29" spans="2:8" ht="15" customHeight="1" thickBot="1" x14ac:dyDescent="0.45">
      <c r="C29" s="38" t="s">
        <v>43</v>
      </c>
      <c r="D29" s="39"/>
      <c r="E29" s="42">
        <f>SUM('R4.10:R5.11'!E27)</f>
        <v>371</v>
      </c>
      <c r="F29" s="43"/>
      <c r="G29" s="44"/>
      <c r="H29" s="22"/>
    </row>
    <row r="30" spans="2:8" ht="15" customHeight="1" x14ac:dyDescent="0.4">
      <c r="C30" s="11" t="s">
        <v>44</v>
      </c>
      <c r="D30" s="11"/>
      <c r="E30" s="14"/>
      <c r="F30" s="14"/>
      <c r="G30" s="14"/>
      <c r="H30" s="22"/>
    </row>
    <row r="31" spans="2:8" ht="15" customHeight="1" x14ac:dyDescent="0.4"/>
    <row r="32" spans="2:8" ht="15" customHeight="1" thickBot="1" x14ac:dyDescent="0.45">
      <c r="B32" s="3" t="s">
        <v>25</v>
      </c>
      <c r="C32" s="31" t="s">
        <v>26</v>
      </c>
      <c r="D32" s="31"/>
      <c r="E32" s="31"/>
      <c r="F32" s="31"/>
    </row>
    <row r="33" spans="2:8" ht="15" customHeight="1" x14ac:dyDescent="0.4">
      <c r="C33" s="40" t="s">
        <v>27</v>
      </c>
      <c r="D33" s="12" t="s">
        <v>28</v>
      </c>
      <c r="E33" s="32">
        <f>(SUM(E13:G14))/(SUM(E13:G15))</f>
        <v>0.75539732203483168</v>
      </c>
      <c r="F33" s="32"/>
      <c r="G33" s="33"/>
    </row>
    <row r="34" spans="2:8" ht="15" customHeight="1" thickBot="1" x14ac:dyDescent="0.45">
      <c r="C34" s="41"/>
      <c r="D34" s="13" t="s">
        <v>29</v>
      </c>
      <c r="E34" s="34">
        <f>E15/(SUM(E13:G15))</f>
        <v>0.2446026779651683</v>
      </c>
      <c r="F34" s="34"/>
      <c r="G34" s="35"/>
    </row>
    <row r="35" spans="2:8" ht="15" customHeight="1" x14ac:dyDescent="0.4"/>
    <row r="36" spans="2:8" ht="15" customHeight="1" thickBot="1" x14ac:dyDescent="0.45">
      <c r="B36" s="3" t="s">
        <v>30</v>
      </c>
      <c r="C36" s="31" t="s">
        <v>31</v>
      </c>
      <c r="D36" s="31"/>
      <c r="E36" s="31"/>
      <c r="F36" s="31"/>
      <c r="G36" s="31"/>
      <c r="H36" s="31"/>
    </row>
    <row r="37" spans="2:8" ht="69.95" customHeight="1" thickBot="1" x14ac:dyDescent="0.45">
      <c r="C37" s="1" t="s">
        <v>32</v>
      </c>
      <c r="D37" s="24" t="s">
        <v>55</v>
      </c>
      <c r="E37" s="25"/>
      <c r="F37" s="25"/>
      <c r="G37" s="26"/>
      <c r="H37" s="11"/>
    </row>
  </sheetData>
  <sheetProtection algorithmName="SHA-512" hashValue="w375Lq+wuHKgu9z0iD+IK3xLTVjxDiPRlmoLt/6ADI3dTD4OppGbCYsTikJMufV1dhLW2gzKco0Wj0UO1IM1DQ==" saltValue="Bxyys/OPIZanjVXOqfcCbQ==" spinCount="100000" sheet="1" objects="1" scenarios="1"/>
  <mergeCells count="42">
    <mergeCell ref="F26:G26"/>
    <mergeCell ref="E21:G21"/>
    <mergeCell ref="C16:D16"/>
    <mergeCell ref="C17:D17"/>
    <mergeCell ref="E17:G17"/>
    <mergeCell ref="C25:F25"/>
    <mergeCell ref="C19:D19"/>
    <mergeCell ref="C21:D21"/>
    <mergeCell ref="C13:C15"/>
    <mergeCell ref="C18:D18"/>
    <mergeCell ref="E18:G18"/>
    <mergeCell ref="C20:D20"/>
    <mergeCell ref="E20:G20"/>
    <mergeCell ref="E14:G14"/>
    <mergeCell ref="E13:G13"/>
    <mergeCell ref="E15:G15"/>
    <mergeCell ref="E16:G16"/>
    <mergeCell ref="E19:G19"/>
    <mergeCell ref="A1:G1"/>
    <mergeCell ref="C5:D5"/>
    <mergeCell ref="E5:G5"/>
    <mergeCell ref="C4:F4"/>
    <mergeCell ref="C7:F7"/>
    <mergeCell ref="C8:C10"/>
    <mergeCell ref="E8:G8"/>
    <mergeCell ref="E9:G9"/>
    <mergeCell ref="E10:G10"/>
    <mergeCell ref="C12:G12"/>
    <mergeCell ref="E11:G11"/>
    <mergeCell ref="C11:D11"/>
    <mergeCell ref="D37:G37"/>
    <mergeCell ref="F27:G27"/>
    <mergeCell ref="F28:G28"/>
    <mergeCell ref="C36:H36"/>
    <mergeCell ref="E33:G33"/>
    <mergeCell ref="E34:G34"/>
    <mergeCell ref="C27:D27"/>
    <mergeCell ref="C28:D28"/>
    <mergeCell ref="C33:C34"/>
    <mergeCell ref="C29:D29"/>
    <mergeCell ref="E29:G29"/>
    <mergeCell ref="C32:F32"/>
  </mergeCells>
  <phoneticPr fontId="1"/>
  <pageMargins left="0.51181102362204722" right="0.11811023622047245" top="0.55118110236220474" bottom="0.15748031496062992" header="0.31496062992125984" footer="0.11811023622047245"/>
  <pageSetup paperSize="9" fitToHeight="0" orientation="portrait" r:id="rId1"/>
  <headerFooter scaleWithDoc="0"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5"/>
  <sheetViews>
    <sheetView view="pageBreakPreview" zoomScale="90" zoomScaleNormal="100" zoomScaleSheetLayoutView="90" workbookViewId="0">
      <selection activeCell="K4" sqref="K4"/>
    </sheetView>
  </sheetViews>
  <sheetFormatPr defaultColWidth="9" defaultRowHeight="12" x14ac:dyDescent="0.4"/>
  <cols>
    <col min="1" max="1" width="0.75" style="3" customWidth="1"/>
    <col min="2" max="2" width="3.125" style="3" bestFit="1" customWidth="1"/>
    <col min="3" max="3" width="10.625" style="3" customWidth="1"/>
    <col min="4" max="4" width="22.625" style="3" customWidth="1"/>
    <col min="5" max="5" width="14.125" style="3" customWidth="1"/>
    <col min="6" max="6" width="10.625" style="3" customWidth="1"/>
    <col min="7" max="8" width="7.375" style="3" customWidth="1"/>
    <col min="9" max="9" width="10.625" style="3" customWidth="1"/>
    <col min="10" max="10" width="0.875" style="3" customWidth="1"/>
    <col min="11" max="13" width="9" style="3" customWidth="1"/>
    <col min="14" max="14" width="9" style="3"/>
    <col min="15" max="16" width="9" style="3" customWidth="1"/>
    <col min="17" max="16384" width="9" style="3"/>
  </cols>
  <sheetData>
    <row r="1" spans="1:14" ht="18.75" customHeight="1" x14ac:dyDescent="0.4">
      <c r="A1" s="61" t="s">
        <v>33</v>
      </c>
      <c r="B1" s="61"/>
      <c r="C1" s="61"/>
      <c r="D1" s="61"/>
      <c r="E1" s="61"/>
      <c r="F1" s="61"/>
      <c r="G1" s="61"/>
      <c r="H1" s="61"/>
      <c r="I1" s="61"/>
      <c r="J1" s="61"/>
    </row>
    <row r="2" spans="1:14" ht="15" customHeight="1" thickBot="1" x14ac:dyDescent="0.45">
      <c r="B2" s="3" t="s">
        <v>3</v>
      </c>
      <c r="C2" s="31" t="s">
        <v>4</v>
      </c>
      <c r="D2" s="31"/>
      <c r="E2" s="31"/>
      <c r="F2" s="31"/>
      <c r="G2" s="31"/>
      <c r="H2" s="4"/>
    </row>
    <row r="3" spans="1:14" ht="19.5" customHeight="1" thickBot="1" x14ac:dyDescent="0.45">
      <c r="C3" s="62" t="s">
        <v>5</v>
      </c>
      <c r="D3" s="63"/>
      <c r="E3" s="85" t="s">
        <v>51</v>
      </c>
      <c r="F3" s="86"/>
      <c r="G3" s="86"/>
      <c r="H3" s="86"/>
      <c r="I3" s="87"/>
    </row>
    <row r="4" spans="1:14" ht="15" customHeight="1" x14ac:dyDescent="0.4"/>
    <row r="5" spans="1:14" ht="15" customHeight="1" thickBot="1" x14ac:dyDescent="0.45">
      <c r="B5" s="3" t="s">
        <v>6</v>
      </c>
      <c r="C5" s="31" t="s">
        <v>7</v>
      </c>
      <c r="D5" s="31"/>
      <c r="E5" s="31"/>
      <c r="F5" s="31"/>
      <c r="G5" s="31"/>
    </row>
    <row r="6" spans="1:14" ht="15" customHeight="1" x14ac:dyDescent="0.4">
      <c r="C6" s="82" t="s">
        <v>8</v>
      </c>
      <c r="D6" s="5" t="s">
        <v>9</v>
      </c>
      <c r="E6" s="47">
        <v>488867028</v>
      </c>
      <c r="F6" s="47"/>
      <c r="G6" s="47"/>
      <c r="H6" s="47"/>
      <c r="I6" s="48"/>
    </row>
    <row r="7" spans="1:14" ht="15" customHeight="1" x14ac:dyDescent="0.4">
      <c r="C7" s="83"/>
      <c r="D7" s="6" t="s">
        <v>10</v>
      </c>
      <c r="E7" s="49">
        <v>42201273</v>
      </c>
      <c r="F7" s="49"/>
      <c r="G7" s="49"/>
      <c r="H7" s="49"/>
      <c r="I7" s="50"/>
    </row>
    <row r="8" spans="1:14" ht="15" customHeight="1" x14ac:dyDescent="0.4">
      <c r="C8" s="84"/>
      <c r="D8" s="7" t="s">
        <v>11</v>
      </c>
      <c r="E8" s="51">
        <v>103230215</v>
      </c>
      <c r="F8" s="51"/>
      <c r="G8" s="51"/>
      <c r="H8" s="51"/>
      <c r="I8" s="52"/>
    </row>
    <row r="9" spans="1:14" ht="15" customHeight="1" thickBot="1" x14ac:dyDescent="0.45">
      <c r="C9" s="59" t="s">
        <v>36</v>
      </c>
      <c r="D9" s="60"/>
      <c r="E9" s="56">
        <f>SUM(E6:I8)</f>
        <v>634298516</v>
      </c>
      <c r="F9" s="57"/>
      <c r="G9" s="57"/>
      <c r="H9" s="57"/>
      <c r="I9" s="58"/>
    </row>
    <row r="10" spans="1:14" ht="15" customHeight="1" x14ac:dyDescent="0.4">
      <c r="C10" s="53" t="s">
        <v>12</v>
      </c>
      <c r="D10" s="54"/>
      <c r="E10" s="54"/>
      <c r="F10" s="54"/>
      <c r="G10" s="54"/>
      <c r="H10" s="54"/>
      <c r="I10" s="55"/>
    </row>
    <row r="11" spans="1:14" ht="15" customHeight="1" x14ac:dyDescent="0.4">
      <c r="C11" s="66" t="s">
        <v>34</v>
      </c>
      <c r="D11" s="8" t="s">
        <v>14</v>
      </c>
      <c r="E11" s="49">
        <v>79662177</v>
      </c>
      <c r="F11" s="49"/>
      <c r="G11" s="49"/>
      <c r="H11" s="49"/>
      <c r="I11" s="50"/>
    </row>
    <row r="12" spans="1:14" ht="15" customHeight="1" x14ac:dyDescent="0.4">
      <c r="C12" s="66"/>
      <c r="D12" s="8" t="s">
        <v>35</v>
      </c>
      <c r="E12" s="49">
        <v>8294468</v>
      </c>
      <c r="F12" s="49"/>
      <c r="G12" s="49"/>
      <c r="H12" s="49"/>
      <c r="I12" s="50"/>
    </row>
    <row r="13" spans="1:14" ht="15" customHeight="1" x14ac:dyDescent="0.4">
      <c r="C13" s="66"/>
      <c r="D13" s="9" t="s">
        <v>16</v>
      </c>
      <c r="E13" s="49">
        <v>16752562</v>
      </c>
      <c r="F13" s="49"/>
      <c r="G13" s="49"/>
      <c r="H13" s="49"/>
      <c r="I13" s="50"/>
      <c r="M13" s="10"/>
      <c r="N13" s="10"/>
    </row>
    <row r="14" spans="1:14" ht="15" customHeight="1" x14ac:dyDescent="0.4">
      <c r="C14" s="91" t="s">
        <v>17</v>
      </c>
      <c r="D14" s="92"/>
      <c r="E14" s="51">
        <v>81067896</v>
      </c>
      <c r="F14" s="51"/>
      <c r="G14" s="51"/>
      <c r="H14" s="51"/>
      <c r="I14" s="52"/>
    </row>
    <row r="15" spans="1:14" ht="15" customHeight="1" thickBot="1" x14ac:dyDescent="0.45">
      <c r="C15" s="95" t="s">
        <v>36</v>
      </c>
      <c r="D15" s="96"/>
      <c r="E15" s="100">
        <f>SUM(E11:I14)</f>
        <v>185777103</v>
      </c>
      <c r="F15" s="100"/>
      <c r="G15" s="100"/>
      <c r="H15" s="100"/>
      <c r="I15" s="101"/>
    </row>
    <row r="16" spans="1:14" ht="15" customHeight="1" x14ac:dyDescent="0.4">
      <c r="C16" s="97" t="s">
        <v>39</v>
      </c>
      <c r="D16" s="98"/>
      <c r="E16" s="102">
        <v>44679</v>
      </c>
      <c r="F16" s="102"/>
      <c r="G16" s="102"/>
      <c r="H16" s="102"/>
      <c r="I16" s="103"/>
    </row>
    <row r="17" spans="2:9" ht="15" customHeight="1" thickBot="1" x14ac:dyDescent="0.45">
      <c r="C17" s="84" t="s">
        <v>37</v>
      </c>
      <c r="D17" s="99"/>
      <c r="E17" s="104">
        <v>4212</v>
      </c>
      <c r="F17" s="104"/>
      <c r="G17" s="104"/>
      <c r="H17" s="104"/>
      <c r="I17" s="105"/>
    </row>
    <row r="18" spans="2:9" ht="15" customHeight="1" x14ac:dyDescent="0.4">
      <c r="C18" s="97" t="s">
        <v>18</v>
      </c>
      <c r="D18" s="98"/>
      <c r="E18" s="47">
        <f>(E6+E8)/E16</f>
        <v>13252.249222229682</v>
      </c>
      <c r="F18" s="47"/>
      <c r="G18" s="47"/>
      <c r="H18" s="47"/>
      <c r="I18" s="48"/>
    </row>
    <row r="19" spans="2:9" ht="15" customHeight="1" thickBot="1" x14ac:dyDescent="0.45">
      <c r="C19" s="80" t="s">
        <v>38</v>
      </c>
      <c r="D19" s="81"/>
      <c r="E19" s="76">
        <f>E7/E17</f>
        <v>10019.295584045583</v>
      </c>
      <c r="F19" s="76"/>
      <c r="G19" s="76"/>
      <c r="H19" s="76"/>
      <c r="I19" s="77"/>
    </row>
    <row r="20" spans="2:9" ht="15" customHeight="1" x14ac:dyDescent="0.4">
      <c r="C20" s="11" t="s">
        <v>42</v>
      </c>
      <c r="D20" s="11"/>
      <c r="E20" s="11"/>
      <c r="F20" s="11"/>
      <c r="G20" s="11"/>
      <c r="H20" s="11"/>
      <c r="I20" s="11"/>
    </row>
    <row r="21" spans="2:9" ht="15" customHeight="1" x14ac:dyDescent="0.4">
      <c r="C21" s="11" t="s">
        <v>45</v>
      </c>
      <c r="D21" s="11"/>
      <c r="E21" s="11"/>
      <c r="F21" s="11"/>
      <c r="G21" s="11"/>
      <c r="H21" s="11"/>
      <c r="I21" s="11"/>
    </row>
    <row r="22" spans="2:9" ht="15" customHeight="1" x14ac:dyDescent="0.4"/>
    <row r="23" spans="2:9" ht="15" customHeight="1" x14ac:dyDescent="0.4">
      <c r="B23" s="3" t="s">
        <v>19</v>
      </c>
      <c r="C23" s="31" t="s">
        <v>20</v>
      </c>
      <c r="D23" s="31"/>
      <c r="E23" s="31"/>
      <c r="F23" s="31"/>
      <c r="G23" s="31"/>
    </row>
    <row r="24" spans="2:9" ht="12.75" thickBot="1" x14ac:dyDescent="0.45">
      <c r="C24" s="4"/>
      <c r="D24" s="4"/>
      <c r="E24" s="109" t="s">
        <v>21</v>
      </c>
      <c r="F24" s="109"/>
      <c r="G24" s="109" t="s">
        <v>22</v>
      </c>
      <c r="H24" s="109"/>
      <c r="I24" s="109"/>
    </row>
    <row r="25" spans="2:9" ht="15" customHeight="1" x14ac:dyDescent="0.4">
      <c r="C25" s="36" t="s">
        <v>23</v>
      </c>
      <c r="D25" s="37"/>
      <c r="E25" s="110"/>
      <c r="F25" s="111"/>
      <c r="G25" s="112"/>
      <c r="H25" s="112"/>
      <c r="I25" s="113"/>
    </row>
    <row r="26" spans="2:9" ht="15" customHeight="1" thickBot="1" x14ac:dyDescent="0.45">
      <c r="C26" s="38" t="s">
        <v>24</v>
      </c>
      <c r="D26" s="39"/>
      <c r="E26" s="114"/>
      <c r="F26" s="114"/>
      <c r="G26" s="114"/>
      <c r="H26" s="114"/>
      <c r="I26" s="115"/>
    </row>
    <row r="27" spans="2:9" ht="15" customHeight="1" thickBot="1" x14ac:dyDescent="0.45">
      <c r="C27" s="93" t="s">
        <v>54</v>
      </c>
      <c r="D27" s="94"/>
      <c r="E27" s="42">
        <v>30</v>
      </c>
      <c r="F27" s="43"/>
      <c r="G27" s="43"/>
      <c r="H27" s="43"/>
      <c r="I27" s="44"/>
    </row>
    <row r="28" spans="2:9" ht="15" customHeight="1" x14ac:dyDescent="0.4">
      <c r="C28" s="11" t="s">
        <v>44</v>
      </c>
      <c r="D28" s="11"/>
      <c r="E28" s="14"/>
      <c r="F28" s="14"/>
      <c r="G28" s="14"/>
      <c r="H28" s="14"/>
      <c r="I28" s="14"/>
    </row>
    <row r="29" spans="2:9" ht="15" customHeight="1" x14ac:dyDescent="0.4"/>
    <row r="30" spans="2:9" ht="15" customHeight="1" thickBot="1" x14ac:dyDescent="0.45">
      <c r="B30" s="3" t="s">
        <v>25</v>
      </c>
      <c r="C30" s="31" t="s">
        <v>26</v>
      </c>
      <c r="D30" s="31"/>
      <c r="E30" s="31"/>
      <c r="F30" s="31"/>
      <c r="G30" s="31"/>
    </row>
    <row r="31" spans="2:9" ht="15" customHeight="1" x14ac:dyDescent="0.4">
      <c r="C31" s="40" t="s">
        <v>27</v>
      </c>
      <c r="D31" s="12" t="s">
        <v>28</v>
      </c>
      <c r="E31" s="32">
        <f>(SUM(E11:I12))/(SUM(E11:I13))</f>
        <v>0.84000870143157513</v>
      </c>
      <c r="F31" s="32"/>
      <c r="G31" s="32"/>
      <c r="H31" s="32"/>
      <c r="I31" s="33"/>
    </row>
    <row r="32" spans="2:9" ht="15" customHeight="1" thickBot="1" x14ac:dyDescent="0.45">
      <c r="C32" s="41"/>
      <c r="D32" s="13" t="s">
        <v>29</v>
      </c>
      <c r="E32" s="34">
        <f>E13/(SUM(E11:I13))</f>
        <v>0.15999129856842484</v>
      </c>
      <c r="F32" s="34"/>
      <c r="G32" s="34"/>
      <c r="H32" s="34"/>
      <c r="I32" s="35"/>
    </row>
    <row r="33" spans="2:9" ht="15" customHeight="1" x14ac:dyDescent="0.4"/>
    <row r="34" spans="2:9" ht="15" customHeight="1" thickBot="1" x14ac:dyDescent="0.45">
      <c r="B34" s="3" t="s">
        <v>30</v>
      </c>
      <c r="C34" s="31" t="s">
        <v>31</v>
      </c>
      <c r="D34" s="31"/>
      <c r="E34" s="31"/>
      <c r="F34" s="31"/>
      <c r="G34" s="31"/>
      <c r="H34" s="31"/>
      <c r="I34" s="31"/>
    </row>
    <row r="35" spans="2:9" ht="69.95" customHeight="1" thickBot="1" x14ac:dyDescent="0.45">
      <c r="C35" s="1" t="s">
        <v>32</v>
      </c>
      <c r="D35" s="106"/>
      <c r="E35" s="107"/>
      <c r="F35" s="107"/>
      <c r="G35" s="107"/>
      <c r="H35" s="107"/>
      <c r="I35" s="108"/>
    </row>
  </sheetData>
  <sheetProtection algorithmName="SHA-512" hashValue="wrqqp160eE7ShQfEdw6vOWq5I/UoKS4SXZF9C00a7CrlEOheeg/MEg0qRxhn2ksd5dToZ/RFWXNc21tq6bfAzw==" saltValue="waxgYPAg6/SEHbVYYe+3iw==" spinCount="100000" sheet="1" objects="1" scenarios="1"/>
  <mergeCells count="45">
    <mergeCell ref="C6:C8"/>
    <mergeCell ref="E6:I6"/>
    <mergeCell ref="E7:I7"/>
    <mergeCell ref="E8:I8"/>
    <mergeCell ref="A1:J1"/>
    <mergeCell ref="C2:G2"/>
    <mergeCell ref="C3:D3"/>
    <mergeCell ref="E3:I3"/>
    <mergeCell ref="C5:G5"/>
    <mergeCell ref="C9:D9"/>
    <mergeCell ref="E9:I9"/>
    <mergeCell ref="C10:I10"/>
    <mergeCell ref="C11:C13"/>
    <mergeCell ref="E11:I11"/>
    <mergeCell ref="E12:I12"/>
    <mergeCell ref="E13:I13"/>
    <mergeCell ref="C14:D14"/>
    <mergeCell ref="E14:I14"/>
    <mergeCell ref="C15:D15"/>
    <mergeCell ref="E15:I15"/>
    <mergeCell ref="C16:D16"/>
    <mergeCell ref="E16:I16"/>
    <mergeCell ref="C17:D17"/>
    <mergeCell ref="E17:I17"/>
    <mergeCell ref="C18:D18"/>
    <mergeCell ref="E18:I18"/>
    <mergeCell ref="C19:D19"/>
    <mergeCell ref="E19:I19"/>
    <mergeCell ref="C30:G30"/>
    <mergeCell ref="C23:G23"/>
    <mergeCell ref="E24:F24"/>
    <mergeCell ref="G24:I24"/>
    <mergeCell ref="C25:D25"/>
    <mergeCell ref="E25:F25"/>
    <mergeCell ref="G25:I25"/>
    <mergeCell ref="C26:D26"/>
    <mergeCell ref="E26:F26"/>
    <mergeCell ref="G26:I26"/>
    <mergeCell ref="C27:D27"/>
    <mergeCell ref="E27:I27"/>
    <mergeCell ref="C31:C32"/>
    <mergeCell ref="E31:I31"/>
    <mergeCell ref="E32:I32"/>
    <mergeCell ref="C34:I34"/>
    <mergeCell ref="D35:I35"/>
  </mergeCells>
  <phoneticPr fontId="1"/>
  <pageMargins left="0.51181102362204722" right="0.11811023622047245" top="0.55118110236220474" bottom="0.15748031496062992" header="0.31496062992125984" footer="0.11811023622047245"/>
  <pageSetup paperSize="9" scale="91" orientation="portrait" r:id="rId1"/>
  <headerFooter scaleWithDoc="0" alignWithMargins="0"/>
  <colBreaks count="1" manualBreakCount="1">
    <brk id="10" max="6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5"/>
  <sheetViews>
    <sheetView view="pageBreakPreview" zoomScale="90" zoomScaleNormal="100" zoomScaleSheetLayoutView="90" workbookViewId="0">
      <selection activeCell="K4" sqref="K4"/>
    </sheetView>
  </sheetViews>
  <sheetFormatPr defaultColWidth="9" defaultRowHeight="12" x14ac:dyDescent="0.4"/>
  <cols>
    <col min="1" max="1" width="0.75" style="3" customWidth="1"/>
    <col min="2" max="2" width="3.125" style="3" bestFit="1" customWidth="1"/>
    <col min="3" max="3" width="10.625" style="3" customWidth="1"/>
    <col min="4" max="4" width="22.625" style="3" customWidth="1"/>
    <col min="5" max="5" width="14.125" style="3" customWidth="1"/>
    <col min="6" max="6" width="10.625" style="3" customWidth="1"/>
    <col min="7" max="8" width="7.375" style="3" customWidth="1"/>
    <col min="9" max="9" width="10.625" style="3" customWidth="1"/>
    <col min="10" max="10" width="0.875" style="3" customWidth="1"/>
    <col min="11" max="13" width="9" style="3" customWidth="1"/>
    <col min="14" max="14" width="9" style="3"/>
    <col min="15" max="16" width="9" style="3" customWidth="1"/>
    <col min="17" max="16384" width="9" style="3"/>
  </cols>
  <sheetData>
    <row r="1" spans="1:14" ht="18.75" customHeight="1" x14ac:dyDescent="0.4">
      <c r="A1" s="61" t="s">
        <v>33</v>
      </c>
      <c r="B1" s="61"/>
      <c r="C1" s="61"/>
      <c r="D1" s="61"/>
      <c r="E1" s="61"/>
      <c r="F1" s="61"/>
      <c r="G1" s="61"/>
      <c r="H1" s="61"/>
      <c r="I1" s="61"/>
      <c r="J1" s="61"/>
    </row>
    <row r="2" spans="1:14" ht="15" customHeight="1" thickBot="1" x14ac:dyDescent="0.45">
      <c r="B2" s="3" t="s">
        <v>3</v>
      </c>
      <c r="C2" s="31" t="s">
        <v>4</v>
      </c>
      <c r="D2" s="31"/>
      <c r="E2" s="31"/>
      <c r="F2" s="31"/>
      <c r="G2" s="31"/>
      <c r="H2" s="4"/>
    </row>
    <row r="3" spans="1:14" ht="19.5" customHeight="1" thickBot="1" x14ac:dyDescent="0.45">
      <c r="C3" s="62" t="s">
        <v>5</v>
      </c>
      <c r="D3" s="63"/>
      <c r="E3" s="85" t="s">
        <v>52</v>
      </c>
      <c r="F3" s="86"/>
      <c r="G3" s="86"/>
      <c r="H3" s="86"/>
      <c r="I3" s="87"/>
    </row>
    <row r="4" spans="1:14" ht="15" customHeight="1" x14ac:dyDescent="0.4"/>
    <row r="5" spans="1:14" ht="15" customHeight="1" thickBot="1" x14ac:dyDescent="0.45">
      <c r="B5" s="3" t="s">
        <v>6</v>
      </c>
      <c r="C5" s="31" t="s">
        <v>7</v>
      </c>
      <c r="D5" s="31"/>
      <c r="E5" s="31"/>
      <c r="F5" s="31"/>
      <c r="G5" s="31"/>
    </row>
    <row r="6" spans="1:14" ht="15" customHeight="1" x14ac:dyDescent="0.4">
      <c r="C6" s="82" t="s">
        <v>8</v>
      </c>
      <c r="D6" s="5" t="s">
        <v>9</v>
      </c>
      <c r="E6" s="47">
        <v>9115310</v>
      </c>
      <c r="F6" s="47"/>
      <c r="G6" s="47"/>
      <c r="H6" s="47"/>
      <c r="I6" s="48"/>
    </row>
    <row r="7" spans="1:14" ht="15" customHeight="1" x14ac:dyDescent="0.4">
      <c r="C7" s="83"/>
      <c r="D7" s="6" t="s">
        <v>10</v>
      </c>
      <c r="E7" s="49">
        <v>1728809</v>
      </c>
      <c r="F7" s="49"/>
      <c r="G7" s="49"/>
      <c r="H7" s="49"/>
      <c r="I7" s="50"/>
    </row>
    <row r="8" spans="1:14" ht="15" customHeight="1" x14ac:dyDescent="0.4">
      <c r="C8" s="84"/>
      <c r="D8" s="7" t="s">
        <v>11</v>
      </c>
      <c r="E8" s="51">
        <v>0</v>
      </c>
      <c r="F8" s="51"/>
      <c r="G8" s="51"/>
      <c r="H8" s="51"/>
      <c r="I8" s="52"/>
    </row>
    <row r="9" spans="1:14" ht="15" customHeight="1" thickBot="1" x14ac:dyDescent="0.45">
      <c r="C9" s="59" t="s">
        <v>36</v>
      </c>
      <c r="D9" s="60"/>
      <c r="E9" s="56">
        <f>SUM(E6:I8)</f>
        <v>10844119</v>
      </c>
      <c r="F9" s="57"/>
      <c r="G9" s="57"/>
      <c r="H9" s="57"/>
      <c r="I9" s="58"/>
    </row>
    <row r="10" spans="1:14" ht="15" customHeight="1" x14ac:dyDescent="0.4">
      <c r="C10" s="53" t="s">
        <v>12</v>
      </c>
      <c r="D10" s="54"/>
      <c r="E10" s="54"/>
      <c r="F10" s="54"/>
      <c r="G10" s="54"/>
      <c r="H10" s="54"/>
      <c r="I10" s="55"/>
    </row>
    <row r="11" spans="1:14" ht="15" customHeight="1" x14ac:dyDescent="0.4">
      <c r="C11" s="66" t="s">
        <v>34</v>
      </c>
      <c r="D11" s="8" t="s">
        <v>14</v>
      </c>
      <c r="E11" s="49">
        <v>1045000</v>
      </c>
      <c r="F11" s="49"/>
      <c r="G11" s="49"/>
      <c r="H11" s="49"/>
      <c r="I11" s="50"/>
    </row>
    <row r="12" spans="1:14" ht="15" customHeight="1" x14ac:dyDescent="0.4">
      <c r="C12" s="66"/>
      <c r="D12" s="8" t="s">
        <v>35</v>
      </c>
      <c r="E12" s="49">
        <v>327411</v>
      </c>
      <c r="F12" s="49"/>
      <c r="G12" s="49"/>
      <c r="H12" s="49"/>
      <c r="I12" s="50"/>
    </row>
    <row r="13" spans="1:14" ht="15" customHeight="1" x14ac:dyDescent="0.4">
      <c r="C13" s="66"/>
      <c r="D13" s="9" t="s">
        <v>16</v>
      </c>
      <c r="E13" s="49">
        <v>0</v>
      </c>
      <c r="F13" s="49"/>
      <c r="G13" s="49"/>
      <c r="H13" s="49"/>
      <c r="I13" s="50"/>
      <c r="M13" s="10"/>
      <c r="N13" s="10"/>
    </row>
    <row r="14" spans="1:14" ht="15" customHeight="1" x14ac:dyDescent="0.4">
      <c r="C14" s="91" t="s">
        <v>17</v>
      </c>
      <c r="D14" s="92"/>
      <c r="E14" s="51">
        <v>6014181</v>
      </c>
      <c r="F14" s="51"/>
      <c r="G14" s="51"/>
      <c r="H14" s="51"/>
      <c r="I14" s="52"/>
    </row>
    <row r="15" spans="1:14" ht="15" customHeight="1" thickBot="1" x14ac:dyDescent="0.45">
      <c r="C15" s="95" t="s">
        <v>36</v>
      </c>
      <c r="D15" s="96"/>
      <c r="E15" s="100">
        <f>SUM(E11:I14)</f>
        <v>7386592</v>
      </c>
      <c r="F15" s="100"/>
      <c r="G15" s="100"/>
      <c r="H15" s="100"/>
      <c r="I15" s="101"/>
    </row>
    <row r="16" spans="1:14" ht="15" customHeight="1" x14ac:dyDescent="0.4">
      <c r="C16" s="97" t="s">
        <v>39</v>
      </c>
      <c r="D16" s="98"/>
      <c r="E16" s="102">
        <v>209</v>
      </c>
      <c r="F16" s="102"/>
      <c r="G16" s="102"/>
      <c r="H16" s="102"/>
      <c r="I16" s="103"/>
    </row>
    <row r="17" spans="2:9" ht="15" customHeight="1" thickBot="1" x14ac:dyDescent="0.45">
      <c r="C17" s="84" t="s">
        <v>37</v>
      </c>
      <c r="D17" s="99"/>
      <c r="E17" s="104">
        <v>148</v>
      </c>
      <c r="F17" s="104"/>
      <c r="G17" s="104"/>
      <c r="H17" s="104"/>
      <c r="I17" s="105"/>
    </row>
    <row r="18" spans="2:9" ht="15" customHeight="1" x14ac:dyDescent="0.4">
      <c r="C18" s="97" t="s">
        <v>18</v>
      </c>
      <c r="D18" s="98"/>
      <c r="E18" s="47">
        <f>(E6+E8)/E16</f>
        <v>43613.923444976077</v>
      </c>
      <c r="F18" s="47"/>
      <c r="G18" s="47"/>
      <c r="H18" s="47"/>
      <c r="I18" s="48"/>
    </row>
    <row r="19" spans="2:9" ht="15" customHeight="1" thickBot="1" x14ac:dyDescent="0.45">
      <c r="C19" s="80" t="s">
        <v>38</v>
      </c>
      <c r="D19" s="81"/>
      <c r="E19" s="76">
        <f>E7/E17</f>
        <v>11681.141891891892</v>
      </c>
      <c r="F19" s="76"/>
      <c r="G19" s="76"/>
      <c r="H19" s="76"/>
      <c r="I19" s="77"/>
    </row>
    <row r="20" spans="2:9" ht="15" customHeight="1" x14ac:dyDescent="0.4">
      <c r="C20" s="11" t="s">
        <v>42</v>
      </c>
      <c r="D20" s="11"/>
      <c r="E20" s="11"/>
      <c r="F20" s="11"/>
      <c r="G20" s="11"/>
      <c r="H20" s="11"/>
      <c r="I20" s="11"/>
    </row>
    <row r="21" spans="2:9" ht="15" customHeight="1" x14ac:dyDescent="0.4">
      <c r="C21" s="11" t="s">
        <v>45</v>
      </c>
      <c r="D21" s="11"/>
      <c r="E21" s="11"/>
      <c r="F21" s="11"/>
      <c r="G21" s="11"/>
      <c r="H21" s="11"/>
      <c r="I21" s="11"/>
    </row>
    <row r="22" spans="2:9" ht="15" customHeight="1" x14ac:dyDescent="0.4"/>
    <row r="23" spans="2:9" ht="15" customHeight="1" x14ac:dyDescent="0.4">
      <c r="B23" s="3" t="s">
        <v>19</v>
      </c>
      <c r="C23" s="31" t="s">
        <v>20</v>
      </c>
      <c r="D23" s="31"/>
      <c r="E23" s="31"/>
      <c r="F23" s="31"/>
      <c r="G23" s="31"/>
    </row>
    <row r="24" spans="2:9" ht="12.75" thickBot="1" x14ac:dyDescent="0.45">
      <c r="C24" s="4"/>
      <c r="D24" s="4"/>
      <c r="E24" s="109" t="s">
        <v>21</v>
      </c>
      <c r="F24" s="109"/>
      <c r="G24" s="109" t="s">
        <v>22</v>
      </c>
      <c r="H24" s="109"/>
      <c r="I24" s="109"/>
    </row>
    <row r="25" spans="2:9" ht="15" customHeight="1" x14ac:dyDescent="0.4">
      <c r="C25" s="36" t="s">
        <v>23</v>
      </c>
      <c r="D25" s="37"/>
      <c r="E25" s="110"/>
      <c r="F25" s="111"/>
      <c r="G25" s="112"/>
      <c r="H25" s="112"/>
      <c r="I25" s="113"/>
    </row>
    <row r="26" spans="2:9" ht="15" customHeight="1" thickBot="1" x14ac:dyDescent="0.45">
      <c r="C26" s="38" t="s">
        <v>24</v>
      </c>
      <c r="D26" s="39"/>
      <c r="E26" s="114"/>
      <c r="F26" s="114"/>
      <c r="G26" s="114"/>
      <c r="H26" s="114"/>
      <c r="I26" s="115"/>
    </row>
    <row r="27" spans="2:9" ht="15" customHeight="1" thickBot="1" x14ac:dyDescent="0.45">
      <c r="C27" s="93" t="s">
        <v>54</v>
      </c>
      <c r="D27" s="94"/>
      <c r="E27" s="42">
        <v>31</v>
      </c>
      <c r="F27" s="43"/>
      <c r="G27" s="43"/>
      <c r="H27" s="43"/>
      <c r="I27" s="44"/>
    </row>
    <row r="28" spans="2:9" ht="15" customHeight="1" x14ac:dyDescent="0.4">
      <c r="C28" s="11" t="s">
        <v>44</v>
      </c>
      <c r="D28" s="11"/>
      <c r="E28" s="14"/>
      <c r="F28" s="14"/>
      <c r="G28" s="14"/>
      <c r="H28" s="14"/>
      <c r="I28" s="14"/>
    </row>
    <row r="29" spans="2:9" ht="15" customHeight="1" x14ac:dyDescent="0.4"/>
    <row r="30" spans="2:9" ht="15" customHeight="1" thickBot="1" x14ac:dyDescent="0.45">
      <c r="B30" s="3" t="s">
        <v>25</v>
      </c>
      <c r="C30" s="31" t="s">
        <v>26</v>
      </c>
      <c r="D30" s="31"/>
      <c r="E30" s="31"/>
      <c r="F30" s="31"/>
      <c r="G30" s="31"/>
    </row>
    <row r="31" spans="2:9" ht="15" customHeight="1" x14ac:dyDescent="0.4">
      <c r="C31" s="40" t="s">
        <v>27</v>
      </c>
      <c r="D31" s="12" t="s">
        <v>28</v>
      </c>
      <c r="E31" s="32">
        <f>(SUM(E11:I12))/(SUM(E11:I13))</f>
        <v>1</v>
      </c>
      <c r="F31" s="32"/>
      <c r="G31" s="32"/>
      <c r="H31" s="32"/>
      <c r="I31" s="33"/>
    </row>
    <row r="32" spans="2:9" ht="15" customHeight="1" thickBot="1" x14ac:dyDescent="0.45">
      <c r="C32" s="41"/>
      <c r="D32" s="13" t="s">
        <v>29</v>
      </c>
      <c r="E32" s="34">
        <f>E13/(SUM(E11:I13))</f>
        <v>0</v>
      </c>
      <c r="F32" s="34"/>
      <c r="G32" s="34"/>
      <c r="H32" s="34"/>
      <c r="I32" s="35"/>
    </row>
    <row r="33" spans="2:9" ht="15" customHeight="1" x14ac:dyDescent="0.4"/>
    <row r="34" spans="2:9" ht="15" customHeight="1" thickBot="1" x14ac:dyDescent="0.45">
      <c r="B34" s="3" t="s">
        <v>30</v>
      </c>
      <c r="C34" s="31" t="s">
        <v>31</v>
      </c>
      <c r="D34" s="31"/>
      <c r="E34" s="31"/>
      <c r="F34" s="31"/>
      <c r="G34" s="31"/>
      <c r="H34" s="31"/>
      <c r="I34" s="31"/>
    </row>
    <row r="35" spans="2:9" ht="69.95" customHeight="1" thickBot="1" x14ac:dyDescent="0.45">
      <c r="C35" s="1" t="s">
        <v>32</v>
      </c>
      <c r="D35" s="106"/>
      <c r="E35" s="107"/>
      <c r="F35" s="107"/>
      <c r="G35" s="107"/>
      <c r="H35" s="107"/>
      <c r="I35" s="108"/>
    </row>
  </sheetData>
  <sheetProtection algorithmName="SHA-512" hashValue="wvPbznldvWUC92AfhDCYjESPJ+Y1rqy5KnGS6H2X8vk8fOhRPZ5nWt8C28e4j9hJhZTOR5dEdZ3iqFCMKMRuOw==" saltValue="5ijTmmp1cvyc2Z5QmIC/Yw==" spinCount="100000" sheet="1" objects="1" scenarios="1"/>
  <mergeCells count="45">
    <mergeCell ref="C6:C8"/>
    <mergeCell ref="E6:I6"/>
    <mergeCell ref="E7:I7"/>
    <mergeCell ref="E8:I8"/>
    <mergeCell ref="A1:J1"/>
    <mergeCell ref="C2:G2"/>
    <mergeCell ref="C3:D3"/>
    <mergeCell ref="E3:I3"/>
    <mergeCell ref="C5:G5"/>
    <mergeCell ref="C9:D9"/>
    <mergeCell ref="E9:I9"/>
    <mergeCell ref="C10:I10"/>
    <mergeCell ref="C11:C13"/>
    <mergeCell ref="E11:I11"/>
    <mergeCell ref="E12:I12"/>
    <mergeCell ref="E13:I13"/>
    <mergeCell ref="C14:D14"/>
    <mergeCell ref="E14:I14"/>
    <mergeCell ref="C15:D15"/>
    <mergeCell ref="E15:I15"/>
    <mergeCell ref="C16:D16"/>
    <mergeCell ref="E16:I16"/>
    <mergeCell ref="C17:D17"/>
    <mergeCell ref="E17:I17"/>
    <mergeCell ref="C18:D18"/>
    <mergeCell ref="E18:I18"/>
    <mergeCell ref="C19:D19"/>
    <mergeCell ref="E19:I19"/>
    <mergeCell ref="C30:G30"/>
    <mergeCell ref="C23:G23"/>
    <mergeCell ref="E24:F24"/>
    <mergeCell ref="G24:I24"/>
    <mergeCell ref="C25:D25"/>
    <mergeCell ref="E25:F25"/>
    <mergeCell ref="G25:I25"/>
    <mergeCell ref="C26:D26"/>
    <mergeCell ref="E26:F26"/>
    <mergeCell ref="G26:I26"/>
    <mergeCell ref="C27:D27"/>
    <mergeCell ref="E27:I27"/>
    <mergeCell ref="C31:C32"/>
    <mergeCell ref="E31:I31"/>
    <mergeCell ref="E32:I32"/>
    <mergeCell ref="C34:I34"/>
    <mergeCell ref="D35:I35"/>
  </mergeCells>
  <phoneticPr fontId="1"/>
  <pageMargins left="0.51181102362204722" right="0.11811023622047245" top="0.55118110236220474" bottom="0.15748031496062992" header="0.31496062992125984" footer="0.11811023622047245"/>
  <pageSetup paperSize="9" scale="91" orientation="portrait" r:id="rId1"/>
  <headerFooter scaleWithDoc="0" alignWithMargins="0"/>
  <colBreaks count="1" manualBreakCount="1">
    <brk id="10" max="6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5"/>
  <sheetViews>
    <sheetView view="pageBreakPreview" zoomScale="90" zoomScaleNormal="100" zoomScaleSheetLayoutView="90" workbookViewId="0">
      <selection activeCell="K4" sqref="K4"/>
    </sheetView>
  </sheetViews>
  <sheetFormatPr defaultColWidth="9" defaultRowHeight="12" x14ac:dyDescent="0.4"/>
  <cols>
    <col min="1" max="1" width="0.75" style="3" customWidth="1"/>
    <col min="2" max="2" width="3.125" style="3" bestFit="1" customWidth="1"/>
    <col min="3" max="3" width="10.625" style="3" customWidth="1"/>
    <col min="4" max="4" width="22.625" style="3" customWidth="1"/>
    <col min="5" max="5" width="14.125" style="3" customWidth="1"/>
    <col min="6" max="6" width="10.625" style="3" customWidth="1"/>
    <col min="7" max="8" width="7.375" style="3" customWidth="1"/>
    <col min="9" max="9" width="10.625" style="3" customWidth="1"/>
    <col min="10" max="10" width="0.875" style="3" customWidth="1"/>
    <col min="11" max="13" width="9" style="3" customWidth="1"/>
    <col min="14" max="14" width="9" style="3"/>
    <col min="15" max="16" width="9" style="3" customWidth="1"/>
    <col min="17" max="16384" width="9" style="3"/>
  </cols>
  <sheetData>
    <row r="1" spans="1:14" ht="18.75" customHeight="1" x14ac:dyDescent="0.4">
      <c r="A1" s="61" t="s">
        <v>33</v>
      </c>
      <c r="B1" s="61"/>
      <c r="C1" s="61"/>
      <c r="D1" s="61"/>
      <c r="E1" s="61"/>
      <c r="F1" s="61"/>
      <c r="G1" s="61"/>
      <c r="H1" s="61"/>
      <c r="I1" s="61"/>
      <c r="J1" s="61"/>
    </row>
    <row r="2" spans="1:14" ht="15" customHeight="1" thickBot="1" x14ac:dyDescent="0.45">
      <c r="B2" s="3" t="s">
        <v>3</v>
      </c>
      <c r="C2" s="31" t="s">
        <v>4</v>
      </c>
      <c r="D2" s="31"/>
      <c r="E2" s="31"/>
      <c r="F2" s="31"/>
      <c r="G2" s="31"/>
      <c r="H2" s="4"/>
    </row>
    <row r="3" spans="1:14" ht="19.5" customHeight="1" thickBot="1" x14ac:dyDescent="0.45">
      <c r="C3" s="62" t="s">
        <v>5</v>
      </c>
      <c r="D3" s="63"/>
      <c r="E3" s="85" t="s">
        <v>52</v>
      </c>
      <c r="F3" s="86"/>
      <c r="G3" s="86"/>
      <c r="H3" s="86"/>
      <c r="I3" s="87"/>
    </row>
    <row r="4" spans="1:14" ht="15" customHeight="1" x14ac:dyDescent="0.4"/>
    <row r="5" spans="1:14" ht="15" customHeight="1" thickBot="1" x14ac:dyDescent="0.45">
      <c r="B5" s="3" t="s">
        <v>6</v>
      </c>
      <c r="C5" s="31" t="s">
        <v>7</v>
      </c>
      <c r="D5" s="31"/>
      <c r="E5" s="31"/>
      <c r="F5" s="31"/>
      <c r="G5" s="31"/>
    </row>
    <row r="6" spans="1:14" ht="15" customHeight="1" x14ac:dyDescent="0.4">
      <c r="C6" s="82" t="s">
        <v>8</v>
      </c>
      <c r="D6" s="5" t="s">
        <v>9</v>
      </c>
      <c r="E6" s="47">
        <v>16527242</v>
      </c>
      <c r="F6" s="47"/>
      <c r="G6" s="47"/>
      <c r="H6" s="47"/>
      <c r="I6" s="48"/>
    </row>
    <row r="7" spans="1:14" ht="15" customHeight="1" x14ac:dyDescent="0.4">
      <c r="C7" s="83"/>
      <c r="D7" s="6" t="s">
        <v>10</v>
      </c>
      <c r="E7" s="49">
        <v>9681170</v>
      </c>
      <c r="F7" s="49"/>
      <c r="G7" s="49"/>
      <c r="H7" s="49"/>
      <c r="I7" s="50"/>
    </row>
    <row r="8" spans="1:14" ht="15" customHeight="1" x14ac:dyDescent="0.4">
      <c r="C8" s="84"/>
      <c r="D8" s="7" t="s">
        <v>11</v>
      </c>
      <c r="E8" s="51">
        <v>0</v>
      </c>
      <c r="F8" s="51"/>
      <c r="G8" s="51"/>
      <c r="H8" s="51"/>
      <c r="I8" s="52"/>
    </row>
    <row r="9" spans="1:14" ht="15" customHeight="1" thickBot="1" x14ac:dyDescent="0.45">
      <c r="C9" s="59" t="s">
        <v>36</v>
      </c>
      <c r="D9" s="60"/>
      <c r="E9" s="56">
        <f>SUM(E6:I8)</f>
        <v>26208412</v>
      </c>
      <c r="F9" s="57"/>
      <c r="G9" s="57"/>
      <c r="H9" s="57"/>
      <c r="I9" s="58"/>
    </row>
    <row r="10" spans="1:14" ht="15" customHeight="1" x14ac:dyDescent="0.4">
      <c r="C10" s="53" t="s">
        <v>12</v>
      </c>
      <c r="D10" s="54"/>
      <c r="E10" s="54"/>
      <c r="F10" s="54"/>
      <c r="G10" s="54"/>
      <c r="H10" s="54"/>
      <c r="I10" s="55"/>
    </row>
    <row r="11" spans="1:14" ht="15" customHeight="1" x14ac:dyDescent="0.4">
      <c r="C11" s="66" t="s">
        <v>34</v>
      </c>
      <c r="D11" s="8" t="s">
        <v>14</v>
      </c>
      <c r="E11" s="49">
        <v>2301720</v>
      </c>
      <c r="F11" s="49"/>
      <c r="G11" s="49"/>
      <c r="H11" s="49"/>
      <c r="I11" s="50"/>
    </row>
    <row r="12" spans="1:14" ht="15" customHeight="1" x14ac:dyDescent="0.4">
      <c r="C12" s="66"/>
      <c r="D12" s="8" t="s">
        <v>35</v>
      </c>
      <c r="E12" s="49">
        <v>1846280</v>
      </c>
      <c r="F12" s="49"/>
      <c r="G12" s="49"/>
      <c r="H12" s="49"/>
      <c r="I12" s="50"/>
    </row>
    <row r="13" spans="1:14" ht="15" customHeight="1" x14ac:dyDescent="0.4">
      <c r="C13" s="66"/>
      <c r="D13" s="9" t="s">
        <v>16</v>
      </c>
      <c r="E13" s="49">
        <v>0</v>
      </c>
      <c r="F13" s="49"/>
      <c r="G13" s="49"/>
      <c r="H13" s="49"/>
      <c r="I13" s="50"/>
      <c r="M13" s="10"/>
      <c r="N13" s="10"/>
    </row>
    <row r="14" spans="1:14" ht="15" customHeight="1" x14ac:dyDescent="0.4">
      <c r="C14" s="91" t="s">
        <v>17</v>
      </c>
      <c r="D14" s="92"/>
      <c r="E14" s="51">
        <v>2297950</v>
      </c>
      <c r="F14" s="51"/>
      <c r="G14" s="51"/>
      <c r="H14" s="51"/>
      <c r="I14" s="52"/>
    </row>
    <row r="15" spans="1:14" ht="15" customHeight="1" thickBot="1" x14ac:dyDescent="0.45">
      <c r="C15" s="95" t="s">
        <v>36</v>
      </c>
      <c r="D15" s="96"/>
      <c r="E15" s="100">
        <f>SUM(E11:I14)</f>
        <v>6445950</v>
      </c>
      <c r="F15" s="100"/>
      <c r="G15" s="100"/>
      <c r="H15" s="100"/>
      <c r="I15" s="101"/>
    </row>
    <row r="16" spans="1:14" ht="15" customHeight="1" x14ac:dyDescent="0.4">
      <c r="C16" s="97" t="s">
        <v>39</v>
      </c>
      <c r="D16" s="98"/>
      <c r="E16" s="102">
        <v>586</v>
      </c>
      <c r="F16" s="102"/>
      <c r="G16" s="102"/>
      <c r="H16" s="102"/>
      <c r="I16" s="103"/>
    </row>
    <row r="17" spans="2:9" ht="15" customHeight="1" thickBot="1" x14ac:dyDescent="0.45">
      <c r="C17" s="84" t="s">
        <v>37</v>
      </c>
      <c r="D17" s="99"/>
      <c r="E17" s="104">
        <v>719</v>
      </c>
      <c r="F17" s="104"/>
      <c r="G17" s="104"/>
      <c r="H17" s="104"/>
      <c r="I17" s="105"/>
    </row>
    <row r="18" spans="2:9" ht="15" customHeight="1" x14ac:dyDescent="0.4">
      <c r="C18" s="97" t="s">
        <v>18</v>
      </c>
      <c r="D18" s="98"/>
      <c r="E18" s="47">
        <f>(E6+E8)/E16</f>
        <v>28203.484641638224</v>
      </c>
      <c r="F18" s="47"/>
      <c r="G18" s="47"/>
      <c r="H18" s="47"/>
      <c r="I18" s="48"/>
    </row>
    <row r="19" spans="2:9" ht="15" customHeight="1" thickBot="1" x14ac:dyDescent="0.45">
      <c r="C19" s="80" t="s">
        <v>38</v>
      </c>
      <c r="D19" s="81"/>
      <c r="E19" s="76">
        <f>E7/E17</f>
        <v>13464.770514603617</v>
      </c>
      <c r="F19" s="76"/>
      <c r="G19" s="76"/>
      <c r="H19" s="76"/>
      <c r="I19" s="77"/>
    </row>
    <row r="20" spans="2:9" ht="15" customHeight="1" x14ac:dyDescent="0.4">
      <c r="C20" s="11" t="s">
        <v>42</v>
      </c>
      <c r="D20" s="11"/>
      <c r="E20" s="11"/>
      <c r="F20" s="11"/>
      <c r="G20" s="11"/>
      <c r="H20" s="11"/>
      <c r="I20" s="11"/>
    </row>
    <row r="21" spans="2:9" ht="15" customHeight="1" x14ac:dyDescent="0.4">
      <c r="C21" s="11" t="s">
        <v>45</v>
      </c>
      <c r="D21" s="11"/>
      <c r="E21" s="11"/>
      <c r="F21" s="11"/>
      <c r="G21" s="11"/>
      <c r="H21" s="11"/>
      <c r="I21" s="11"/>
    </row>
    <row r="22" spans="2:9" ht="15" customHeight="1" x14ac:dyDescent="0.4"/>
    <row r="23" spans="2:9" ht="15" customHeight="1" x14ac:dyDescent="0.4">
      <c r="B23" s="3" t="s">
        <v>19</v>
      </c>
      <c r="C23" s="31" t="s">
        <v>20</v>
      </c>
      <c r="D23" s="31"/>
      <c r="E23" s="31"/>
      <c r="F23" s="31"/>
      <c r="G23" s="31"/>
    </row>
    <row r="24" spans="2:9" ht="12.75" thickBot="1" x14ac:dyDescent="0.45">
      <c r="C24" s="4"/>
      <c r="D24" s="4"/>
      <c r="E24" s="109" t="s">
        <v>21</v>
      </c>
      <c r="F24" s="109"/>
      <c r="G24" s="109" t="s">
        <v>22</v>
      </c>
      <c r="H24" s="109"/>
      <c r="I24" s="109"/>
    </row>
    <row r="25" spans="2:9" ht="15" customHeight="1" x14ac:dyDescent="0.4">
      <c r="C25" s="36" t="s">
        <v>23</v>
      </c>
      <c r="D25" s="37"/>
      <c r="E25" s="110"/>
      <c r="F25" s="111"/>
      <c r="G25" s="112"/>
      <c r="H25" s="112"/>
      <c r="I25" s="113"/>
    </row>
    <row r="26" spans="2:9" ht="15" customHeight="1" thickBot="1" x14ac:dyDescent="0.45">
      <c r="C26" s="38" t="s">
        <v>24</v>
      </c>
      <c r="D26" s="39"/>
      <c r="E26" s="114"/>
      <c r="F26" s="114"/>
      <c r="G26" s="114"/>
      <c r="H26" s="114"/>
      <c r="I26" s="115"/>
    </row>
    <row r="27" spans="2:9" ht="15" customHeight="1" thickBot="1" x14ac:dyDescent="0.45">
      <c r="C27" s="93" t="s">
        <v>54</v>
      </c>
      <c r="D27" s="94"/>
      <c r="E27" s="42">
        <v>31</v>
      </c>
      <c r="F27" s="43"/>
      <c r="G27" s="43"/>
      <c r="H27" s="43"/>
      <c r="I27" s="44"/>
    </row>
    <row r="28" spans="2:9" ht="15" customHeight="1" x14ac:dyDescent="0.4">
      <c r="C28" s="11" t="s">
        <v>44</v>
      </c>
      <c r="D28" s="11"/>
      <c r="E28" s="14"/>
      <c r="F28" s="14"/>
      <c r="G28" s="14"/>
      <c r="H28" s="14"/>
      <c r="I28" s="14"/>
    </row>
    <row r="29" spans="2:9" ht="15" customHeight="1" x14ac:dyDescent="0.4"/>
    <row r="30" spans="2:9" ht="15" customHeight="1" thickBot="1" x14ac:dyDescent="0.45">
      <c r="B30" s="3" t="s">
        <v>25</v>
      </c>
      <c r="C30" s="31" t="s">
        <v>26</v>
      </c>
      <c r="D30" s="31"/>
      <c r="E30" s="31"/>
      <c r="F30" s="31"/>
      <c r="G30" s="31"/>
    </row>
    <row r="31" spans="2:9" ht="15" customHeight="1" x14ac:dyDescent="0.4">
      <c r="C31" s="40" t="s">
        <v>27</v>
      </c>
      <c r="D31" s="12" t="s">
        <v>28</v>
      </c>
      <c r="E31" s="32">
        <f>(SUM(E11:I12))/(SUM(E11:I13))</f>
        <v>1</v>
      </c>
      <c r="F31" s="32"/>
      <c r="G31" s="32"/>
      <c r="H31" s="32"/>
      <c r="I31" s="33"/>
    </row>
    <row r="32" spans="2:9" ht="15" customHeight="1" thickBot="1" x14ac:dyDescent="0.45">
      <c r="C32" s="41"/>
      <c r="D32" s="13" t="s">
        <v>29</v>
      </c>
      <c r="E32" s="34">
        <f>E13/(SUM(E11:I13))</f>
        <v>0</v>
      </c>
      <c r="F32" s="34"/>
      <c r="G32" s="34"/>
      <c r="H32" s="34"/>
      <c r="I32" s="35"/>
    </row>
    <row r="33" spans="2:9" ht="15" customHeight="1" x14ac:dyDescent="0.4"/>
    <row r="34" spans="2:9" ht="15" customHeight="1" thickBot="1" x14ac:dyDescent="0.45">
      <c r="B34" s="3" t="s">
        <v>30</v>
      </c>
      <c r="C34" s="31" t="s">
        <v>31</v>
      </c>
      <c r="D34" s="31"/>
      <c r="E34" s="31"/>
      <c r="F34" s="31"/>
      <c r="G34" s="31"/>
      <c r="H34" s="31"/>
      <c r="I34" s="31"/>
    </row>
    <row r="35" spans="2:9" ht="69.95" customHeight="1" thickBot="1" x14ac:dyDescent="0.45">
      <c r="C35" s="1" t="s">
        <v>32</v>
      </c>
      <c r="D35" s="106"/>
      <c r="E35" s="107"/>
      <c r="F35" s="107"/>
      <c r="G35" s="107"/>
      <c r="H35" s="107"/>
      <c r="I35" s="108"/>
    </row>
  </sheetData>
  <sheetProtection algorithmName="SHA-512" hashValue="32hSyreprDCS3vcoOszenYelgzg6KqM2ZAiFUMBS9AMoUs1Tm9r5tkYtMpT46unQBEgmYUVIkxkB4Tj96QgOkQ==" saltValue="voi0BSfkipZpJ7QvTdp9qw==" spinCount="100000" sheet="1" objects="1" scenarios="1"/>
  <mergeCells count="45">
    <mergeCell ref="C6:C8"/>
    <mergeCell ref="E6:I6"/>
    <mergeCell ref="E7:I7"/>
    <mergeCell ref="E8:I8"/>
    <mergeCell ref="A1:J1"/>
    <mergeCell ref="C2:G2"/>
    <mergeCell ref="C3:D3"/>
    <mergeCell ref="E3:I3"/>
    <mergeCell ref="C5:G5"/>
    <mergeCell ref="C9:D9"/>
    <mergeCell ref="E9:I9"/>
    <mergeCell ref="C10:I10"/>
    <mergeCell ref="C11:C13"/>
    <mergeCell ref="E11:I11"/>
    <mergeCell ref="E12:I12"/>
    <mergeCell ref="E13:I13"/>
    <mergeCell ref="C14:D14"/>
    <mergeCell ref="E14:I14"/>
    <mergeCell ref="C15:D15"/>
    <mergeCell ref="E15:I15"/>
    <mergeCell ref="C16:D16"/>
    <mergeCell ref="E16:I16"/>
    <mergeCell ref="C17:D17"/>
    <mergeCell ref="E17:I17"/>
    <mergeCell ref="C18:D18"/>
    <mergeCell ref="E18:I18"/>
    <mergeCell ref="C19:D19"/>
    <mergeCell ref="E19:I19"/>
    <mergeCell ref="C30:G30"/>
    <mergeCell ref="C23:G23"/>
    <mergeCell ref="E24:F24"/>
    <mergeCell ref="G24:I24"/>
    <mergeCell ref="C25:D25"/>
    <mergeCell ref="E25:F25"/>
    <mergeCell ref="G25:I25"/>
    <mergeCell ref="C26:D26"/>
    <mergeCell ref="E26:F26"/>
    <mergeCell ref="G26:I26"/>
    <mergeCell ref="C27:D27"/>
    <mergeCell ref="E27:I27"/>
    <mergeCell ref="C31:C32"/>
    <mergeCell ref="E31:I31"/>
    <mergeCell ref="E32:I32"/>
    <mergeCell ref="C34:I34"/>
    <mergeCell ref="D35:I35"/>
  </mergeCells>
  <phoneticPr fontId="1"/>
  <pageMargins left="0.51181102362204722" right="0.11811023622047245" top="0.55118110236220474" bottom="0.15748031496062992" header="0.31496062992125984" footer="0.11811023622047245"/>
  <pageSetup paperSize="9" scale="91" orientation="portrait" r:id="rId1"/>
  <headerFooter scaleWithDoc="0" alignWithMargins="0"/>
  <colBreaks count="1" manualBreakCount="1">
    <brk id="10" max="65"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5"/>
  <sheetViews>
    <sheetView view="pageBreakPreview" zoomScale="90" zoomScaleNormal="100" zoomScaleSheetLayoutView="90" workbookViewId="0">
      <selection activeCell="K1" sqref="K1"/>
    </sheetView>
  </sheetViews>
  <sheetFormatPr defaultColWidth="9" defaultRowHeight="12" x14ac:dyDescent="0.4"/>
  <cols>
    <col min="1" max="1" width="0.75" style="3" customWidth="1"/>
    <col min="2" max="2" width="3.125" style="3" bestFit="1" customWidth="1"/>
    <col min="3" max="3" width="10.625" style="3" customWidth="1"/>
    <col min="4" max="4" width="22.625" style="3" customWidth="1"/>
    <col min="5" max="5" width="14.125" style="3" customWidth="1"/>
    <col min="6" max="6" width="10.625" style="3" customWidth="1"/>
    <col min="7" max="8" width="7.375" style="3" customWidth="1"/>
    <col min="9" max="9" width="10.625" style="3" customWidth="1"/>
    <col min="10" max="10" width="0.875" style="3" customWidth="1"/>
    <col min="11" max="13" width="9" style="3" customWidth="1"/>
    <col min="14" max="14" width="9" style="3"/>
    <col min="15" max="16" width="9" style="3" customWidth="1"/>
    <col min="17" max="16384" width="9" style="3"/>
  </cols>
  <sheetData>
    <row r="1" spans="1:14" ht="18.75" customHeight="1" x14ac:dyDescent="0.4">
      <c r="A1" s="61" t="s">
        <v>33</v>
      </c>
      <c r="B1" s="61"/>
      <c r="C1" s="61"/>
      <c r="D1" s="61"/>
      <c r="E1" s="61"/>
      <c r="F1" s="61"/>
      <c r="G1" s="61"/>
      <c r="H1" s="61"/>
      <c r="I1" s="61"/>
      <c r="J1" s="61"/>
    </row>
    <row r="2" spans="1:14" ht="15" customHeight="1" thickBot="1" x14ac:dyDescent="0.45">
      <c r="B2" s="3" t="s">
        <v>3</v>
      </c>
      <c r="C2" s="31" t="s">
        <v>4</v>
      </c>
      <c r="D2" s="31"/>
      <c r="E2" s="31"/>
      <c r="F2" s="31"/>
      <c r="G2" s="31"/>
      <c r="H2" s="4"/>
    </row>
    <row r="3" spans="1:14" ht="19.5" customHeight="1" thickBot="1" x14ac:dyDescent="0.45">
      <c r="C3" s="62" t="s">
        <v>5</v>
      </c>
      <c r="D3" s="63"/>
      <c r="E3" s="85" t="s">
        <v>52</v>
      </c>
      <c r="F3" s="86"/>
      <c r="G3" s="86"/>
      <c r="H3" s="86"/>
      <c r="I3" s="87"/>
    </row>
    <row r="4" spans="1:14" ht="15" customHeight="1" x14ac:dyDescent="0.4"/>
    <row r="5" spans="1:14" ht="15" customHeight="1" thickBot="1" x14ac:dyDescent="0.45">
      <c r="B5" s="3" t="s">
        <v>6</v>
      </c>
      <c r="C5" s="31" t="s">
        <v>7</v>
      </c>
      <c r="D5" s="31"/>
      <c r="E5" s="31"/>
      <c r="F5" s="31"/>
      <c r="G5" s="31"/>
    </row>
    <row r="6" spans="1:14" ht="15" customHeight="1" x14ac:dyDescent="0.4">
      <c r="C6" s="82" t="s">
        <v>8</v>
      </c>
      <c r="D6" s="5" t="s">
        <v>9</v>
      </c>
      <c r="E6" s="47">
        <v>38641037</v>
      </c>
      <c r="F6" s="47"/>
      <c r="G6" s="47"/>
      <c r="H6" s="47"/>
      <c r="I6" s="48"/>
    </row>
    <row r="7" spans="1:14" ht="15" customHeight="1" x14ac:dyDescent="0.4">
      <c r="C7" s="83"/>
      <c r="D7" s="6" t="s">
        <v>10</v>
      </c>
      <c r="E7" s="49">
        <v>34175908</v>
      </c>
      <c r="F7" s="49"/>
      <c r="G7" s="49"/>
      <c r="H7" s="49"/>
      <c r="I7" s="50"/>
    </row>
    <row r="8" spans="1:14" ht="15" customHeight="1" x14ac:dyDescent="0.4">
      <c r="C8" s="84"/>
      <c r="D8" s="7" t="s">
        <v>11</v>
      </c>
      <c r="E8" s="51">
        <v>0</v>
      </c>
      <c r="F8" s="51"/>
      <c r="G8" s="51"/>
      <c r="H8" s="51"/>
      <c r="I8" s="52"/>
    </row>
    <row r="9" spans="1:14" ht="15" customHeight="1" thickBot="1" x14ac:dyDescent="0.45">
      <c r="C9" s="59" t="s">
        <v>36</v>
      </c>
      <c r="D9" s="60"/>
      <c r="E9" s="56">
        <f>SUM(E6:I8)</f>
        <v>72816945</v>
      </c>
      <c r="F9" s="57"/>
      <c r="G9" s="57"/>
      <c r="H9" s="57"/>
      <c r="I9" s="58"/>
    </row>
    <row r="10" spans="1:14" ht="15" customHeight="1" x14ac:dyDescent="0.4">
      <c r="C10" s="53" t="s">
        <v>12</v>
      </c>
      <c r="D10" s="54"/>
      <c r="E10" s="54"/>
      <c r="F10" s="54"/>
      <c r="G10" s="54"/>
      <c r="H10" s="54"/>
      <c r="I10" s="55"/>
    </row>
    <row r="11" spans="1:14" ht="15" customHeight="1" x14ac:dyDescent="0.4">
      <c r="C11" s="66" t="s">
        <v>34</v>
      </c>
      <c r="D11" s="8" t="s">
        <v>14</v>
      </c>
      <c r="E11" s="49">
        <v>4028462</v>
      </c>
      <c r="F11" s="49"/>
      <c r="G11" s="49"/>
      <c r="H11" s="49"/>
      <c r="I11" s="50"/>
    </row>
    <row r="12" spans="1:14" ht="15" customHeight="1" x14ac:dyDescent="0.4">
      <c r="C12" s="66"/>
      <c r="D12" s="8" t="s">
        <v>35</v>
      </c>
      <c r="E12" s="49">
        <v>6539204</v>
      </c>
      <c r="F12" s="49"/>
      <c r="G12" s="49"/>
      <c r="H12" s="49"/>
      <c r="I12" s="50"/>
    </row>
    <row r="13" spans="1:14" ht="15" customHeight="1" x14ac:dyDescent="0.4">
      <c r="C13" s="66"/>
      <c r="D13" s="9" t="s">
        <v>16</v>
      </c>
      <c r="E13" s="49">
        <v>0</v>
      </c>
      <c r="F13" s="49"/>
      <c r="G13" s="49"/>
      <c r="H13" s="49"/>
      <c r="I13" s="50"/>
      <c r="M13" s="10"/>
      <c r="N13" s="10"/>
    </row>
    <row r="14" spans="1:14" ht="15" customHeight="1" x14ac:dyDescent="0.4">
      <c r="C14" s="91" t="s">
        <v>17</v>
      </c>
      <c r="D14" s="92"/>
      <c r="E14" s="51">
        <v>6077259</v>
      </c>
      <c r="F14" s="51"/>
      <c r="G14" s="51"/>
      <c r="H14" s="51"/>
      <c r="I14" s="52"/>
    </row>
    <row r="15" spans="1:14" ht="15" customHeight="1" thickBot="1" x14ac:dyDescent="0.45">
      <c r="C15" s="95" t="s">
        <v>36</v>
      </c>
      <c r="D15" s="96"/>
      <c r="E15" s="100">
        <f>SUM(E11:I14)</f>
        <v>16644925</v>
      </c>
      <c r="F15" s="100"/>
      <c r="G15" s="100"/>
      <c r="H15" s="100"/>
      <c r="I15" s="101"/>
    </row>
    <row r="16" spans="1:14" ht="15" customHeight="1" x14ac:dyDescent="0.4">
      <c r="C16" s="97" t="s">
        <v>39</v>
      </c>
      <c r="D16" s="98"/>
      <c r="E16" s="102">
        <v>826</v>
      </c>
      <c r="F16" s="102"/>
      <c r="G16" s="102"/>
      <c r="H16" s="102"/>
      <c r="I16" s="103"/>
    </row>
    <row r="17" spans="2:9" ht="15" customHeight="1" thickBot="1" x14ac:dyDescent="0.45">
      <c r="C17" s="84" t="s">
        <v>37</v>
      </c>
      <c r="D17" s="99"/>
      <c r="E17" s="104">
        <v>2771</v>
      </c>
      <c r="F17" s="104"/>
      <c r="G17" s="104"/>
      <c r="H17" s="104"/>
      <c r="I17" s="105"/>
    </row>
    <row r="18" spans="2:9" ht="15" customHeight="1" x14ac:dyDescent="0.4">
      <c r="C18" s="97" t="s">
        <v>18</v>
      </c>
      <c r="D18" s="98"/>
      <c r="E18" s="47">
        <f>(E6+E8)/E16</f>
        <v>46780.916464891045</v>
      </c>
      <c r="F18" s="47"/>
      <c r="G18" s="47"/>
      <c r="H18" s="47"/>
      <c r="I18" s="48"/>
    </row>
    <row r="19" spans="2:9" ht="15" customHeight="1" thickBot="1" x14ac:dyDescent="0.45">
      <c r="C19" s="80" t="s">
        <v>38</v>
      </c>
      <c r="D19" s="81"/>
      <c r="E19" s="76">
        <f>E7/E17</f>
        <v>12333.420425839047</v>
      </c>
      <c r="F19" s="76"/>
      <c r="G19" s="76"/>
      <c r="H19" s="76"/>
      <c r="I19" s="77"/>
    </row>
    <row r="20" spans="2:9" ht="15" customHeight="1" x14ac:dyDescent="0.4">
      <c r="C20" s="11" t="s">
        <v>42</v>
      </c>
      <c r="D20" s="11"/>
      <c r="E20" s="11"/>
      <c r="F20" s="11"/>
      <c r="G20" s="11"/>
      <c r="H20" s="11"/>
      <c r="I20" s="11"/>
    </row>
    <row r="21" spans="2:9" ht="15" customHeight="1" x14ac:dyDescent="0.4">
      <c r="C21" s="11" t="s">
        <v>45</v>
      </c>
      <c r="D21" s="11"/>
      <c r="E21" s="11"/>
      <c r="F21" s="11"/>
      <c r="G21" s="11"/>
      <c r="H21" s="11"/>
      <c r="I21" s="11"/>
    </row>
    <row r="22" spans="2:9" ht="15" customHeight="1" x14ac:dyDescent="0.4"/>
    <row r="23" spans="2:9" ht="15" customHeight="1" x14ac:dyDescent="0.4">
      <c r="B23" s="3" t="s">
        <v>19</v>
      </c>
      <c r="C23" s="31" t="s">
        <v>20</v>
      </c>
      <c r="D23" s="31"/>
      <c r="E23" s="31"/>
      <c r="F23" s="31"/>
      <c r="G23" s="31"/>
    </row>
    <row r="24" spans="2:9" ht="12.75" thickBot="1" x14ac:dyDescent="0.45">
      <c r="C24" s="4"/>
      <c r="D24" s="4"/>
      <c r="E24" s="109" t="s">
        <v>21</v>
      </c>
      <c r="F24" s="109"/>
      <c r="G24" s="109" t="s">
        <v>22</v>
      </c>
      <c r="H24" s="109"/>
      <c r="I24" s="109"/>
    </row>
    <row r="25" spans="2:9" ht="15" customHeight="1" x14ac:dyDescent="0.4">
      <c r="C25" s="36" t="s">
        <v>23</v>
      </c>
      <c r="D25" s="37"/>
      <c r="E25" s="110"/>
      <c r="F25" s="111"/>
      <c r="G25" s="112"/>
      <c r="H25" s="112"/>
      <c r="I25" s="113"/>
    </row>
    <row r="26" spans="2:9" ht="15" customHeight="1" thickBot="1" x14ac:dyDescent="0.45">
      <c r="C26" s="38" t="s">
        <v>24</v>
      </c>
      <c r="D26" s="39"/>
      <c r="E26" s="114"/>
      <c r="F26" s="114"/>
      <c r="G26" s="114"/>
      <c r="H26" s="114"/>
      <c r="I26" s="115"/>
    </row>
    <row r="27" spans="2:9" ht="15" customHeight="1" thickBot="1" x14ac:dyDescent="0.45">
      <c r="C27" s="93" t="s">
        <v>54</v>
      </c>
      <c r="D27" s="94"/>
      <c r="E27" s="42">
        <v>30</v>
      </c>
      <c r="F27" s="43"/>
      <c r="G27" s="43"/>
      <c r="H27" s="43"/>
      <c r="I27" s="44"/>
    </row>
    <row r="28" spans="2:9" ht="15" customHeight="1" x14ac:dyDescent="0.4">
      <c r="C28" s="11" t="s">
        <v>44</v>
      </c>
      <c r="D28" s="11"/>
      <c r="E28" s="14"/>
      <c r="F28" s="14"/>
      <c r="G28" s="14"/>
      <c r="H28" s="14"/>
      <c r="I28" s="14"/>
    </row>
    <row r="29" spans="2:9" ht="15" customHeight="1" x14ac:dyDescent="0.4"/>
    <row r="30" spans="2:9" ht="15" customHeight="1" thickBot="1" x14ac:dyDescent="0.45">
      <c r="B30" s="3" t="s">
        <v>25</v>
      </c>
      <c r="C30" s="31" t="s">
        <v>26</v>
      </c>
      <c r="D30" s="31"/>
      <c r="E30" s="31"/>
      <c r="F30" s="31"/>
      <c r="G30" s="31"/>
    </row>
    <row r="31" spans="2:9" ht="15" customHeight="1" x14ac:dyDescent="0.4">
      <c r="C31" s="40" t="s">
        <v>27</v>
      </c>
      <c r="D31" s="12" t="s">
        <v>28</v>
      </c>
      <c r="E31" s="32">
        <f>(SUM(E11:I12))/(SUM(E11:I13))</f>
        <v>1</v>
      </c>
      <c r="F31" s="32"/>
      <c r="G31" s="32"/>
      <c r="H31" s="32"/>
      <c r="I31" s="33"/>
    </row>
    <row r="32" spans="2:9" ht="15" customHeight="1" thickBot="1" x14ac:dyDescent="0.45">
      <c r="C32" s="41"/>
      <c r="D32" s="13" t="s">
        <v>29</v>
      </c>
      <c r="E32" s="34">
        <f>E13/(SUM(E11:I13))</f>
        <v>0</v>
      </c>
      <c r="F32" s="34"/>
      <c r="G32" s="34"/>
      <c r="H32" s="34"/>
      <c r="I32" s="35"/>
    </row>
    <row r="33" spans="2:9" ht="15" customHeight="1" x14ac:dyDescent="0.4"/>
    <row r="34" spans="2:9" ht="15" customHeight="1" thickBot="1" x14ac:dyDescent="0.45">
      <c r="B34" s="3" t="s">
        <v>30</v>
      </c>
      <c r="C34" s="31" t="s">
        <v>31</v>
      </c>
      <c r="D34" s="31"/>
      <c r="E34" s="31"/>
      <c r="F34" s="31"/>
      <c r="G34" s="31"/>
      <c r="H34" s="31"/>
      <c r="I34" s="31"/>
    </row>
    <row r="35" spans="2:9" ht="69.95" customHeight="1" thickBot="1" x14ac:dyDescent="0.45">
      <c r="C35" s="1" t="s">
        <v>32</v>
      </c>
      <c r="D35" s="106"/>
      <c r="E35" s="107"/>
      <c r="F35" s="107"/>
      <c r="G35" s="107"/>
      <c r="H35" s="107"/>
      <c r="I35" s="108"/>
    </row>
  </sheetData>
  <sheetProtection algorithmName="SHA-512" hashValue="6id7n+jNpsYwqgagJCffiD/rn7QR35xYr8BJciY8nA5qOChvm7p2LLSpXSBN137Qom5TEMiAfPMv0Hw3CTEFOw==" saltValue="eHYD1HBhDfDB0VJQ7nyW8Q==" spinCount="100000" sheet="1" objects="1" scenarios="1"/>
  <mergeCells count="45">
    <mergeCell ref="C6:C8"/>
    <mergeCell ref="E6:I6"/>
    <mergeCell ref="E7:I7"/>
    <mergeCell ref="E8:I8"/>
    <mergeCell ref="A1:J1"/>
    <mergeCell ref="C2:G2"/>
    <mergeCell ref="C3:D3"/>
    <mergeCell ref="E3:I3"/>
    <mergeCell ref="C5:G5"/>
    <mergeCell ref="C9:D9"/>
    <mergeCell ref="E9:I9"/>
    <mergeCell ref="C10:I10"/>
    <mergeCell ref="C11:C13"/>
    <mergeCell ref="E11:I11"/>
    <mergeCell ref="E12:I12"/>
    <mergeCell ref="E13:I13"/>
    <mergeCell ref="C14:D14"/>
    <mergeCell ref="E14:I14"/>
    <mergeCell ref="C15:D15"/>
    <mergeCell ref="E15:I15"/>
    <mergeCell ref="C16:D16"/>
    <mergeCell ref="E16:I16"/>
    <mergeCell ref="C17:D17"/>
    <mergeCell ref="E17:I17"/>
    <mergeCell ref="C18:D18"/>
    <mergeCell ref="E18:I18"/>
    <mergeCell ref="C19:D19"/>
    <mergeCell ref="E19:I19"/>
    <mergeCell ref="C30:G30"/>
    <mergeCell ref="C23:G23"/>
    <mergeCell ref="E24:F24"/>
    <mergeCell ref="G24:I24"/>
    <mergeCell ref="C25:D25"/>
    <mergeCell ref="E25:F25"/>
    <mergeCell ref="G25:I25"/>
    <mergeCell ref="C26:D26"/>
    <mergeCell ref="E26:F26"/>
    <mergeCell ref="G26:I26"/>
    <mergeCell ref="C27:D27"/>
    <mergeCell ref="E27:I27"/>
    <mergeCell ref="C31:C32"/>
    <mergeCell ref="E31:I31"/>
    <mergeCell ref="E32:I32"/>
    <mergeCell ref="C34:I34"/>
    <mergeCell ref="D35:I35"/>
  </mergeCells>
  <phoneticPr fontId="1"/>
  <pageMargins left="0.51181102362204722" right="0.11811023622047245" top="0.55118110236220474" bottom="0.15748031496062992" header="0.31496062992125984" footer="0.11811023622047245"/>
  <pageSetup paperSize="9" scale="91" orientation="portrait" r:id="rId1"/>
  <headerFooter scaleWithDoc="0" alignWithMargins="0"/>
  <colBreaks count="1" manualBreakCount="1">
    <brk id="10" max="65"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5"/>
  <sheetViews>
    <sheetView view="pageBreakPreview" zoomScale="90" zoomScaleNormal="100" zoomScaleSheetLayoutView="90" workbookViewId="0">
      <selection activeCell="K4" sqref="K4"/>
    </sheetView>
  </sheetViews>
  <sheetFormatPr defaultColWidth="9" defaultRowHeight="12" x14ac:dyDescent="0.4"/>
  <cols>
    <col min="1" max="1" width="0.75" style="3" customWidth="1"/>
    <col min="2" max="2" width="3.125" style="3" bestFit="1" customWidth="1"/>
    <col min="3" max="3" width="10.625" style="3" customWidth="1"/>
    <col min="4" max="4" width="22.625" style="3" customWidth="1"/>
    <col min="5" max="5" width="14.125" style="3" customWidth="1"/>
    <col min="6" max="6" width="10.625" style="3" customWidth="1"/>
    <col min="7" max="8" width="7.375" style="3" customWidth="1"/>
    <col min="9" max="9" width="10.625" style="3" customWidth="1"/>
    <col min="10" max="10" width="0.875" style="3" customWidth="1"/>
    <col min="11" max="13" width="9" style="3" customWidth="1"/>
    <col min="14" max="14" width="9" style="3"/>
    <col min="15" max="16" width="9" style="3" customWidth="1"/>
    <col min="17" max="16384" width="9" style="3"/>
  </cols>
  <sheetData>
    <row r="1" spans="1:14" ht="18.75" customHeight="1" x14ac:dyDescent="0.4">
      <c r="A1" s="61" t="s">
        <v>33</v>
      </c>
      <c r="B1" s="61"/>
      <c r="C1" s="61"/>
      <c r="D1" s="61"/>
      <c r="E1" s="61"/>
      <c r="F1" s="61"/>
      <c r="G1" s="61"/>
      <c r="H1" s="61"/>
      <c r="I1" s="61"/>
      <c r="J1" s="61"/>
    </row>
    <row r="2" spans="1:14" ht="15" customHeight="1" thickBot="1" x14ac:dyDescent="0.45">
      <c r="B2" s="3" t="s">
        <v>3</v>
      </c>
      <c r="C2" s="31" t="s">
        <v>4</v>
      </c>
      <c r="D2" s="31"/>
      <c r="E2" s="31"/>
      <c r="F2" s="31"/>
      <c r="G2" s="31"/>
      <c r="H2" s="4"/>
    </row>
    <row r="3" spans="1:14" ht="19.5" customHeight="1" thickBot="1" x14ac:dyDescent="0.45">
      <c r="C3" s="62" t="s">
        <v>5</v>
      </c>
      <c r="D3" s="63"/>
      <c r="E3" s="85" t="s">
        <v>52</v>
      </c>
      <c r="F3" s="86"/>
      <c r="G3" s="86"/>
      <c r="H3" s="86"/>
      <c r="I3" s="87"/>
    </row>
    <row r="4" spans="1:14" ht="15" customHeight="1" x14ac:dyDescent="0.4"/>
    <row r="5" spans="1:14" ht="15" customHeight="1" thickBot="1" x14ac:dyDescent="0.45">
      <c r="B5" s="3" t="s">
        <v>6</v>
      </c>
      <c r="C5" s="31" t="s">
        <v>7</v>
      </c>
      <c r="D5" s="31"/>
      <c r="E5" s="31"/>
      <c r="F5" s="31"/>
      <c r="G5" s="31"/>
    </row>
    <row r="6" spans="1:14" ht="15" customHeight="1" x14ac:dyDescent="0.4">
      <c r="C6" s="82" t="s">
        <v>8</v>
      </c>
      <c r="D6" s="5" t="s">
        <v>9</v>
      </c>
      <c r="E6" s="47">
        <v>109315525</v>
      </c>
      <c r="F6" s="47"/>
      <c r="G6" s="47"/>
      <c r="H6" s="47"/>
      <c r="I6" s="48"/>
    </row>
    <row r="7" spans="1:14" ht="15" customHeight="1" x14ac:dyDescent="0.4">
      <c r="C7" s="83"/>
      <c r="D7" s="6" t="s">
        <v>10</v>
      </c>
      <c r="E7" s="49">
        <v>58716895</v>
      </c>
      <c r="F7" s="49"/>
      <c r="G7" s="49"/>
      <c r="H7" s="49"/>
      <c r="I7" s="50"/>
    </row>
    <row r="8" spans="1:14" ht="15" customHeight="1" x14ac:dyDescent="0.4">
      <c r="C8" s="84"/>
      <c r="D8" s="7" t="s">
        <v>11</v>
      </c>
      <c r="E8" s="51">
        <v>0</v>
      </c>
      <c r="F8" s="51"/>
      <c r="G8" s="51"/>
      <c r="H8" s="51"/>
      <c r="I8" s="52"/>
    </row>
    <row r="9" spans="1:14" ht="15" customHeight="1" thickBot="1" x14ac:dyDescent="0.45">
      <c r="C9" s="59" t="s">
        <v>36</v>
      </c>
      <c r="D9" s="60"/>
      <c r="E9" s="56">
        <f>SUM(E6:I8)</f>
        <v>168032420</v>
      </c>
      <c r="F9" s="57"/>
      <c r="G9" s="57"/>
      <c r="H9" s="57"/>
      <c r="I9" s="58"/>
    </row>
    <row r="10" spans="1:14" ht="15" customHeight="1" x14ac:dyDescent="0.4">
      <c r="C10" s="53" t="s">
        <v>12</v>
      </c>
      <c r="D10" s="54"/>
      <c r="E10" s="54"/>
      <c r="F10" s="54"/>
      <c r="G10" s="54"/>
      <c r="H10" s="54"/>
      <c r="I10" s="55"/>
    </row>
    <row r="11" spans="1:14" ht="15" customHeight="1" x14ac:dyDescent="0.4">
      <c r="C11" s="66" t="s">
        <v>34</v>
      </c>
      <c r="D11" s="8" t="s">
        <v>14</v>
      </c>
      <c r="E11" s="49">
        <v>12286760</v>
      </c>
      <c r="F11" s="49"/>
      <c r="G11" s="49"/>
      <c r="H11" s="49"/>
      <c r="I11" s="50"/>
    </row>
    <row r="12" spans="1:14" ht="15" customHeight="1" x14ac:dyDescent="0.4">
      <c r="C12" s="66"/>
      <c r="D12" s="8" t="s">
        <v>35</v>
      </c>
      <c r="E12" s="49">
        <v>11073549</v>
      </c>
      <c r="F12" s="49"/>
      <c r="G12" s="49"/>
      <c r="H12" s="49"/>
      <c r="I12" s="50"/>
    </row>
    <row r="13" spans="1:14" ht="15" customHeight="1" x14ac:dyDescent="0.4">
      <c r="C13" s="66"/>
      <c r="D13" s="9" t="s">
        <v>16</v>
      </c>
      <c r="E13" s="49">
        <v>0</v>
      </c>
      <c r="F13" s="49"/>
      <c r="G13" s="49"/>
      <c r="H13" s="49"/>
      <c r="I13" s="50"/>
      <c r="M13" s="10"/>
      <c r="N13" s="10"/>
    </row>
    <row r="14" spans="1:14" ht="15" customHeight="1" x14ac:dyDescent="0.4">
      <c r="C14" s="91" t="s">
        <v>17</v>
      </c>
      <c r="D14" s="92"/>
      <c r="E14" s="51">
        <v>11879342</v>
      </c>
      <c r="F14" s="51"/>
      <c r="G14" s="51"/>
      <c r="H14" s="51"/>
      <c r="I14" s="52"/>
    </row>
    <row r="15" spans="1:14" ht="15" customHeight="1" thickBot="1" x14ac:dyDescent="0.45">
      <c r="C15" s="95" t="s">
        <v>36</v>
      </c>
      <c r="D15" s="96"/>
      <c r="E15" s="100">
        <f>SUM(E11:I14)</f>
        <v>35239651</v>
      </c>
      <c r="F15" s="100"/>
      <c r="G15" s="100"/>
      <c r="H15" s="100"/>
      <c r="I15" s="101"/>
    </row>
    <row r="16" spans="1:14" ht="15" customHeight="1" x14ac:dyDescent="0.4">
      <c r="C16" s="97" t="s">
        <v>39</v>
      </c>
      <c r="D16" s="98"/>
      <c r="E16" s="102">
        <v>2465</v>
      </c>
      <c r="F16" s="102"/>
      <c r="G16" s="102"/>
      <c r="H16" s="102"/>
      <c r="I16" s="103"/>
    </row>
    <row r="17" spans="2:9" ht="15" customHeight="1" thickBot="1" x14ac:dyDescent="0.45">
      <c r="C17" s="84" t="s">
        <v>37</v>
      </c>
      <c r="D17" s="99"/>
      <c r="E17" s="104">
        <v>4572</v>
      </c>
      <c r="F17" s="104"/>
      <c r="G17" s="104"/>
      <c r="H17" s="104"/>
      <c r="I17" s="105"/>
    </row>
    <row r="18" spans="2:9" ht="15" customHeight="1" x14ac:dyDescent="0.4">
      <c r="C18" s="97" t="s">
        <v>18</v>
      </c>
      <c r="D18" s="98"/>
      <c r="E18" s="47">
        <f>(E6+E8)/E16</f>
        <v>44347.068965517239</v>
      </c>
      <c r="F18" s="47"/>
      <c r="G18" s="47"/>
      <c r="H18" s="47"/>
      <c r="I18" s="48"/>
    </row>
    <row r="19" spans="2:9" ht="15" customHeight="1" thickBot="1" x14ac:dyDescent="0.45">
      <c r="C19" s="80" t="s">
        <v>38</v>
      </c>
      <c r="D19" s="81"/>
      <c r="E19" s="76">
        <f>E7/E17</f>
        <v>12842.715441819773</v>
      </c>
      <c r="F19" s="76"/>
      <c r="G19" s="76"/>
      <c r="H19" s="76"/>
      <c r="I19" s="77"/>
    </row>
    <row r="20" spans="2:9" ht="15" customHeight="1" x14ac:dyDescent="0.4">
      <c r="C20" s="11" t="s">
        <v>42</v>
      </c>
      <c r="D20" s="11"/>
      <c r="E20" s="11"/>
      <c r="F20" s="11"/>
      <c r="G20" s="11"/>
      <c r="H20" s="11"/>
      <c r="I20" s="11"/>
    </row>
    <row r="21" spans="2:9" ht="15" customHeight="1" x14ac:dyDescent="0.4">
      <c r="C21" s="11" t="s">
        <v>45</v>
      </c>
      <c r="D21" s="11"/>
      <c r="E21" s="11"/>
      <c r="F21" s="11"/>
      <c r="G21" s="11"/>
      <c r="H21" s="11"/>
      <c r="I21" s="11"/>
    </row>
    <row r="22" spans="2:9" ht="15" customHeight="1" x14ac:dyDescent="0.4"/>
    <row r="23" spans="2:9" ht="15" customHeight="1" x14ac:dyDescent="0.4">
      <c r="B23" s="3" t="s">
        <v>19</v>
      </c>
      <c r="C23" s="31" t="s">
        <v>20</v>
      </c>
      <c r="D23" s="31"/>
      <c r="E23" s="31"/>
      <c r="F23" s="31"/>
      <c r="G23" s="31"/>
    </row>
    <row r="24" spans="2:9" ht="12.75" thickBot="1" x14ac:dyDescent="0.45">
      <c r="C24" s="4"/>
      <c r="D24" s="4"/>
      <c r="E24" s="109" t="s">
        <v>21</v>
      </c>
      <c r="F24" s="109"/>
      <c r="G24" s="109" t="s">
        <v>22</v>
      </c>
      <c r="H24" s="109"/>
      <c r="I24" s="109"/>
    </row>
    <row r="25" spans="2:9" ht="15" customHeight="1" x14ac:dyDescent="0.4">
      <c r="C25" s="36" t="s">
        <v>23</v>
      </c>
      <c r="D25" s="37"/>
      <c r="E25" s="110"/>
      <c r="F25" s="111"/>
      <c r="G25" s="112"/>
      <c r="H25" s="112"/>
      <c r="I25" s="113"/>
    </row>
    <row r="26" spans="2:9" ht="15" customHeight="1" thickBot="1" x14ac:dyDescent="0.45">
      <c r="C26" s="38" t="s">
        <v>24</v>
      </c>
      <c r="D26" s="39"/>
      <c r="E26" s="114"/>
      <c r="F26" s="114"/>
      <c r="G26" s="114"/>
      <c r="H26" s="114"/>
      <c r="I26" s="115"/>
    </row>
    <row r="27" spans="2:9" ht="15" customHeight="1" thickBot="1" x14ac:dyDescent="0.45">
      <c r="C27" s="93" t="s">
        <v>54</v>
      </c>
      <c r="D27" s="94"/>
      <c r="E27" s="42">
        <v>31</v>
      </c>
      <c r="F27" s="43"/>
      <c r="G27" s="43"/>
      <c r="H27" s="43"/>
      <c r="I27" s="44"/>
    </row>
    <row r="28" spans="2:9" ht="15" customHeight="1" x14ac:dyDescent="0.4">
      <c r="C28" s="11" t="s">
        <v>44</v>
      </c>
      <c r="D28" s="11"/>
      <c r="E28" s="14"/>
      <c r="F28" s="14"/>
      <c r="G28" s="14"/>
      <c r="H28" s="14"/>
      <c r="I28" s="14"/>
    </row>
    <row r="29" spans="2:9" ht="15" customHeight="1" x14ac:dyDescent="0.4"/>
    <row r="30" spans="2:9" ht="15" customHeight="1" thickBot="1" x14ac:dyDescent="0.45">
      <c r="B30" s="3" t="s">
        <v>25</v>
      </c>
      <c r="C30" s="31" t="s">
        <v>26</v>
      </c>
      <c r="D30" s="31"/>
      <c r="E30" s="31"/>
      <c r="F30" s="31"/>
      <c r="G30" s="31"/>
    </row>
    <row r="31" spans="2:9" ht="15" customHeight="1" x14ac:dyDescent="0.4">
      <c r="C31" s="40" t="s">
        <v>27</v>
      </c>
      <c r="D31" s="12" t="s">
        <v>28</v>
      </c>
      <c r="E31" s="32">
        <f>(SUM(E11:I12))/(SUM(E11:I13))</f>
        <v>1</v>
      </c>
      <c r="F31" s="32"/>
      <c r="G31" s="32"/>
      <c r="H31" s="32"/>
      <c r="I31" s="33"/>
    </row>
    <row r="32" spans="2:9" ht="15" customHeight="1" thickBot="1" x14ac:dyDescent="0.45">
      <c r="C32" s="41"/>
      <c r="D32" s="13" t="s">
        <v>29</v>
      </c>
      <c r="E32" s="34">
        <f>E13/(SUM(E11:I13))</f>
        <v>0</v>
      </c>
      <c r="F32" s="34"/>
      <c r="G32" s="34"/>
      <c r="H32" s="34"/>
      <c r="I32" s="35"/>
    </row>
    <row r="33" spans="2:9" ht="15" customHeight="1" x14ac:dyDescent="0.4"/>
    <row r="34" spans="2:9" ht="15" customHeight="1" thickBot="1" x14ac:dyDescent="0.45">
      <c r="B34" s="3" t="s">
        <v>30</v>
      </c>
      <c r="C34" s="31" t="s">
        <v>31</v>
      </c>
      <c r="D34" s="31"/>
      <c r="E34" s="31"/>
      <c r="F34" s="31"/>
      <c r="G34" s="31"/>
      <c r="H34" s="31"/>
      <c r="I34" s="31"/>
    </row>
    <row r="35" spans="2:9" ht="69.95" customHeight="1" thickBot="1" x14ac:dyDescent="0.45">
      <c r="C35" s="1" t="s">
        <v>32</v>
      </c>
      <c r="D35" s="106"/>
      <c r="E35" s="107"/>
      <c r="F35" s="107"/>
      <c r="G35" s="107"/>
      <c r="H35" s="107"/>
      <c r="I35" s="108"/>
    </row>
  </sheetData>
  <sheetProtection algorithmName="SHA-512" hashValue="1yygd2siIxwBh2kdaVZWRD3dkys7T63tCsKI64JlXvU3NqZivJy+0TUqbKS611EJ99xvqx7CXI97MHmB7F/PsA==" saltValue="eAW3kCiDbxYVvJEpTJp4Jg==" spinCount="100000" sheet="1" objects="1" scenarios="1"/>
  <mergeCells count="45">
    <mergeCell ref="C6:C8"/>
    <mergeCell ref="E6:I6"/>
    <mergeCell ref="E7:I7"/>
    <mergeCell ref="E8:I8"/>
    <mergeCell ref="A1:J1"/>
    <mergeCell ref="C2:G2"/>
    <mergeCell ref="C3:D3"/>
    <mergeCell ref="E3:I3"/>
    <mergeCell ref="C5:G5"/>
    <mergeCell ref="C9:D9"/>
    <mergeCell ref="E9:I9"/>
    <mergeCell ref="C10:I10"/>
    <mergeCell ref="C11:C13"/>
    <mergeCell ref="E11:I11"/>
    <mergeCell ref="E12:I12"/>
    <mergeCell ref="E13:I13"/>
    <mergeCell ref="C14:D14"/>
    <mergeCell ref="E14:I14"/>
    <mergeCell ref="C15:D15"/>
    <mergeCell ref="E15:I15"/>
    <mergeCell ref="C16:D16"/>
    <mergeCell ref="E16:I16"/>
    <mergeCell ref="C17:D17"/>
    <mergeCell ref="E17:I17"/>
    <mergeCell ref="C18:D18"/>
    <mergeCell ref="E18:I18"/>
    <mergeCell ref="C19:D19"/>
    <mergeCell ref="E19:I19"/>
    <mergeCell ref="C30:G30"/>
    <mergeCell ref="C23:G23"/>
    <mergeCell ref="E24:F24"/>
    <mergeCell ref="G24:I24"/>
    <mergeCell ref="C25:D25"/>
    <mergeCell ref="E25:F25"/>
    <mergeCell ref="G25:I25"/>
    <mergeCell ref="C26:D26"/>
    <mergeCell ref="E26:F26"/>
    <mergeCell ref="G26:I26"/>
    <mergeCell ref="C27:D27"/>
    <mergeCell ref="E27:I27"/>
    <mergeCell ref="C31:C32"/>
    <mergeCell ref="E31:I31"/>
    <mergeCell ref="E32:I32"/>
    <mergeCell ref="C34:I34"/>
    <mergeCell ref="D35:I35"/>
  </mergeCells>
  <phoneticPr fontId="1"/>
  <pageMargins left="0.51181102362204722" right="0.11811023622047245" top="0.55118110236220474" bottom="0.15748031496062992" header="0.31496062992125984" footer="0.11811023622047245"/>
  <pageSetup paperSize="9" scale="91" orientation="portrait" r:id="rId1"/>
  <headerFooter scaleWithDoc="0" alignWithMargins="0"/>
  <colBreaks count="1" manualBreakCount="1">
    <brk id="10" max="65"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5"/>
  <sheetViews>
    <sheetView view="pageBreakPreview" zoomScale="90" zoomScaleNormal="100" zoomScaleSheetLayoutView="90" workbookViewId="0">
      <selection activeCell="K4" sqref="K4"/>
    </sheetView>
  </sheetViews>
  <sheetFormatPr defaultColWidth="9" defaultRowHeight="12" x14ac:dyDescent="0.4"/>
  <cols>
    <col min="1" max="1" width="0.75" style="3" customWidth="1"/>
    <col min="2" max="2" width="3.125" style="3" bestFit="1" customWidth="1"/>
    <col min="3" max="3" width="10.625" style="3" customWidth="1"/>
    <col min="4" max="4" width="22.625" style="3" customWidth="1"/>
    <col min="5" max="5" width="14.125" style="3" customWidth="1"/>
    <col min="6" max="6" width="10.625" style="3" customWidth="1"/>
    <col min="7" max="8" width="7.375" style="3" customWidth="1"/>
    <col min="9" max="9" width="10.625" style="3" customWidth="1"/>
    <col min="10" max="10" width="0.875" style="3" customWidth="1"/>
    <col min="11" max="13" width="9" style="3" customWidth="1"/>
    <col min="14" max="14" width="9" style="3"/>
    <col min="15" max="16" width="9" style="3" customWidth="1"/>
    <col min="17" max="16384" width="9" style="3"/>
  </cols>
  <sheetData>
    <row r="1" spans="1:14" ht="18.75" customHeight="1" x14ac:dyDescent="0.4">
      <c r="A1" s="61" t="s">
        <v>33</v>
      </c>
      <c r="B1" s="61"/>
      <c r="C1" s="61"/>
      <c r="D1" s="61"/>
      <c r="E1" s="61"/>
      <c r="F1" s="61"/>
      <c r="G1" s="61"/>
      <c r="H1" s="61"/>
      <c r="I1" s="61"/>
      <c r="J1" s="61"/>
    </row>
    <row r="2" spans="1:14" ht="15" customHeight="1" thickBot="1" x14ac:dyDescent="0.45">
      <c r="B2" s="3" t="s">
        <v>3</v>
      </c>
      <c r="C2" s="31" t="s">
        <v>4</v>
      </c>
      <c r="D2" s="31"/>
      <c r="E2" s="31"/>
      <c r="F2" s="31"/>
      <c r="G2" s="31"/>
      <c r="H2" s="4"/>
    </row>
    <row r="3" spans="1:14" ht="19.5" customHeight="1" thickBot="1" x14ac:dyDescent="0.45">
      <c r="C3" s="62" t="s">
        <v>5</v>
      </c>
      <c r="D3" s="63"/>
      <c r="E3" s="85" t="s">
        <v>52</v>
      </c>
      <c r="F3" s="86"/>
      <c r="G3" s="86"/>
      <c r="H3" s="86"/>
      <c r="I3" s="87"/>
    </row>
    <row r="4" spans="1:14" ht="15" customHeight="1" x14ac:dyDescent="0.4"/>
    <row r="5" spans="1:14" ht="15" customHeight="1" thickBot="1" x14ac:dyDescent="0.45">
      <c r="B5" s="3" t="s">
        <v>6</v>
      </c>
      <c r="C5" s="31" t="s">
        <v>7</v>
      </c>
      <c r="D5" s="31"/>
      <c r="E5" s="31"/>
      <c r="F5" s="31"/>
      <c r="G5" s="31"/>
    </row>
    <row r="6" spans="1:14" ht="15" customHeight="1" x14ac:dyDescent="0.4">
      <c r="C6" s="82" t="s">
        <v>8</v>
      </c>
      <c r="D6" s="5" t="s">
        <v>9</v>
      </c>
      <c r="E6" s="47">
        <v>0</v>
      </c>
      <c r="F6" s="47"/>
      <c r="G6" s="47"/>
      <c r="H6" s="47"/>
      <c r="I6" s="48"/>
    </row>
    <row r="7" spans="1:14" ht="15" customHeight="1" x14ac:dyDescent="0.4">
      <c r="C7" s="83"/>
      <c r="D7" s="6" t="s">
        <v>10</v>
      </c>
      <c r="E7" s="49">
        <v>0</v>
      </c>
      <c r="F7" s="49"/>
      <c r="G7" s="49"/>
      <c r="H7" s="49"/>
      <c r="I7" s="50"/>
    </row>
    <row r="8" spans="1:14" ht="15" customHeight="1" x14ac:dyDescent="0.4">
      <c r="C8" s="84"/>
      <c r="D8" s="7" t="s">
        <v>11</v>
      </c>
      <c r="E8" s="51">
        <v>0</v>
      </c>
      <c r="F8" s="51"/>
      <c r="G8" s="51"/>
      <c r="H8" s="51"/>
      <c r="I8" s="52"/>
    </row>
    <row r="9" spans="1:14" ht="15" customHeight="1" thickBot="1" x14ac:dyDescent="0.45">
      <c r="C9" s="59" t="s">
        <v>36</v>
      </c>
      <c r="D9" s="60"/>
      <c r="E9" s="56">
        <f>SUM(E6:I8)</f>
        <v>0</v>
      </c>
      <c r="F9" s="57"/>
      <c r="G9" s="57"/>
      <c r="H9" s="57"/>
      <c r="I9" s="58"/>
    </row>
    <row r="10" spans="1:14" ht="15" customHeight="1" x14ac:dyDescent="0.4">
      <c r="C10" s="53" t="s">
        <v>12</v>
      </c>
      <c r="D10" s="54"/>
      <c r="E10" s="54"/>
      <c r="F10" s="54"/>
      <c r="G10" s="54"/>
      <c r="H10" s="54"/>
      <c r="I10" s="55"/>
    </row>
    <row r="11" spans="1:14" ht="15" customHeight="1" x14ac:dyDescent="0.4">
      <c r="C11" s="66" t="s">
        <v>34</v>
      </c>
      <c r="D11" s="8" t="s">
        <v>14</v>
      </c>
      <c r="E11" s="49">
        <v>0</v>
      </c>
      <c r="F11" s="49"/>
      <c r="G11" s="49"/>
      <c r="H11" s="49"/>
      <c r="I11" s="50"/>
    </row>
    <row r="12" spans="1:14" ht="15" customHeight="1" x14ac:dyDescent="0.4">
      <c r="C12" s="66"/>
      <c r="D12" s="8" t="s">
        <v>35</v>
      </c>
      <c r="E12" s="49">
        <v>0</v>
      </c>
      <c r="F12" s="49"/>
      <c r="G12" s="49"/>
      <c r="H12" s="49"/>
      <c r="I12" s="50"/>
    </row>
    <row r="13" spans="1:14" ht="15" customHeight="1" x14ac:dyDescent="0.4">
      <c r="C13" s="66"/>
      <c r="D13" s="9" t="s">
        <v>16</v>
      </c>
      <c r="E13" s="49">
        <v>0</v>
      </c>
      <c r="F13" s="49"/>
      <c r="G13" s="49"/>
      <c r="H13" s="49"/>
      <c r="I13" s="50"/>
      <c r="M13" s="10"/>
      <c r="N13" s="10"/>
    </row>
    <row r="14" spans="1:14" ht="15" customHeight="1" x14ac:dyDescent="0.4">
      <c r="C14" s="91" t="s">
        <v>17</v>
      </c>
      <c r="D14" s="92"/>
      <c r="E14" s="51">
        <v>598954</v>
      </c>
      <c r="F14" s="51"/>
      <c r="G14" s="51"/>
      <c r="H14" s="51"/>
      <c r="I14" s="52"/>
    </row>
    <row r="15" spans="1:14" ht="15" customHeight="1" thickBot="1" x14ac:dyDescent="0.45">
      <c r="C15" s="95" t="s">
        <v>36</v>
      </c>
      <c r="D15" s="96"/>
      <c r="E15" s="100">
        <f>SUM(E11:I14)</f>
        <v>598954</v>
      </c>
      <c r="F15" s="100"/>
      <c r="G15" s="100"/>
      <c r="H15" s="100"/>
      <c r="I15" s="101"/>
    </row>
    <row r="16" spans="1:14" ht="15" customHeight="1" x14ac:dyDescent="0.4">
      <c r="C16" s="97" t="s">
        <v>39</v>
      </c>
      <c r="D16" s="98"/>
      <c r="E16" s="102">
        <v>0</v>
      </c>
      <c r="F16" s="102"/>
      <c r="G16" s="102"/>
      <c r="H16" s="102"/>
      <c r="I16" s="103"/>
    </row>
    <row r="17" spans="2:9" ht="15" customHeight="1" thickBot="1" x14ac:dyDescent="0.45">
      <c r="C17" s="84" t="s">
        <v>37</v>
      </c>
      <c r="D17" s="99"/>
      <c r="E17" s="104">
        <v>0</v>
      </c>
      <c r="F17" s="104"/>
      <c r="G17" s="104"/>
      <c r="H17" s="104"/>
      <c r="I17" s="105"/>
    </row>
    <row r="18" spans="2:9" ht="15" customHeight="1" x14ac:dyDescent="0.4">
      <c r="C18" s="97" t="s">
        <v>18</v>
      </c>
      <c r="D18" s="98"/>
      <c r="E18" s="47" t="e">
        <f>(E6+E8)/E16</f>
        <v>#DIV/0!</v>
      </c>
      <c r="F18" s="47"/>
      <c r="G18" s="47"/>
      <c r="H18" s="47"/>
      <c r="I18" s="48"/>
    </row>
    <row r="19" spans="2:9" ht="15" customHeight="1" thickBot="1" x14ac:dyDescent="0.45">
      <c r="C19" s="80" t="s">
        <v>38</v>
      </c>
      <c r="D19" s="81"/>
      <c r="E19" s="76" t="e">
        <f>E7/E17</f>
        <v>#DIV/0!</v>
      </c>
      <c r="F19" s="76"/>
      <c r="G19" s="76"/>
      <c r="H19" s="76"/>
      <c r="I19" s="77"/>
    </row>
    <row r="20" spans="2:9" ht="15" customHeight="1" x14ac:dyDescent="0.4">
      <c r="C20" s="11" t="s">
        <v>42</v>
      </c>
      <c r="D20" s="11"/>
      <c r="E20" s="11"/>
      <c r="F20" s="11"/>
      <c r="G20" s="11"/>
      <c r="H20" s="11"/>
      <c r="I20" s="11"/>
    </row>
    <row r="21" spans="2:9" ht="15" customHeight="1" x14ac:dyDescent="0.4">
      <c r="C21" s="11" t="s">
        <v>45</v>
      </c>
      <c r="D21" s="11"/>
      <c r="E21" s="11"/>
      <c r="F21" s="11"/>
      <c r="G21" s="11"/>
      <c r="H21" s="11"/>
      <c r="I21" s="11"/>
    </row>
    <row r="22" spans="2:9" ht="15" customHeight="1" x14ac:dyDescent="0.4"/>
    <row r="23" spans="2:9" ht="15" customHeight="1" x14ac:dyDescent="0.4">
      <c r="B23" s="3" t="s">
        <v>19</v>
      </c>
      <c r="C23" s="31" t="s">
        <v>20</v>
      </c>
      <c r="D23" s="31"/>
      <c r="E23" s="31"/>
      <c r="F23" s="31"/>
      <c r="G23" s="31"/>
    </row>
    <row r="24" spans="2:9" ht="12.75" thickBot="1" x14ac:dyDescent="0.45">
      <c r="C24" s="4"/>
      <c r="D24" s="4"/>
      <c r="E24" s="109" t="s">
        <v>21</v>
      </c>
      <c r="F24" s="109"/>
      <c r="G24" s="109" t="s">
        <v>22</v>
      </c>
      <c r="H24" s="109"/>
      <c r="I24" s="109"/>
    </row>
    <row r="25" spans="2:9" ht="15" customHeight="1" x14ac:dyDescent="0.4">
      <c r="C25" s="36" t="s">
        <v>23</v>
      </c>
      <c r="D25" s="37"/>
      <c r="E25" s="110"/>
      <c r="F25" s="111"/>
      <c r="G25" s="112"/>
      <c r="H25" s="112"/>
      <c r="I25" s="113"/>
    </row>
    <row r="26" spans="2:9" ht="15" customHeight="1" thickBot="1" x14ac:dyDescent="0.45">
      <c r="C26" s="38" t="s">
        <v>24</v>
      </c>
      <c r="D26" s="39"/>
      <c r="E26" s="114"/>
      <c r="F26" s="114"/>
      <c r="G26" s="114"/>
      <c r="H26" s="114"/>
      <c r="I26" s="115"/>
    </row>
    <row r="27" spans="2:9" ht="15" customHeight="1" thickBot="1" x14ac:dyDescent="0.45">
      <c r="C27" s="93" t="s">
        <v>54</v>
      </c>
      <c r="D27" s="94"/>
      <c r="E27" s="42"/>
      <c r="F27" s="43"/>
      <c r="G27" s="43"/>
      <c r="H27" s="43"/>
      <c r="I27" s="44"/>
    </row>
    <row r="28" spans="2:9" ht="15" customHeight="1" x14ac:dyDescent="0.4">
      <c r="C28" s="11" t="s">
        <v>44</v>
      </c>
      <c r="D28" s="11"/>
      <c r="E28" s="14"/>
      <c r="F28" s="14"/>
      <c r="G28" s="14"/>
      <c r="H28" s="14"/>
      <c r="I28" s="14"/>
    </row>
    <row r="29" spans="2:9" ht="15" customHeight="1" x14ac:dyDescent="0.4"/>
    <row r="30" spans="2:9" ht="15" customHeight="1" thickBot="1" x14ac:dyDescent="0.45">
      <c r="B30" s="3" t="s">
        <v>25</v>
      </c>
      <c r="C30" s="31" t="s">
        <v>26</v>
      </c>
      <c r="D30" s="31"/>
      <c r="E30" s="31"/>
      <c r="F30" s="31"/>
      <c r="G30" s="31"/>
    </row>
    <row r="31" spans="2:9" ht="15" customHeight="1" x14ac:dyDescent="0.4">
      <c r="C31" s="40" t="s">
        <v>27</v>
      </c>
      <c r="D31" s="12" t="s">
        <v>28</v>
      </c>
      <c r="E31" s="32" t="e">
        <f>(SUM(E11:I12))/(SUM(E11:I13))</f>
        <v>#DIV/0!</v>
      </c>
      <c r="F31" s="32"/>
      <c r="G31" s="32"/>
      <c r="H31" s="32"/>
      <c r="I31" s="33"/>
    </row>
    <row r="32" spans="2:9" ht="15" customHeight="1" thickBot="1" x14ac:dyDescent="0.45">
      <c r="C32" s="41"/>
      <c r="D32" s="13" t="s">
        <v>29</v>
      </c>
      <c r="E32" s="34" t="e">
        <f>E13/(SUM(E11:I13))</f>
        <v>#DIV/0!</v>
      </c>
      <c r="F32" s="34"/>
      <c r="G32" s="34"/>
      <c r="H32" s="34"/>
      <c r="I32" s="35"/>
    </row>
    <row r="33" spans="2:9" ht="15" customHeight="1" x14ac:dyDescent="0.4"/>
    <row r="34" spans="2:9" ht="15" customHeight="1" thickBot="1" x14ac:dyDescent="0.45">
      <c r="B34" s="3" t="s">
        <v>30</v>
      </c>
      <c r="C34" s="31" t="s">
        <v>31</v>
      </c>
      <c r="D34" s="31"/>
      <c r="E34" s="31"/>
      <c r="F34" s="31"/>
      <c r="G34" s="31"/>
      <c r="H34" s="31"/>
      <c r="I34" s="31"/>
    </row>
    <row r="35" spans="2:9" ht="69.95" customHeight="1" thickBot="1" x14ac:dyDescent="0.45">
      <c r="C35" s="1" t="s">
        <v>32</v>
      </c>
      <c r="D35" s="106"/>
      <c r="E35" s="107"/>
      <c r="F35" s="107"/>
      <c r="G35" s="107"/>
      <c r="H35" s="107"/>
      <c r="I35" s="108"/>
    </row>
  </sheetData>
  <sheetProtection algorithmName="SHA-512" hashValue="/DZAkQXbsy5o4J5aL+BVc6HAKUFSBFIjjA8c2pJFV9O1/Fmv+JGHVbATEJH6I6/tUn5W5qt0PRTrvTVhbP9Qqw==" saltValue="grJ9JHVK3EDJf6P7O2Vvdw==" spinCount="100000" sheet="1" objects="1" scenarios="1"/>
  <mergeCells count="45">
    <mergeCell ref="C6:C8"/>
    <mergeCell ref="E6:I6"/>
    <mergeCell ref="E7:I7"/>
    <mergeCell ref="E8:I8"/>
    <mergeCell ref="A1:J1"/>
    <mergeCell ref="C2:G2"/>
    <mergeCell ref="C3:D3"/>
    <mergeCell ref="E3:I3"/>
    <mergeCell ref="C5:G5"/>
    <mergeCell ref="C9:D9"/>
    <mergeCell ref="E9:I9"/>
    <mergeCell ref="C10:I10"/>
    <mergeCell ref="C11:C13"/>
    <mergeCell ref="E11:I11"/>
    <mergeCell ref="E12:I12"/>
    <mergeCell ref="E13:I13"/>
    <mergeCell ref="C14:D14"/>
    <mergeCell ref="E14:I14"/>
    <mergeCell ref="C15:D15"/>
    <mergeCell ref="E15:I15"/>
    <mergeCell ref="C16:D16"/>
    <mergeCell ref="E16:I16"/>
    <mergeCell ref="C17:D17"/>
    <mergeCell ref="E17:I17"/>
    <mergeCell ref="C18:D18"/>
    <mergeCell ref="E18:I18"/>
    <mergeCell ref="C19:D19"/>
    <mergeCell ref="E19:I19"/>
    <mergeCell ref="C30:G30"/>
    <mergeCell ref="C23:G23"/>
    <mergeCell ref="E24:F24"/>
    <mergeCell ref="G24:I24"/>
    <mergeCell ref="C25:D25"/>
    <mergeCell ref="E25:F25"/>
    <mergeCell ref="G25:I25"/>
    <mergeCell ref="C26:D26"/>
    <mergeCell ref="E26:F26"/>
    <mergeCell ref="G26:I26"/>
    <mergeCell ref="C27:D27"/>
    <mergeCell ref="E27:I27"/>
    <mergeCell ref="C31:C32"/>
    <mergeCell ref="E31:I31"/>
    <mergeCell ref="E32:I32"/>
    <mergeCell ref="C34:I34"/>
    <mergeCell ref="D35:I35"/>
  </mergeCells>
  <phoneticPr fontId="1"/>
  <pageMargins left="0.51181102362204722" right="0.11811023622047245" top="0.55118110236220474" bottom="0.15748031496062992" header="0.31496062992125984" footer="0.11811023622047245"/>
  <pageSetup paperSize="9" scale="91" orientation="portrait" r:id="rId1"/>
  <headerFooter scaleWithDoc="0" alignWithMargins="0"/>
  <colBreaks count="1" manualBreakCount="1">
    <brk id="10" max="6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5"/>
  <sheetViews>
    <sheetView view="pageBreakPreview" zoomScale="90" zoomScaleNormal="100" zoomScaleSheetLayoutView="90" workbookViewId="0">
      <selection activeCell="K4" sqref="K4"/>
    </sheetView>
  </sheetViews>
  <sheetFormatPr defaultColWidth="9" defaultRowHeight="12" x14ac:dyDescent="0.4"/>
  <cols>
    <col min="1" max="1" width="0.75" style="3" customWidth="1"/>
    <col min="2" max="2" width="3.125" style="3" bestFit="1" customWidth="1"/>
    <col min="3" max="3" width="10.625" style="3" customWidth="1"/>
    <col min="4" max="4" width="22.625" style="3" customWidth="1"/>
    <col min="5" max="5" width="14.125" style="3" customWidth="1"/>
    <col min="6" max="6" width="10.625" style="3" customWidth="1"/>
    <col min="7" max="8" width="7.375" style="3" customWidth="1"/>
    <col min="9" max="9" width="10.625" style="3" customWidth="1"/>
    <col min="10" max="10" width="0.875" style="3" customWidth="1"/>
    <col min="11" max="13" width="9" style="3" customWidth="1"/>
    <col min="14" max="14" width="9" style="3"/>
    <col min="15" max="16" width="9" style="3" customWidth="1"/>
    <col min="17" max="16384" width="9" style="3"/>
  </cols>
  <sheetData>
    <row r="1" spans="1:14" ht="18.75" customHeight="1" x14ac:dyDescent="0.4">
      <c r="A1" s="61" t="s">
        <v>33</v>
      </c>
      <c r="B1" s="61"/>
      <c r="C1" s="61"/>
      <c r="D1" s="61"/>
      <c r="E1" s="61"/>
      <c r="F1" s="61"/>
      <c r="G1" s="61"/>
      <c r="H1" s="61"/>
      <c r="I1" s="61"/>
      <c r="J1" s="61"/>
    </row>
    <row r="2" spans="1:14" ht="15" customHeight="1" thickBot="1" x14ac:dyDescent="0.45">
      <c r="B2" s="3" t="s">
        <v>3</v>
      </c>
      <c r="C2" s="31" t="s">
        <v>4</v>
      </c>
      <c r="D2" s="31"/>
      <c r="E2" s="31"/>
      <c r="F2" s="31"/>
      <c r="G2" s="31"/>
      <c r="H2" s="4"/>
    </row>
    <row r="3" spans="1:14" ht="19.5" customHeight="1" thickBot="1" x14ac:dyDescent="0.45">
      <c r="C3" s="62" t="s">
        <v>5</v>
      </c>
      <c r="D3" s="63"/>
      <c r="E3" s="85" t="s">
        <v>50</v>
      </c>
      <c r="F3" s="86"/>
      <c r="G3" s="86"/>
      <c r="H3" s="86"/>
      <c r="I3" s="87"/>
    </row>
    <row r="4" spans="1:14" ht="15" customHeight="1" x14ac:dyDescent="0.4"/>
    <row r="5" spans="1:14" ht="15" customHeight="1" thickBot="1" x14ac:dyDescent="0.45">
      <c r="B5" s="3" t="s">
        <v>6</v>
      </c>
      <c r="C5" s="31" t="s">
        <v>7</v>
      </c>
      <c r="D5" s="31"/>
      <c r="E5" s="31"/>
      <c r="F5" s="31"/>
      <c r="G5" s="31"/>
    </row>
    <row r="6" spans="1:14" ht="15" customHeight="1" x14ac:dyDescent="0.4">
      <c r="C6" s="82" t="s">
        <v>8</v>
      </c>
      <c r="D6" s="5" t="s">
        <v>9</v>
      </c>
      <c r="E6" s="47">
        <v>1062867083</v>
      </c>
      <c r="F6" s="47"/>
      <c r="G6" s="47"/>
      <c r="H6" s="47"/>
      <c r="I6" s="48"/>
    </row>
    <row r="7" spans="1:14" ht="15" customHeight="1" x14ac:dyDescent="0.4">
      <c r="C7" s="83"/>
      <c r="D7" s="6" t="s">
        <v>10</v>
      </c>
      <c r="E7" s="49">
        <v>43849056</v>
      </c>
      <c r="F7" s="49"/>
      <c r="G7" s="49"/>
      <c r="H7" s="49"/>
      <c r="I7" s="50"/>
    </row>
    <row r="8" spans="1:14" ht="15" customHeight="1" x14ac:dyDescent="0.4">
      <c r="C8" s="84"/>
      <c r="D8" s="7" t="s">
        <v>11</v>
      </c>
      <c r="E8" s="51">
        <v>409365888</v>
      </c>
      <c r="F8" s="51"/>
      <c r="G8" s="51"/>
      <c r="H8" s="51"/>
      <c r="I8" s="52"/>
    </row>
    <row r="9" spans="1:14" ht="15" customHeight="1" thickBot="1" x14ac:dyDescent="0.45">
      <c r="C9" s="59" t="s">
        <v>36</v>
      </c>
      <c r="D9" s="60"/>
      <c r="E9" s="56">
        <f>SUM(E6:I8)</f>
        <v>1516082027</v>
      </c>
      <c r="F9" s="57"/>
      <c r="G9" s="57"/>
      <c r="H9" s="57"/>
      <c r="I9" s="58"/>
    </row>
    <row r="10" spans="1:14" ht="15" customHeight="1" x14ac:dyDescent="0.4">
      <c r="C10" s="53" t="s">
        <v>12</v>
      </c>
      <c r="D10" s="54"/>
      <c r="E10" s="54"/>
      <c r="F10" s="54"/>
      <c r="G10" s="54"/>
      <c r="H10" s="54"/>
      <c r="I10" s="55"/>
    </row>
    <row r="11" spans="1:14" ht="15" customHeight="1" x14ac:dyDescent="0.4">
      <c r="C11" s="66" t="s">
        <v>34</v>
      </c>
      <c r="D11" s="8" t="s">
        <v>14</v>
      </c>
      <c r="E11" s="88">
        <v>305239768</v>
      </c>
      <c r="F11" s="89"/>
      <c r="G11" s="89"/>
      <c r="H11" s="89"/>
      <c r="I11" s="90"/>
    </row>
    <row r="12" spans="1:14" ht="15" customHeight="1" x14ac:dyDescent="0.4">
      <c r="C12" s="66"/>
      <c r="D12" s="8" t="s">
        <v>35</v>
      </c>
      <c r="E12" s="88">
        <v>16480040</v>
      </c>
      <c r="F12" s="89"/>
      <c r="G12" s="89"/>
      <c r="H12" s="89"/>
      <c r="I12" s="90"/>
    </row>
    <row r="13" spans="1:14" ht="15" customHeight="1" x14ac:dyDescent="0.4">
      <c r="C13" s="66"/>
      <c r="D13" s="9" t="s">
        <v>16</v>
      </c>
      <c r="E13" s="88">
        <v>129238274</v>
      </c>
      <c r="F13" s="89"/>
      <c r="G13" s="89"/>
      <c r="H13" s="89"/>
      <c r="I13" s="90"/>
      <c r="M13" s="10"/>
      <c r="N13" s="10"/>
    </row>
    <row r="14" spans="1:14" ht="15" customHeight="1" x14ac:dyDescent="0.4">
      <c r="C14" s="91" t="s">
        <v>17</v>
      </c>
      <c r="D14" s="92"/>
      <c r="E14" s="51">
        <v>186017000</v>
      </c>
      <c r="F14" s="51"/>
      <c r="G14" s="51"/>
      <c r="H14" s="51"/>
      <c r="I14" s="52"/>
    </row>
    <row r="15" spans="1:14" ht="15" customHeight="1" thickBot="1" x14ac:dyDescent="0.45">
      <c r="C15" s="95" t="s">
        <v>36</v>
      </c>
      <c r="D15" s="96"/>
      <c r="E15" s="100">
        <f>SUM(E11:I14)</f>
        <v>636975082</v>
      </c>
      <c r="F15" s="100"/>
      <c r="G15" s="100"/>
      <c r="H15" s="100"/>
      <c r="I15" s="101"/>
    </row>
    <row r="16" spans="1:14" ht="15" customHeight="1" x14ac:dyDescent="0.4">
      <c r="C16" s="97" t="s">
        <v>39</v>
      </c>
      <c r="D16" s="98"/>
      <c r="E16" s="102">
        <v>101791</v>
      </c>
      <c r="F16" s="102"/>
      <c r="G16" s="102"/>
      <c r="H16" s="102"/>
      <c r="I16" s="103"/>
    </row>
    <row r="17" spans="2:9" ht="15" customHeight="1" thickBot="1" x14ac:dyDescent="0.45">
      <c r="C17" s="84" t="s">
        <v>37</v>
      </c>
      <c r="D17" s="99"/>
      <c r="E17" s="104">
        <v>4988</v>
      </c>
      <c r="F17" s="104"/>
      <c r="G17" s="104"/>
      <c r="H17" s="104"/>
      <c r="I17" s="105"/>
    </row>
    <row r="18" spans="2:9" ht="15" customHeight="1" x14ac:dyDescent="0.4">
      <c r="C18" s="97" t="s">
        <v>18</v>
      </c>
      <c r="D18" s="98"/>
      <c r="E18" s="47">
        <f>(E6+E8)/E16</f>
        <v>14463.292147635842</v>
      </c>
      <c r="F18" s="47"/>
      <c r="G18" s="47"/>
      <c r="H18" s="47"/>
      <c r="I18" s="48"/>
    </row>
    <row r="19" spans="2:9" ht="15" customHeight="1" thickBot="1" x14ac:dyDescent="0.45">
      <c r="C19" s="80" t="s">
        <v>38</v>
      </c>
      <c r="D19" s="81"/>
      <c r="E19" s="76">
        <f>E7/E17</f>
        <v>8790.9093825180425</v>
      </c>
      <c r="F19" s="76"/>
      <c r="G19" s="76"/>
      <c r="H19" s="76"/>
      <c r="I19" s="77"/>
    </row>
    <row r="20" spans="2:9" ht="15" customHeight="1" x14ac:dyDescent="0.4">
      <c r="C20" s="11" t="s">
        <v>42</v>
      </c>
      <c r="D20" s="11"/>
      <c r="E20" s="11"/>
      <c r="F20" s="11"/>
      <c r="G20" s="11"/>
      <c r="H20" s="11"/>
      <c r="I20" s="11"/>
    </row>
    <row r="21" spans="2:9" ht="15" customHeight="1" x14ac:dyDescent="0.4">
      <c r="C21" s="11" t="s">
        <v>45</v>
      </c>
      <c r="D21" s="11"/>
      <c r="E21" s="11"/>
      <c r="F21" s="11"/>
      <c r="G21" s="11"/>
      <c r="H21" s="11"/>
      <c r="I21" s="11"/>
    </row>
    <row r="22" spans="2:9" ht="15" customHeight="1" x14ac:dyDescent="0.4"/>
    <row r="23" spans="2:9" ht="15" customHeight="1" x14ac:dyDescent="0.4">
      <c r="B23" s="3" t="s">
        <v>19</v>
      </c>
      <c r="C23" s="31" t="s">
        <v>20</v>
      </c>
      <c r="D23" s="31"/>
      <c r="E23" s="31"/>
      <c r="F23" s="31"/>
      <c r="G23" s="31"/>
    </row>
    <row r="24" spans="2:9" ht="12.75" thickBot="1" x14ac:dyDescent="0.45">
      <c r="C24" s="4"/>
      <c r="D24" s="4"/>
      <c r="E24" s="109" t="s">
        <v>21</v>
      </c>
      <c r="F24" s="109"/>
      <c r="G24" s="109" t="s">
        <v>22</v>
      </c>
      <c r="H24" s="109"/>
      <c r="I24" s="109"/>
    </row>
    <row r="25" spans="2:9" ht="15" customHeight="1" x14ac:dyDescent="0.4">
      <c r="C25" s="36" t="s">
        <v>23</v>
      </c>
      <c r="D25" s="37"/>
      <c r="E25" s="110"/>
      <c r="F25" s="111"/>
      <c r="G25" s="112"/>
      <c r="H25" s="112"/>
      <c r="I25" s="113"/>
    </row>
    <row r="26" spans="2:9" ht="15" customHeight="1" thickBot="1" x14ac:dyDescent="0.45">
      <c r="C26" s="38" t="s">
        <v>24</v>
      </c>
      <c r="D26" s="39"/>
      <c r="E26" s="114"/>
      <c r="F26" s="114"/>
      <c r="G26" s="114"/>
      <c r="H26" s="114"/>
      <c r="I26" s="115"/>
    </row>
    <row r="27" spans="2:9" ht="15" customHeight="1" thickBot="1" x14ac:dyDescent="0.45">
      <c r="C27" s="93" t="s">
        <v>54</v>
      </c>
      <c r="D27" s="94"/>
      <c r="E27" s="42">
        <v>21</v>
      </c>
      <c r="F27" s="43"/>
      <c r="G27" s="43"/>
      <c r="H27" s="43"/>
      <c r="I27" s="44"/>
    </row>
    <row r="28" spans="2:9" ht="15" customHeight="1" x14ac:dyDescent="0.4">
      <c r="C28" s="11" t="s">
        <v>44</v>
      </c>
      <c r="D28" s="11"/>
      <c r="E28" s="14"/>
      <c r="F28" s="14"/>
      <c r="G28" s="14"/>
      <c r="H28" s="14"/>
      <c r="I28" s="14"/>
    </row>
    <row r="29" spans="2:9" ht="15" customHeight="1" x14ac:dyDescent="0.4"/>
    <row r="30" spans="2:9" ht="15" customHeight="1" thickBot="1" x14ac:dyDescent="0.45">
      <c r="B30" s="3" t="s">
        <v>25</v>
      </c>
      <c r="C30" s="31" t="s">
        <v>26</v>
      </c>
      <c r="D30" s="31"/>
      <c r="E30" s="31"/>
      <c r="F30" s="31"/>
      <c r="G30" s="31"/>
    </row>
    <row r="31" spans="2:9" ht="15" customHeight="1" x14ac:dyDescent="0.4">
      <c r="C31" s="40" t="s">
        <v>27</v>
      </c>
      <c r="D31" s="12" t="s">
        <v>28</v>
      </c>
      <c r="E31" s="32">
        <f>(SUM(E11:I12))/(SUM(E11:I13))</f>
        <v>0.71341399753425416</v>
      </c>
      <c r="F31" s="32"/>
      <c r="G31" s="32"/>
      <c r="H31" s="32"/>
      <c r="I31" s="33"/>
    </row>
    <row r="32" spans="2:9" ht="15" customHeight="1" thickBot="1" x14ac:dyDescent="0.45">
      <c r="C32" s="41"/>
      <c r="D32" s="13" t="s">
        <v>29</v>
      </c>
      <c r="E32" s="34">
        <f>E13/(SUM(E11:I13))</f>
        <v>0.28658600246574578</v>
      </c>
      <c r="F32" s="34"/>
      <c r="G32" s="34"/>
      <c r="H32" s="34"/>
      <c r="I32" s="35"/>
    </row>
    <row r="33" spans="2:9" ht="15" customHeight="1" x14ac:dyDescent="0.4"/>
    <row r="34" spans="2:9" ht="15" customHeight="1" thickBot="1" x14ac:dyDescent="0.45">
      <c r="B34" s="3" t="s">
        <v>30</v>
      </c>
      <c r="C34" s="31" t="s">
        <v>31</v>
      </c>
      <c r="D34" s="31"/>
      <c r="E34" s="31"/>
      <c r="F34" s="31"/>
      <c r="G34" s="31"/>
      <c r="H34" s="31"/>
      <c r="I34" s="31"/>
    </row>
    <row r="35" spans="2:9" ht="69.95" customHeight="1" thickBot="1" x14ac:dyDescent="0.45">
      <c r="C35" s="1" t="s">
        <v>32</v>
      </c>
      <c r="D35" s="106"/>
      <c r="E35" s="107"/>
      <c r="F35" s="107"/>
      <c r="G35" s="107"/>
      <c r="H35" s="107"/>
      <c r="I35" s="108"/>
    </row>
  </sheetData>
  <sheetProtection algorithmName="SHA-512" hashValue="jlcqzoScfNKs4CrTZUqQjkDBVK5K783gU8rXLVn3/RB7nEVAFn2zYz2SnLu3gsyTl7Vo+2HqA53gwQKnZHnrrw==" saltValue="KoEe0XddCPMguIy7rBM+mg==" spinCount="100000" sheet="1" objects="1" scenarios="1"/>
  <mergeCells count="45">
    <mergeCell ref="C9:D9"/>
    <mergeCell ref="E9:I9"/>
    <mergeCell ref="D35:I35"/>
    <mergeCell ref="E24:F24"/>
    <mergeCell ref="G24:I24"/>
    <mergeCell ref="C25:D25"/>
    <mergeCell ref="E25:F25"/>
    <mergeCell ref="G25:I25"/>
    <mergeCell ref="C26:D26"/>
    <mergeCell ref="E26:F26"/>
    <mergeCell ref="G26:I26"/>
    <mergeCell ref="C30:G30"/>
    <mergeCell ref="C31:C32"/>
    <mergeCell ref="E31:I31"/>
    <mergeCell ref="E32:I32"/>
    <mergeCell ref="C34:I34"/>
    <mergeCell ref="C27:D27"/>
    <mergeCell ref="E27:I27"/>
    <mergeCell ref="C11:C13"/>
    <mergeCell ref="C15:D15"/>
    <mergeCell ref="C16:D16"/>
    <mergeCell ref="C17:D17"/>
    <mergeCell ref="C18:D18"/>
    <mergeCell ref="C23:G23"/>
    <mergeCell ref="C19:D19"/>
    <mergeCell ref="E19:I19"/>
    <mergeCell ref="E15:I15"/>
    <mergeCell ref="E16:I16"/>
    <mergeCell ref="E17:I17"/>
    <mergeCell ref="E18:I18"/>
    <mergeCell ref="C10:I10"/>
    <mergeCell ref="E11:I11"/>
    <mergeCell ref="E12:I12"/>
    <mergeCell ref="E13:I13"/>
    <mergeCell ref="E14:I14"/>
    <mergeCell ref="C14:D14"/>
    <mergeCell ref="C6:C8"/>
    <mergeCell ref="A1:J1"/>
    <mergeCell ref="C2:G2"/>
    <mergeCell ref="C3:D3"/>
    <mergeCell ref="E3:I3"/>
    <mergeCell ref="C5:G5"/>
    <mergeCell ref="E6:I6"/>
    <mergeCell ref="E7:I7"/>
    <mergeCell ref="E8:I8"/>
  </mergeCells>
  <phoneticPr fontId="1"/>
  <pageMargins left="0.51181102362204722" right="0.11811023622047245" top="0.55118110236220474" bottom="0.15748031496062992" header="0.31496062992125984" footer="0.11811023622047245"/>
  <pageSetup paperSize="9" scale="91" orientation="portrait" r:id="rId1"/>
  <headerFooter scaleWithDoc="0" alignWithMargins="0"/>
  <colBreaks count="1" manualBreakCount="1">
    <brk id="10" max="6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5"/>
  <sheetViews>
    <sheetView view="pageBreakPreview" zoomScale="90" zoomScaleNormal="100" zoomScaleSheetLayoutView="90" workbookViewId="0">
      <selection activeCell="K5" sqref="K5"/>
    </sheetView>
  </sheetViews>
  <sheetFormatPr defaultColWidth="9" defaultRowHeight="12" x14ac:dyDescent="0.4"/>
  <cols>
    <col min="1" max="1" width="0.75" style="3" customWidth="1"/>
    <col min="2" max="2" width="3.125" style="3" bestFit="1" customWidth="1"/>
    <col min="3" max="3" width="10.625" style="3" customWidth="1"/>
    <col min="4" max="4" width="22.625" style="3" customWidth="1"/>
    <col min="5" max="5" width="14.125" style="3" customWidth="1"/>
    <col min="6" max="6" width="10.625" style="3" customWidth="1"/>
    <col min="7" max="8" width="7.375" style="3" customWidth="1"/>
    <col min="9" max="9" width="10.625" style="3" customWidth="1"/>
    <col min="10" max="10" width="0.875" style="3" customWidth="1"/>
    <col min="11" max="13" width="9" style="3" customWidth="1"/>
    <col min="14" max="14" width="9" style="3"/>
    <col min="15" max="16" width="9" style="3" customWidth="1"/>
    <col min="17" max="16384" width="9" style="3"/>
  </cols>
  <sheetData>
    <row r="1" spans="1:14" ht="18.75" customHeight="1" x14ac:dyDescent="0.4">
      <c r="A1" s="61" t="s">
        <v>33</v>
      </c>
      <c r="B1" s="61"/>
      <c r="C1" s="61"/>
      <c r="D1" s="61"/>
      <c r="E1" s="61"/>
      <c r="F1" s="61"/>
      <c r="G1" s="61"/>
      <c r="H1" s="61"/>
      <c r="I1" s="61"/>
      <c r="J1" s="61"/>
    </row>
    <row r="2" spans="1:14" ht="15" customHeight="1" thickBot="1" x14ac:dyDescent="0.45">
      <c r="B2" s="3" t="s">
        <v>3</v>
      </c>
      <c r="C2" s="31" t="s">
        <v>4</v>
      </c>
      <c r="D2" s="31"/>
      <c r="E2" s="31"/>
      <c r="F2" s="31"/>
      <c r="G2" s="31"/>
      <c r="H2" s="4"/>
    </row>
    <row r="3" spans="1:14" ht="19.5" customHeight="1" thickBot="1" x14ac:dyDescent="0.45">
      <c r="C3" s="62" t="s">
        <v>5</v>
      </c>
      <c r="D3" s="63"/>
      <c r="E3" s="85" t="s">
        <v>50</v>
      </c>
      <c r="F3" s="86"/>
      <c r="G3" s="86"/>
      <c r="H3" s="86"/>
      <c r="I3" s="87"/>
    </row>
    <row r="4" spans="1:14" ht="15" customHeight="1" x14ac:dyDescent="0.4"/>
    <row r="5" spans="1:14" ht="15" customHeight="1" thickBot="1" x14ac:dyDescent="0.45">
      <c r="B5" s="3" t="s">
        <v>6</v>
      </c>
      <c r="C5" s="31" t="s">
        <v>7</v>
      </c>
      <c r="D5" s="31"/>
      <c r="E5" s="31"/>
      <c r="F5" s="31"/>
      <c r="G5" s="31"/>
    </row>
    <row r="6" spans="1:14" ht="15" customHeight="1" x14ac:dyDescent="0.4">
      <c r="C6" s="82" t="s">
        <v>8</v>
      </c>
      <c r="D6" s="5" t="s">
        <v>9</v>
      </c>
      <c r="E6" s="47">
        <v>1812833086</v>
      </c>
      <c r="F6" s="47"/>
      <c r="G6" s="47"/>
      <c r="H6" s="47"/>
      <c r="I6" s="48"/>
    </row>
    <row r="7" spans="1:14" ht="15" customHeight="1" x14ac:dyDescent="0.4">
      <c r="C7" s="83"/>
      <c r="D7" s="6" t="s">
        <v>10</v>
      </c>
      <c r="E7" s="49">
        <v>162013552</v>
      </c>
      <c r="F7" s="49"/>
      <c r="G7" s="49"/>
      <c r="H7" s="49"/>
      <c r="I7" s="50"/>
    </row>
    <row r="8" spans="1:14" ht="15" customHeight="1" x14ac:dyDescent="0.4">
      <c r="C8" s="84"/>
      <c r="D8" s="7" t="s">
        <v>11</v>
      </c>
      <c r="E8" s="51">
        <v>709299434</v>
      </c>
      <c r="F8" s="51"/>
      <c r="G8" s="51"/>
      <c r="H8" s="51"/>
      <c r="I8" s="52"/>
    </row>
    <row r="9" spans="1:14" ht="15" customHeight="1" thickBot="1" x14ac:dyDescent="0.45">
      <c r="C9" s="59" t="s">
        <v>36</v>
      </c>
      <c r="D9" s="60"/>
      <c r="E9" s="56">
        <f>SUM(E6:I8)</f>
        <v>2684146072</v>
      </c>
      <c r="F9" s="57"/>
      <c r="G9" s="57"/>
      <c r="H9" s="57"/>
      <c r="I9" s="58"/>
    </row>
    <row r="10" spans="1:14" ht="15" customHeight="1" x14ac:dyDescent="0.4">
      <c r="C10" s="53" t="s">
        <v>12</v>
      </c>
      <c r="D10" s="54"/>
      <c r="E10" s="54"/>
      <c r="F10" s="54"/>
      <c r="G10" s="54"/>
      <c r="H10" s="54"/>
      <c r="I10" s="55"/>
    </row>
    <row r="11" spans="1:14" ht="15" customHeight="1" x14ac:dyDescent="0.4">
      <c r="C11" s="66" t="s">
        <v>34</v>
      </c>
      <c r="D11" s="8" t="s">
        <v>14</v>
      </c>
      <c r="E11" s="49">
        <v>490742064</v>
      </c>
      <c r="F11" s="49"/>
      <c r="G11" s="49"/>
      <c r="H11" s="49"/>
      <c r="I11" s="50"/>
    </row>
    <row r="12" spans="1:14" ht="15" customHeight="1" x14ac:dyDescent="0.4">
      <c r="C12" s="66"/>
      <c r="D12" s="8" t="s">
        <v>35</v>
      </c>
      <c r="E12" s="49">
        <v>60363950</v>
      </c>
      <c r="F12" s="49"/>
      <c r="G12" s="49"/>
      <c r="H12" s="49"/>
      <c r="I12" s="50"/>
    </row>
    <row r="13" spans="1:14" ht="15" customHeight="1" x14ac:dyDescent="0.4">
      <c r="C13" s="66"/>
      <c r="D13" s="9" t="s">
        <v>16</v>
      </c>
      <c r="E13" s="49">
        <v>223532876</v>
      </c>
      <c r="F13" s="49"/>
      <c r="G13" s="49"/>
      <c r="H13" s="49"/>
      <c r="I13" s="50"/>
      <c r="M13" s="10"/>
      <c r="N13" s="10"/>
    </row>
    <row r="14" spans="1:14" ht="15" customHeight="1" x14ac:dyDescent="0.4">
      <c r="C14" s="91" t="s">
        <v>17</v>
      </c>
      <c r="D14" s="92"/>
      <c r="E14" s="51">
        <v>515422000</v>
      </c>
      <c r="F14" s="51"/>
      <c r="G14" s="51"/>
      <c r="H14" s="51"/>
      <c r="I14" s="52"/>
    </row>
    <row r="15" spans="1:14" ht="15" customHeight="1" thickBot="1" x14ac:dyDescent="0.45">
      <c r="C15" s="95" t="s">
        <v>36</v>
      </c>
      <c r="D15" s="96"/>
      <c r="E15" s="100">
        <f>SUM(E11:I14)</f>
        <v>1290060890</v>
      </c>
      <c r="F15" s="100"/>
      <c r="G15" s="100"/>
      <c r="H15" s="100"/>
      <c r="I15" s="101"/>
    </row>
    <row r="16" spans="1:14" ht="15" customHeight="1" x14ac:dyDescent="0.4">
      <c r="C16" s="97" t="s">
        <v>39</v>
      </c>
      <c r="D16" s="98"/>
      <c r="E16" s="102">
        <v>160806</v>
      </c>
      <c r="F16" s="102"/>
      <c r="G16" s="102"/>
      <c r="H16" s="102"/>
      <c r="I16" s="103"/>
    </row>
    <row r="17" spans="2:9" ht="15" customHeight="1" thickBot="1" x14ac:dyDescent="0.45">
      <c r="C17" s="84" t="s">
        <v>37</v>
      </c>
      <c r="D17" s="99"/>
      <c r="E17" s="104">
        <v>15199</v>
      </c>
      <c r="F17" s="104"/>
      <c r="G17" s="104"/>
      <c r="H17" s="104"/>
      <c r="I17" s="105"/>
    </row>
    <row r="18" spans="2:9" ht="15" customHeight="1" x14ac:dyDescent="0.4">
      <c r="C18" s="97" t="s">
        <v>18</v>
      </c>
      <c r="D18" s="98"/>
      <c r="E18" s="47">
        <f>(E6+E8)/E16</f>
        <v>15684.318495578524</v>
      </c>
      <c r="F18" s="47"/>
      <c r="G18" s="47"/>
      <c r="H18" s="47"/>
      <c r="I18" s="48"/>
    </row>
    <row r="19" spans="2:9" ht="15" customHeight="1" thickBot="1" x14ac:dyDescent="0.45">
      <c r="C19" s="80" t="s">
        <v>38</v>
      </c>
      <c r="D19" s="81"/>
      <c r="E19" s="76">
        <f>E7/E17</f>
        <v>10659.487597868281</v>
      </c>
      <c r="F19" s="76"/>
      <c r="G19" s="76"/>
      <c r="H19" s="76"/>
      <c r="I19" s="77"/>
    </row>
    <row r="20" spans="2:9" ht="15" customHeight="1" x14ac:dyDescent="0.4">
      <c r="C20" s="11" t="s">
        <v>42</v>
      </c>
      <c r="D20" s="11"/>
      <c r="E20" s="11"/>
      <c r="F20" s="11"/>
      <c r="G20" s="11"/>
      <c r="H20" s="11"/>
      <c r="I20" s="11"/>
    </row>
    <row r="21" spans="2:9" ht="15" customHeight="1" x14ac:dyDescent="0.4">
      <c r="C21" s="11" t="s">
        <v>45</v>
      </c>
      <c r="D21" s="11"/>
      <c r="E21" s="11"/>
      <c r="F21" s="11"/>
      <c r="G21" s="11"/>
      <c r="H21" s="11"/>
      <c r="I21" s="11"/>
    </row>
    <row r="22" spans="2:9" ht="15" customHeight="1" x14ac:dyDescent="0.4"/>
    <row r="23" spans="2:9" ht="15" customHeight="1" x14ac:dyDescent="0.4">
      <c r="B23" s="3" t="s">
        <v>19</v>
      </c>
      <c r="C23" s="31" t="s">
        <v>20</v>
      </c>
      <c r="D23" s="31"/>
      <c r="E23" s="31"/>
      <c r="F23" s="31"/>
      <c r="G23" s="31"/>
    </row>
    <row r="24" spans="2:9" ht="12.75" thickBot="1" x14ac:dyDescent="0.45">
      <c r="C24" s="4"/>
      <c r="D24" s="4"/>
      <c r="E24" s="109" t="s">
        <v>21</v>
      </c>
      <c r="F24" s="109"/>
      <c r="G24" s="109" t="s">
        <v>22</v>
      </c>
      <c r="H24" s="109"/>
      <c r="I24" s="109"/>
    </row>
    <row r="25" spans="2:9" ht="15" customHeight="1" x14ac:dyDescent="0.4">
      <c r="C25" s="36" t="s">
        <v>23</v>
      </c>
      <c r="D25" s="37"/>
      <c r="E25" s="110"/>
      <c r="F25" s="111"/>
      <c r="G25" s="112"/>
      <c r="H25" s="112"/>
      <c r="I25" s="113"/>
    </row>
    <row r="26" spans="2:9" ht="15" customHeight="1" thickBot="1" x14ac:dyDescent="0.45">
      <c r="C26" s="38" t="s">
        <v>24</v>
      </c>
      <c r="D26" s="39"/>
      <c r="E26" s="114"/>
      <c r="F26" s="114"/>
      <c r="G26" s="114"/>
      <c r="H26" s="114"/>
      <c r="I26" s="115"/>
    </row>
    <row r="27" spans="2:9" ht="15" customHeight="1" thickBot="1" x14ac:dyDescent="0.45">
      <c r="C27" s="93" t="s">
        <v>54</v>
      </c>
      <c r="D27" s="94"/>
      <c r="E27" s="42">
        <v>30</v>
      </c>
      <c r="F27" s="43"/>
      <c r="G27" s="43"/>
      <c r="H27" s="43"/>
      <c r="I27" s="44"/>
    </row>
    <row r="28" spans="2:9" ht="15" customHeight="1" x14ac:dyDescent="0.4">
      <c r="C28" s="11" t="s">
        <v>44</v>
      </c>
      <c r="D28" s="11"/>
      <c r="E28" s="14"/>
      <c r="F28" s="14"/>
      <c r="G28" s="14"/>
      <c r="H28" s="14"/>
      <c r="I28" s="14"/>
    </row>
    <row r="29" spans="2:9" ht="15" customHeight="1" x14ac:dyDescent="0.4"/>
    <row r="30" spans="2:9" ht="15" customHeight="1" thickBot="1" x14ac:dyDescent="0.45">
      <c r="B30" s="3" t="s">
        <v>25</v>
      </c>
      <c r="C30" s="31" t="s">
        <v>26</v>
      </c>
      <c r="D30" s="31"/>
      <c r="E30" s="31"/>
      <c r="F30" s="31"/>
      <c r="G30" s="31"/>
    </row>
    <row r="31" spans="2:9" ht="15" customHeight="1" x14ac:dyDescent="0.4">
      <c r="C31" s="40" t="s">
        <v>27</v>
      </c>
      <c r="D31" s="12" t="s">
        <v>28</v>
      </c>
      <c r="E31" s="32">
        <f>(SUM(E11:I12))/(SUM(E11:I13))</f>
        <v>0.71143602666269445</v>
      </c>
      <c r="F31" s="32"/>
      <c r="G31" s="32"/>
      <c r="H31" s="32"/>
      <c r="I31" s="33"/>
    </row>
    <row r="32" spans="2:9" ht="15" customHeight="1" thickBot="1" x14ac:dyDescent="0.45">
      <c r="C32" s="41"/>
      <c r="D32" s="13" t="s">
        <v>29</v>
      </c>
      <c r="E32" s="34">
        <f>E13/(SUM(E11:I13))</f>
        <v>0.2885639733373056</v>
      </c>
      <c r="F32" s="34"/>
      <c r="G32" s="34"/>
      <c r="H32" s="34"/>
      <c r="I32" s="35"/>
    </row>
    <row r="33" spans="2:9" ht="15" customHeight="1" x14ac:dyDescent="0.4"/>
    <row r="34" spans="2:9" ht="15" customHeight="1" thickBot="1" x14ac:dyDescent="0.45">
      <c r="B34" s="3" t="s">
        <v>30</v>
      </c>
      <c r="C34" s="31" t="s">
        <v>31</v>
      </c>
      <c r="D34" s="31"/>
      <c r="E34" s="31"/>
      <c r="F34" s="31"/>
      <c r="G34" s="31"/>
      <c r="H34" s="31"/>
      <c r="I34" s="31"/>
    </row>
    <row r="35" spans="2:9" ht="69.95" customHeight="1" thickBot="1" x14ac:dyDescent="0.45">
      <c r="C35" s="1" t="s">
        <v>32</v>
      </c>
      <c r="D35" s="106"/>
      <c r="E35" s="107"/>
      <c r="F35" s="107"/>
      <c r="G35" s="107"/>
      <c r="H35" s="107"/>
      <c r="I35" s="108"/>
    </row>
  </sheetData>
  <sheetProtection algorithmName="SHA-512" hashValue="t7TDjoh5FPOFg7LrIX4Bst8odNZ25fn88AKhzulDSME4OYeCQF5ut7BrHRlLGnJP6A7HxNKdg6bXT6hd8WFa8A==" saltValue="E3xVBSCCw7xBdlbokp7NPA==" spinCount="100000" sheet="1" objects="1" scenarios="1"/>
  <mergeCells count="45">
    <mergeCell ref="C6:C8"/>
    <mergeCell ref="E6:I6"/>
    <mergeCell ref="E7:I7"/>
    <mergeCell ref="E8:I8"/>
    <mergeCell ref="A1:J1"/>
    <mergeCell ref="C2:G2"/>
    <mergeCell ref="C3:D3"/>
    <mergeCell ref="E3:I3"/>
    <mergeCell ref="C5:G5"/>
    <mergeCell ref="C9:D9"/>
    <mergeCell ref="E9:I9"/>
    <mergeCell ref="C10:I10"/>
    <mergeCell ref="C11:C13"/>
    <mergeCell ref="E11:I11"/>
    <mergeCell ref="E12:I12"/>
    <mergeCell ref="E13:I13"/>
    <mergeCell ref="C14:D14"/>
    <mergeCell ref="E14:I14"/>
    <mergeCell ref="C15:D15"/>
    <mergeCell ref="E15:I15"/>
    <mergeCell ref="C16:D16"/>
    <mergeCell ref="E16:I16"/>
    <mergeCell ref="C17:D17"/>
    <mergeCell ref="E17:I17"/>
    <mergeCell ref="C18:D18"/>
    <mergeCell ref="E18:I18"/>
    <mergeCell ref="C19:D19"/>
    <mergeCell ref="E19:I19"/>
    <mergeCell ref="C30:G30"/>
    <mergeCell ref="C23:G23"/>
    <mergeCell ref="E24:F24"/>
    <mergeCell ref="G24:I24"/>
    <mergeCell ref="C25:D25"/>
    <mergeCell ref="E25:F25"/>
    <mergeCell ref="G25:I25"/>
    <mergeCell ref="C26:D26"/>
    <mergeCell ref="E26:F26"/>
    <mergeCell ref="G26:I26"/>
    <mergeCell ref="C27:D27"/>
    <mergeCell ref="E27:I27"/>
    <mergeCell ref="C31:C32"/>
    <mergeCell ref="E31:I31"/>
    <mergeCell ref="E32:I32"/>
    <mergeCell ref="C34:I34"/>
    <mergeCell ref="D35:I35"/>
  </mergeCells>
  <phoneticPr fontId="1"/>
  <pageMargins left="0.51181102362204722" right="0.11811023622047245" top="0.55118110236220474" bottom="0.15748031496062992" header="0.31496062992125984" footer="0.11811023622047245"/>
  <pageSetup paperSize="9" scale="91" orientation="portrait" r:id="rId1"/>
  <headerFooter scaleWithDoc="0" alignWithMargins="0"/>
  <colBreaks count="1" manualBreakCount="1">
    <brk id="10" max="6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5"/>
  <sheetViews>
    <sheetView view="pageBreakPreview" zoomScale="90" zoomScaleNormal="100" zoomScaleSheetLayoutView="90" workbookViewId="0">
      <selection activeCell="K4" sqref="K4"/>
    </sheetView>
  </sheetViews>
  <sheetFormatPr defaultColWidth="9" defaultRowHeight="12" x14ac:dyDescent="0.4"/>
  <cols>
    <col min="1" max="1" width="0.75" style="3" customWidth="1"/>
    <col min="2" max="2" width="3.125" style="3" bestFit="1" customWidth="1"/>
    <col min="3" max="3" width="10.625" style="3" customWidth="1"/>
    <col min="4" max="4" width="22.625" style="3" customWidth="1"/>
    <col min="5" max="5" width="14.125" style="3" customWidth="1"/>
    <col min="6" max="6" width="10.625" style="3" customWidth="1"/>
    <col min="7" max="8" width="7.375" style="3" customWidth="1"/>
    <col min="9" max="9" width="10.625" style="3" customWidth="1"/>
    <col min="10" max="10" width="0.875" style="3" customWidth="1"/>
    <col min="11" max="13" width="9" style="3" customWidth="1"/>
    <col min="14" max="14" width="9" style="3"/>
    <col min="15" max="16" width="9" style="3" customWidth="1"/>
    <col min="17" max="16384" width="9" style="3"/>
  </cols>
  <sheetData>
    <row r="1" spans="1:14" ht="18.75" customHeight="1" x14ac:dyDescent="0.4">
      <c r="A1" s="61" t="s">
        <v>33</v>
      </c>
      <c r="B1" s="61"/>
      <c r="C1" s="61"/>
      <c r="D1" s="61"/>
      <c r="E1" s="61"/>
      <c r="F1" s="61"/>
      <c r="G1" s="61"/>
      <c r="H1" s="61"/>
      <c r="I1" s="61"/>
      <c r="J1" s="61"/>
    </row>
    <row r="2" spans="1:14" ht="15" customHeight="1" thickBot="1" x14ac:dyDescent="0.45">
      <c r="B2" s="3" t="s">
        <v>3</v>
      </c>
      <c r="C2" s="31" t="s">
        <v>4</v>
      </c>
      <c r="D2" s="31"/>
      <c r="E2" s="31"/>
      <c r="F2" s="31"/>
      <c r="G2" s="31"/>
      <c r="H2" s="4"/>
    </row>
    <row r="3" spans="1:14" ht="19.5" customHeight="1" thickBot="1" x14ac:dyDescent="0.45">
      <c r="C3" s="62" t="s">
        <v>5</v>
      </c>
      <c r="D3" s="63"/>
      <c r="E3" s="85" t="s">
        <v>50</v>
      </c>
      <c r="F3" s="86"/>
      <c r="G3" s="86"/>
      <c r="H3" s="86"/>
      <c r="I3" s="87"/>
    </row>
    <row r="4" spans="1:14" ht="15" customHeight="1" x14ac:dyDescent="0.4"/>
    <row r="5" spans="1:14" ht="15" customHeight="1" thickBot="1" x14ac:dyDescent="0.45">
      <c r="B5" s="3" t="s">
        <v>6</v>
      </c>
      <c r="C5" s="31" t="s">
        <v>7</v>
      </c>
      <c r="D5" s="31"/>
      <c r="E5" s="31"/>
      <c r="F5" s="31"/>
      <c r="G5" s="31"/>
    </row>
    <row r="6" spans="1:14" ht="15" customHeight="1" x14ac:dyDescent="0.4">
      <c r="C6" s="82" t="s">
        <v>8</v>
      </c>
      <c r="D6" s="5" t="s">
        <v>9</v>
      </c>
      <c r="E6" s="47">
        <v>1292761413</v>
      </c>
      <c r="F6" s="47"/>
      <c r="G6" s="47"/>
      <c r="H6" s="47"/>
      <c r="I6" s="48"/>
    </row>
    <row r="7" spans="1:14" ht="15" customHeight="1" x14ac:dyDescent="0.4">
      <c r="C7" s="83"/>
      <c r="D7" s="6" t="s">
        <v>10</v>
      </c>
      <c r="E7" s="49">
        <v>71630198</v>
      </c>
      <c r="F7" s="49"/>
      <c r="G7" s="49"/>
      <c r="H7" s="49"/>
      <c r="I7" s="50"/>
    </row>
    <row r="8" spans="1:14" ht="15" customHeight="1" x14ac:dyDescent="0.4">
      <c r="C8" s="84"/>
      <c r="D8" s="7" t="s">
        <v>11</v>
      </c>
      <c r="E8" s="51">
        <v>453086765</v>
      </c>
      <c r="F8" s="51"/>
      <c r="G8" s="51"/>
      <c r="H8" s="51"/>
      <c r="I8" s="52"/>
    </row>
    <row r="9" spans="1:14" ht="15" customHeight="1" thickBot="1" x14ac:dyDescent="0.45">
      <c r="C9" s="59" t="s">
        <v>36</v>
      </c>
      <c r="D9" s="60"/>
      <c r="E9" s="56">
        <f>SUM(E6:I8)</f>
        <v>1817478376</v>
      </c>
      <c r="F9" s="57"/>
      <c r="G9" s="57"/>
      <c r="H9" s="57"/>
      <c r="I9" s="58"/>
    </row>
    <row r="10" spans="1:14" ht="15" customHeight="1" x14ac:dyDescent="0.4">
      <c r="C10" s="53" t="s">
        <v>12</v>
      </c>
      <c r="D10" s="54"/>
      <c r="E10" s="54"/>
      <c r="F10" s="54"/>
      <c r="G10" s="54"/>
      <c r="H10" s="54"/>
      <c r="I10" s="55"/>
    </row>
    <row r="11" spans="1:14" ht="15" customHeight="1" x14ac:dyDescent="0.4">
      <c r="C11" s="66" t="s">
        <v>34</v>
      </c>
      <c r="D11" s="8" t="s">
        <v>14</v>
      </c>
      <c r="E11" s="49">
        <v>405685070</v>
      </c>
      <c r="F11" s="49"/>
      <c r="G11" s="49"/>
      <c r="H11" s="49"/>
      <c r="I11" s="50"/>
    </row>
    <row r="12" spans="1:14" ht="15" customHeight="1" x14ac:dyDescent="0.4">
      <c r="C12" s="66"/>
      <c r="D12" s="8" t="s">
        <v>35</v>
      </c>
      <c r="E12" s="49">
        <v>26826183</v>
      </c>
      <c r="F12" s="49"/>
      <c r="G12" s="49"/>
      <c r="H12" s="49"/>
      <c r="I12" s="50"/>
    </row>
    <row r="13" spans="1:14" ht="15" customHeight="1" x14ac:dyDescent="0.4">
      <c r="C13" s="66"/>
      <c r="D13" s="9" t="s">
        <v>16</v>
      </c>
      <c r="E13" s="49">
        <v>149533586</v>
      </c>
      <c r="F13" s="49"/>
      <c r="G13" s="49"/>
      <c r="H13" s="49"/>
      <c r="I13" s="50"/>
      <c r="M13" s="10"/>
      <c r="N13" s="10"/>
    </row>
    <row r="14" spans="1:14" ht="15" customHeight="1" x14ac:dyDescent="0.4">
      <c r="C14" s="91" t="s">
        <v>17</v>
      </c>
      <c r="D14" s="92"/>
      <c r="E14" s="51">
        <v>380175000</v>
      </c>
      <c r="F14" s="51"/>
      <c r="G14" s="51"/>
      <c r="H14" s="51"/>
      <c r="I14" s="52"/>
    </row>
    <row r="15" spans="1:14" ht="15" customHeight="1" thickBot="1" x14ac:dyDescent="0.45">
      <c r="C15" s="95" t="s">
        <v>36</v>
      </c>
      <c r="D15" s="96"/>
      <c r="E15" s="100">
        <f>SUM(E11:I14)</f>
        <v>962219839</v>
      </c>
      <c r="F15" s="100"/>
      <c r="G15" s="100"/>
      <c r="H15" s="100"/>
      <c r="I15" s="101"/>
    </row>
    <row r="16" spans="1:14" ht="15" customHeight="1" x14ac:dyDescent="0.4">
      <c r="C16" s="97" t="s">
        <v>39</v>
      </c>
      <c r="D16" s="98"/>
      <c r="E16" s="102">
        <v>138948</v>
      </c>
      <c r="F16" s="102"/>
      <c r="G16" s="102"/>
      <c r="H16" s="102"/>
      <c r="I16" s="103"/>
    </row>
    <row r="17" spans="2:9" ht="15" customHeight="1" thickBot="1" x14ac:dyDescent="0.45">
      <c r="C17" s="84" t="s">
        <v>37</v>
      </c>
      <c r="D17" s="99"/>
      <c r="E17" s="104">
        <v>6749</v>
      </c>
      <c r="F17" s="104"/>
      <c r="G17" s="104"/>
      <c r="H17" s="104"/>
      <c r="I17" s="105"/>
    </row>
    <row r="18" spans="2:9" ht="15" customHeight="1" x14ac:dyDescent="0.4">
      <c r="C18" s="97" t="s">
        <v>18</v>
      </c>
      <c r="D18" s="98"/>
      <c r="E18" s="47">
        <f>(E6+E8)/E16</f>
        <v>12564.759320033394</v>
      </c>
      <c r="F18" s="47"/>
      <c r="G18" s="47"/>
      <c r="H18" s="47"/>
      <c r="I18" s="48"/>
    </row>
    <row r="19" spans="2:9" ht="15" customHeight="1" thickBot="1" x14ac:dyDescent="0.45">
      <c r="C19" s="80" t="s">
        <v>38</v>
      </c>
      <c r="D19" s="81"/>
      <c r="E19" s="76">
        <f>E7/E17</f>
        <v>10613.453548673877</v>
      </c>
      <c r="F19" s="76"/>
      <c r="G19" s="76"/>
      <c r="H19" s="76"/>
      <c r="I19" s="77"/>
    </row>
    <row r="20" spans="2:9" ht="15" customHeight="1" x14ac:dyDescent="0.4">
      <c r="C20" s="11" t="s">
        <v>42</v>
      </c>
      <c r="D20" s="11"/>
      <c r="E20" s="11"/>
      <c r="F20" s="11"/>
      <c r="G20" s="11"/>
      <c r="H20" s="11"/>
      <c r="I20" s="11"/>
    </row>
    <row r="21" spans="2:9" ht="15" customHeight="1" x14ac:dyDescent="0.4">
      <c r="C21" s="11" t="s">
        <v>45</v>
      </c>
      <c r="D21" s="11"/>
      <c r="E21" s="11"/>
      <c r="F21" s="11"/>
      <c r="G21" s="11"/>
      <c r="H21" s="11"/>
      <c r="I21" s="11"/>
    </row>
    <row r="22" spans="2:9" ht="15" customHeight="1" x14ac:dyDescent="0.4"/>
    <row r="23" spans="2:9" ht="15" customHeight="1" x14ac:dyDescent="0.4">
      <c r="B23" s="3" t="s">
        <v>19</v>
      </c>
      <c r="C23" s="31" t="s">
        <v>20</v>
      </c>
      <c r="D23" s="31"/>
      <c r="E23" s="31"/>
      <c r="F23" s="31"/>
      <c r="G23" s="31"/>
    </row>
    <row r="24" spans="2:9" ht="12.75" thickBot="1" x14ac:dyDescent="0.45">
      <c r="C24" s="4"/>
      <c r="D24" s="4"/>
      <c r="E24" s="109" t="s">
        <v>21</v>
      </c>
      <c r="F24" s="109"/>
      <c r="G24" s="109" t="s">
        <v>22</v>
      </c>
      <c r="H24" s="109"/>
      <c r="I24" s="109"/>
    </row>
    <row r="25" spans="2:9" ht="15" customHeight="1" x14ac:dyDescent="0.4">
      <c r="C25" s="36" t="s">
        <v>23</v>
      </c>
      <c r="D25" s="37"/>
      <c r="E25" s="110"/>
      <c r="F25" s="111"/>
      <c r="G25" s="112"/>
      <c r="H25" s="112"/>
      <c r="I25" s="113"/>
    </row>
    <row r="26" spans="2:9" ht="15" customHeight="1" thickBot="1" x14ac:dyDescent="0.45">
      <c r="C26" s="38" t="s">
        <v>24</v>
      </c>
      <c r="D26" s="39"/>
      <c r="E26" s="114"/>
      <c r="F26" s="114"/>
      <c r="G26" s="114"/>
      <c r="H26" s="114"/>
      <c r="I26" s="115"/>
    </row>
    <row r="27" spans="2:9" ht="15" customHeight="1" thickBot="1" x14ac:dyDescent="0.45">
      <c r="C27" s="93" t="s">
        <v>54</v>
      </c>
      <c r="D27" s="94"/>
      <c r="E27" s="42">
        <v>27</v>
      </c>
      <c r="F27" s="43"/>
      <c r="G27" s="43"/>
      <c r="H27" s="43"/>
      <c r="I27" s="44"/>
    </row>
    <row r="28" spans="2:9" ht="15" customHeight="1" x14ac:dyDescent="0.4">
      <c r="C28" s="11" t="s">
        <v>44</v>
      </c>
      <c r="D28" s="11"/>
      <c r="E28" s="14"/>
      <c r="F28" s="14"/>
      <c r="G28" s="14"/>
      <c r="H28" s="14"/>
      <c r="I28" s="14"/>
    </row>
    <row r="29" spans="2:9" ht="15" customHeight="1" x14ac:dyDescent="0.4"/>
    <row r="30" spans="2:9" ht="15" customHeight="1" thickBot="1" x14ac:dyDescent="0.45">
      <c r="B30" s="3" t="s">
        <v>25</v>
      </c>
      <c r="C30" s="31" t="s">
        <v>26</v>
      </c>
      <c r="D30" s="31"/>
      <c r="E30" s="31"/>
      <c r="F30" s="31"/>
      <c r="G30" s="31"/>
    </row>
    <row r="31" spans="2:9" ht="15" customHeight="1" x14ac:dyDescent="0.4">
      <c r="C31" s="40" t="s">
        <v>27</v>
      </c>
      <c r="D31" s="12" t="s">
        <v>28</v>
      </c>
      <c r="E31" s="32">
        <f>(SUM(E11:I12))/(SUM(E11:I13))</f>
        <v>0.74308923302728569</v>
      </c>
      <c r="F31" s="32"/>
      <c r="G31" s="32"/>
      <c r="H31" s="32"/>
      <c r="I31" s="33"/>
    </row>
    <row r="32" spans="2:9" ht="15" customHeight="1" thickBot="1" x14ac:dyDescent="0.45">
      <c r="C32" s="41"/>
      <c r="D32" s="13" t="s">
        <v>29</v>
      </c>
      <c r="E32" s="34">
        <f>E13/(SUM(E11:I13))</f>
        <v>0.25691076697271426</v>
      </c>
      <c r="F32" s="34"/>
      <c r="G32" s="34"/>
      <c r="H32" s="34"/>
      <c r="I32" s="35"/>
    </row>
    <row r="33" spans="2:9" ht="15" customHeight="1" x14ac:dyDescent="0.4"/>
    <row r="34" spans="2:9" ht="15" customHeight="1" thickBot="1" x14ac:dyDescent="0.45">
      <c r="B34" s="3" t="s">
        <v>30</v>
      </c>
      <c r="C34" s="31" t="s">
        <v>31</v>
      </c>
      <c r="D34" s="31"/>
      <c r="E34" s="31"/>
      <c r="F34" s="31"/>
      <c r="G34" s="31"/>
      <c r="H34" s="31"/>
      <c r="I34" s="31"/>
    </row>
    <row r="35" spans="2:9" ht="69.95" customHeight="1" thickBot="1" x14ac:dyDescent="0.45">
      <c r="C35" s="1" t="s">
        <v>32</v>
      </c>
      <c r="D35" s="106"/>
      <c r="E35" s="107"/>
      <c r="F35" s="107"/>
      <c r="G35" s="107"/>
      <c r="H35" s="107"/>
      <c r="I35" s="108"/>
    </row>
  </sheetData>
  <sheetProtection algorithmName="SHA-512" hashValue="DEZyLWvTphIH2epMC09FuBbeEqbGshpBGPYiuDXtxqszC0aHBP9lWNtCXNBNRa9KPqoakuCzT4GSLTTLYCKpjw==" saltValue="sl4d4eq0gzEseO0UjfWd+Q==" spinCount="100000" sheet="1" objects="1" scenarios="1"/>
  <mergeCells count="45">
    <mergeCell ref="C6:C8"/>
    <mergeCell ref="E6:I6"/>
    <mergeCell ref="E7:I7"/>
    <mergeCell ref="E8:I8"/>
    <mergeCell ref="A1:J1"/>
    <mergeCell ref="C2:G2"/>
    <mergeCell ref="C3:D3"/>
    <mergeCell ref="E3:I3"/>
    <mergeCell ref="C5:G5"/>
    <mergeCell ref="C9:D9"/>
    <mergeCell ref="E9:I9"/>
    <mergeCell ref="C10:I10"/>
    <mergeCell ref="C11:C13"/>
    <mergeCell ref="E11:I11"/>
    <mergeCell ref="E12:I12"/>
    <mergeCell ref="E13:I13"/>
    <mergeCell ref="C14:D14"/>
    <mergeCell ref="E14:I14"/>
    <mergeCell ref="C15:D15"/>
    <mergeCell ref="E15:I15"/>
    <mergeCell ref="C16:D16"/>
    <mergeCell ref="E16:I16"/>
    <mergeCell ref="C17:D17"/>
    <mergeCell ref="E17:I17"/>
    <mergeCell ref="C18:D18"/>
    <mergeCell ref="E18:I18"/>
    <mergeCell ref="C19:D19"/>
    <mergeCell ref="E19:I19"/>
    <mergeCell ref="C30:G30"/>
    <mergeCell ref="C23:G23"/>
    <mergeCell ref="E24:F24"/>
    <mergeCell ref="G24:I24"/>
    <mergeCell ref="C25:D25"/>
    <mergeCell ref="E25:F25"/>
    <mergeCell ref="G25:I25"/>
    <mergeCell ref="C26:D26"/>
    <mergeCell ref="E26:F26"/>
    <mergeCell ref="G26:I26"/>
    <mergeCell ref="C27:D27"/>
    <mergeCell ref="E27:I27"/>
    <mergeCell ref="C31:C32"/>
    <mergeCell ref="E31:I31"/>
    <mergeCell ref="E32:I32"/>
    <mergeCell ref="C34:I34"/>
    <mergeCell ref="D35:I35"/>
  </mergeCells>
  <phoneticPr fontId="1"/>
  <pageMargins left="0.51181102362204722" right="0.11811023622047245" top="0.55118110236220474" bottom="0.15748031496062992" header="0.31496062992125984" footer="0.11811023622047245"/>
  <pageSetup paperSize="9" scale="91" orientation="portrait" r:id="rId1"/>
  <headerFooter scaleWithDoc="0" alignWithMargins="0"/>
  <colBreaks count="1" manualBreakCount="1">
    <brk id="10" max="6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5"/>
  <sheetViews>
    <sheetView view="pageBreakPreview" zoomScale="90" zoomScaleNormal="100" zoomScaleSheetLayoutView="90" workbookViewId="0">
      <selection activeCell="K4" sqref="K4"/>
    </sheetView>
  </sheetViews>
  <sheetFormatPr defaultColWidth="9" defaultRowHeight="12" x14ac:dyDescent="0.4"/>
  <cols>
    <col min="1" max="1" width="0.75" style="3" customWidth="1"/>
    <col min="2" max="2" width="3.125" style="3" bestFit="1" customWidth="1"/>
    <col min="3" max="3" width="10.625" style="3" customWidth="1"/>
    <col min="4" max="4" width="22.625" style="3" customWidth="1"/>
    <col min="5" max="5" width="14.125" style="3" customWidth="1"/>
    <col min="6" max="6" width="10.625" style="3" customWidth="1"/>
    <col min="7" max="8" width="7.375" style="3" customWidth="1"/>
    <col min="9" max="9" width="10.625" style="3" customWidth="1"/>
    <col min="10" max="10" width="0.875" style="3" customWidth="1"/>
    <col min="11" max="13" width="9" style="3" customWidth="1"/>
    <col min="14" max="14" width="9" style="3"/>
    <col min="15" max="16" width="9" style="3" customWidth="1"/>
    <col min="17" max="16384" width="9" style="3"/>
  </cols>
  <sheetData>
    <row r="1" spans="1:14" ht="18.75" customHeight="1" x14ac:dyDescent="0.4">
      <c r="A1" s="61" t="s">
        <v>33</v>
      </c>
      <c r="B1" s="61"/>
      <c r="C1" s="61"/>
      <c r="D1" s="61"/>
      <c r="E1" s="61"/>
      <c r="F1" s="61"/>
      <c r="G1" s="61"/>
      <c r="H1" s="61"/>
      <c r="I1" s="61"/>
      <c r="J1" s="61"/>
    </row>
    <row r="2" spans="1:14" ht="15" customHeight="1" thickBot="1" x14ac:dyDescent="0.45">
      <c r="B2" s="3" t="s">
        <v>3</v>
      </c>
      <c r="C2" s="31" t="s">
        <v>4</v>
      </c>
      <c r="D2" s="31"/>
      <c r="E2" s="31"/>
      <c r="F2" s="31"/>
      <c r="G2" s="31"/>
      <c r="H2" s="4"/>
    </row>
    <row r="3" spans="1:14" ht="19.5" customHeight="1" thickBot="1" x14ac:dyDescent="0.45">
      <c r="C3" s="62" t="s">
        <v>5</v>
      </c>
      <c r="D3" s="63"/>
      <c r="E3" s="85" t="s">
        <v>51</v>
      </c>
      <c r="F3" s="86"/>
      <c r="G3" s="86"/>
      <c r="H3" s="86"/>
      <c r="I3" s="87"/>
    </row>
    <row r="4" spans="1:14" ht="15" customHeight="1" x14ac:dyDescent="0.4"/>
    <row r="5" spans="1:14" ht="15" customHeight="1" thickBot="1" x14ac:dyDescent="0.45">
      <c r="B5" s="3" t="s">
        <v>6</v>
      </c>
      <c r="C5" s="31" t="s">
        <v>7</v>
      </c>
      <c r="D5" s="31"/>
      <c r="E5" s="31"/>
      <c r="F5" s="31"/>
      <c r="G5" s="31"/>
    </row>
    <row r="6" spans="1:14" ht="15" customHeight="1" x14ac:dyDescent="0.4">
      <c r="C6" s="82" t="s">
        <v>8</v>
      </c>
      <c r="D6" s="5" t="s">
        <v>9</v>
      </c>
      <c r="E6" s="47">
        <v>543474508</v>
      </c>
      <c r="F6" s="47"/>
      <c r="G6" s="47"/>
      <c r="H6" s="47"/>
      <c r="I6" s="48"/>
    </row>
    <row r="7" spans="1:14" ht="15" customHeight="1" x14ac:dyDescent="0.4">
      <c r="C7" s="83"/>
      <c r="D7" s="6" t="s">
        <v>10</v>
      </c>
      <c r="E7" s="49">
        <v>11559714</v>
      </c>
      <c r="F7" s="49"/>
      <c r="G7" s="49"/>
      <c r="H7" s="49"/>
      <c r="I7" s="50"/>
    </row>
    <row r="8" spans="1:14" ht="15" customHeight="1" x14ac:dyDescent="0.4">
      <c r="C8" s="84"/>
      <c r="D8" s="7" t="s">
        <v>11</v>
      </c>
      <c r="E8" s="51">
        <v>158464754</v>
      </c>
      <c r="F8" s="51"/>
      <c r="G8" s="51"/>
      <c r="H8" s="51"/>
      <c r="I8" s="52"/>
    </row>
    <row r="9" spans="1:14" ht="15" customHeight="1" thickBot="1" x14ac:dyDescent="0.45">
      <c r="C9" s="59" t="s">
        <v>36</v>
      </c>
      <c r="D9" s="60"/>
      <c r="E9" s="56">
        <f>SUM(E6:I8)</f>
        <v>713498976</v>
      </c>
      <c r="F9" s="57"/>
      <c r="G9" s="57"/>
      <c r="H9" s="57"/>
      <c r="I9" s="58"/>
    </row>
    <row r="10" spans="1:14" ht="15" customHeight="1" x14ac:dyDescent="0.4">
      <c r="C10" s="53" t="s">
        <v>12</v>
      </c>
      <c r="D10" s="54"/>
      <c r="E10" s="54"/>
      <c r="F10" s="54"/>
      <c r="G10" s="54"/>
      <c r="H10" s="54"/>
      <c r="I10" s="55"/>
    </row>
    <row r="11" spans="1:14" ht="15" customHeight="1" x14ac:dyDescent="0.4">
      <c r="C11" s="66" t="s">
        <v>34</v>
      </c>
      <c r="D11" s="8" t="s">
        <v>14</v>
      </c>
      <c r="E11" s="49">
        <v>97403249</v>
      </c>
      <c r="F11" s="49"/>
      <c r="G11" s="49"/>
      <c r="H11" s="49"/>
      <c r="I11" s="50"/>
    </row>
    <row r="12" spans="1:14" ht="15" customHeight="1" x14ac:dyDescent="0.4">
      <c r="C12" s="66"/>
      <c r="D12" s="8" t="s">
        <v>35</v>
      </c>
      <c r="E12" s="49">
        <v>2244294</v>
      </c>
      <c r="F12" s="49"/>
      <c r="G12" s="49"/>
      <c r="H12" s="49"/>
      <c r="I12" s="50"/>
    </row>
    <row r="13" spans="1:14" ht="15" customHeight="1" x14ac:dyDescent="0.4">
      <c r="C13" s="66"/>
      <c r="D13" s="9" t="s">
        <v>16</v>
      </c>
      <c r="E13" s="49">
        <v>28593755</v>
      </c>
      <c r="F13" s="49"/>
      <c r="G13" s="49"/>
      <c r="H13" s="49"/>
      <c r="I13" s="50"/>
      <c r="M13" s="10"/>
      <c r="N13" s="10"/>
    </row>
    <row r="14" spans="1:14" ht="15" customHeight="1" x14ac:dyDescent="0.4">
      <c r="C14" s="91" t="s">
        <v>17</v>
      </c>
      <c r="D14" s="92"/>
      <c r="E14" s="51">
        <v>135822412</v>
      </c>
      <c r="F14" s="51"/>
      <c r="G14" s="51"/>
      <c r="H14" s="51"/>
      <c r="I14" s="52"/>
    </row>
    <row r="15" spans="1:14" ht="15" customHeight="1" thickBot="1" x14ac:dyDescent="0.45">
      <c r="C15" s="95" t="s">
        <v>36</v>
      </c>
      <c r="D15" s="96"/>
      <c r="E15" s="100">
        <f>SUM(E11:I14)</f>
        <v>264063710</v>
      </c>
      <c r="F15" s="100"/>
      <c r="G15" s="100"/>
      <c r="H15" s="100"/>
      <c r="I15" s="101"/>
    </row>
    <row r="16" spans="1:14" ht="15" customHeight="1" x14ac:dyDescent="0.4">
      <c r="C16" s="97" t="s">
        <v>39</v>
      </c>
      <c r="D16" s="98"/>
      <c r="E16" s="102">
        <v>71638</v>
      </c>
      <c r="F16" s="102"/>
      <c r="G16" s="102"/>
      <c r="H16" s="102"/>
      <c r="I16" s="103"/>
    </row>
    <row r="17" spans="2:9" ht="15" customHeight="1" thickBot="1" x14ac:dyDescent="0.45">
      <c r="C17" s="84" t="s">
        <v>37</v>
      </c>
      <c r="D17" s="99"/>
      <c r="E17" s="104">
        <v>1114</v>
      </c>
      <c r="F17" s="104"/>
      <c r="G17" s="104"/>
      <c r="H17" s="104"/>
      <c r="I17" s="105"/>
    </row>
    <row r="18" spans="2:9" ht="15" customHeight="1" x14ac:dyDescent="0.4">
      <c r="C18" s="97" t="s">
        <v>18</v>
      </c>
      <c r="D18" s="98"/>
      <c r="E18" s="47">
        <f>(E6+E8)/E16</f>
        <v>9798.4206985119636</v>
      </c>
      <c r="F18" s="47"/>
      <c r="G18" s="47"/>
      <c r="H18" s="47"/>
      <c r="I18" s="48"/>
    </row>
    <row r="19" spans="2:9" ht="15" customHeight="1" thickBot="1" x14ac:dyDescent="0.45">
      <c r="C19" s="80" t="s">
        <v>38</v>
      </c>
      <c r="D19" s="81"/>
      <c r="E19" s="76">
        <f>E7/E17</f>
        <v>10376.763016157989</v>
      </c>
      <c r="F19" s="76"/>
      <c r="G19" s="76"/>
      <c r="H19" s="76"/>
      <c r="I19" s="77"/>
    </row>
    <row r="20" spans="2:9" ht="15" customHeight="1" x14ac:dyDescent="0.4">
      <c r="C20" s="11" t="s">
        <v>42</v>
      </c>
      <c r="D20" s="11"/>
      <c r="E20" s="11"/>
      <c r="F20" s="11"/>
      <c r="G20" s="11"/>
      <c r="H20" s="11"/>
      <c r="I20" s="11"/>
    </row>
    <row r="21" spans="2:9" ht="15" customHeight="1" x14ac:dyDescent="0.4">
      <c r="C21" s="11" t="s">
        <v>45</v>
      </c>
      <c r="D21" s="11"/>
      <c r="E21" s="11"/>
      <c r="F21" s="11"/>
      <c r="G21" s="11"/>
      <c r="H21" s="11"/>
      <c r="I21" s="11"/>
    </row>
    <row r="22" spans="2:9" ht="15" customHeight="1" x14ac:dyDescent="0.4"/>
    <row r="23" spans="2:9" ht="15" customHeight="1" x14ac:dyDescent="0.4">
      <c r="B23" s="3" t="s">
        <v>19</v>
      </c>
      <c r="C23" s="31" t="s">
        <v>20</v>
      </c>
      <c r="D23" s="31"/>
      <c r="E23" s="31"/>
      <c r="F23" s="31"/>
      <c r="G23" s="31"/>
    </row>
    <row r="24" spans="2:9" ht="12.75" thickBot="1" x14ac:dyDescent="0.45">
      <c r="C24" s="4"/>
      <c r="D24" s="4"/>
      <c r="E24" s="109" t="s">
        <v>21</v>
      </c>
      <c r="F24" s="109"/>
      <c r="G24" s="109" t="s">
        <v>22</v>
      </c>
      <c r="H24" s="109"/>
      <c r="I24" s="109"/>
    </row>
    <row r="25" spans="2:9" ht="15" customHeight="1" x14ac:dyDescent="0.4">
      <c r="C25" s="36" t="s">
        <v>23</v>
      </c>
      <c r="D25" s="37"/>
      <c r="E25" s="110"/>
      <c r="F25" s="111"/>
      <c r="G25" s="112"/>
      <c r="H25" s="112"/>
      <c r="I25" s="113"/>
    </row>
    <row r="26" spans="2:9" ht="15" customHeight="1" thickBot="1" x14ac:dyDescent="0.45">
      <c r="C26" s="38" t="s">
        <v>24</v>
      </c>
      <c r="D26" s="39"/>
      <c r="E26" s="114"/>
      <c r="F26" s="114"/>
      <c r="G26" s="114"/>
      <c r="H26" s="114"/>
      <c r="I26" s="115"/>
    </row>
    <row r="27" spans="2:9" ht="15" customHeight="1" thickBot="1" x14ac:dyDescent="0.45">
      <c r="C27" s="93" t="s">
        <v>54</v>
      </c>
      <c r="D27" s="94"/>
      <c r="E27" s="42">
        <v>22</v>
      </c>
      <c r="F27" s="43"/>
      <c r="G27" s="43"/>
      <c r="H27" s="43"/>
      <c r="I27" s="44"/>
    </row>
    <row r="28" spans="2:9" ht="15" customHeight="1" x14ac:dyDescent="0.4">
      <c r="C28" s="11" t="s">
        <v>44</v>
      </c>
      <c r="D28" s="11"/>
      <c r="E28" s="14"/>
      <c r="F28" s="14"/>
      <c r="G28" s="14"/>
      <c r="H28" s="14"/>
      <c r="I28" s="14"/>
    </row>
    <row r="29" spans="2:9" ht="15" customHeight="1" x14ac:dyDescent="0.4"/>
    <row r="30" spans="2:9" ht="15" customHeight="1" thickBot="1" x14ac:dyDescent="0.45">
      <c r="B30" s="3" t="s">
        <v>25</v>
      </c>
      <c r="C30" s="31" t="s">
        <v>26</v>
      </c>
      <c r="D30" s="31"/>
      <c r="E30" s="31"/>
      <c r="F30" s="31"/>
      <c r="G30" s="31"/>
    </row>
    <row r="31" spans="2:9" ht="15" customHeight="1" x14ac:dyDescent="0.4">
      <c r="C31" s="40" t="s">
        <v>27</v>
      </c>
      <c r="D31" s="12" t="s">
        <v>28</v>
      </c>
      <c r="E31" s="32">
        <f>(SUM(E11:I12))/(SUM(E11:I13))</f>
        <v>0.77703161582160529</v>
      </c>
      <c r="F31" s="32"/>
      <c r="G31" s="32"/>
      <c r="H31" s="32"/>
      <c r="I31" s="33"/>
    </row>
    <row r="32" spans="2:9" ht="15" customHeight="1" thickBot="1" x14ac:dyDescent="0.45">
      <c r="C32" s="41"/>
      <c r="D32" s="13" t="s">
        <v>29</v>
      </c>
      <c r="E32" s="34">
        <f>E13/(SUM(E11:I13))</f>
        <v>0.22296838417839471</v>
      </c>
      <c r="F32" s="34"/>
      <c r="G32" s="34"/>
      <c r="H32" s="34"/>
      <c r="I32" s="35"/>
    </row>
    <row r="33" spans="2:9" ht="15" customHeight="1" x14ac:dyDescent="0.4"/>
    <row r="34" spans="2:9" ht="15" customHeight="1" thickBot="1" x14ac:dyDescent="0.45">
      <c r="B34" s="3" t="s">
        <v>30</v>
      </c>
      <c r="C34" s="31" t="s">
        <v>31</v>
      </c>
      <c r="D34" s="31"/>
      <c r="E34" s="31"/>
      <c r="F34" s="31"/>
      <c r="G34" s="31"/>
      <c r="H34" s="31"/>
      <c r="I34" s="31"/>
    </row>
    <row r="35" spans="2:9" ht="69.95" customHeight="1" thickBot="1" x14ac:dyDescent="0.45">
      <c r="C35" s="1" t="s">
        <v>32</v>
      </c>
      <c r="D35" s="106"/>
      <c r="E35" s="107"/>
      <c r="F35" s="107"/>
      <c r="G35" s="107"/>
      <c r="H35" s="107"/>
      <c r="I35" s="108"/>
    </row>
  </sheetData>
  <sheetProtection algorithmName="SHA-512" hashValue="0tIywOBr8WB3vT+NFr9sP9lqwtuhyXjzawC41njLKvqtcYSEbuEFk//HrmsUiSf4xeuPWPGAMwNVnRaik0aV4w==" saltValue="SXuGqxLws1T2k0hI+yqWgA==" spinCount="100000" sheet="1" objects="1" scenarios="1"/>
  <mergeCells count="45">
    <mergeCell ref="C6:C8"/>
    <mergeCell ref="E6:I6"/>
    <mergeCell ref="E7:I7"/>
    <mergeCell ref="E8:I8"/>
    <mergeCell ref="A1:J1"/>
    <mergeCell ref="C2:G2"/>
    <mergeCell ref="C3:D3"/>
    <mergeCell ref="E3:I3"/>
    <mergeCell ref="C5:G5"/>
    <mergeCell ref="C9:D9"/>
    <mergeCell ref="E9:I9"/>
    <mergeCell ref="C10:I10"/>
    <mergeCell ref="C11:C13"/>
    <mergeCell ref="E11:I11"/>
    <mergeCell ref="E12:I12"/>
    <mergeCell ref="E13:I13"/>
    <mergeCell ref="C14:D14"/>
    <mergeCell ref="E14:I14"/>
    <mergeCell ref="C15:D15"/>
    <mergeCell ref="E15:I15"/>
    <mergeCell ref="C16:D16"/>
    <mergeCell ref="E16:I16"/>
    <mergeCell ref="C17:D17"/>
    <mergeCell ref="E17:I17"/>
    <mergeCell ref="C18:D18"/>
    <mergeCell ref="E18:I18"/>
    <mergeCell ref="C19:D19"/>
    <mergeCell ref="E19:I19"/>
    <mergeCell ref="C30:G30"/>
    <mergeCell ref="C23:G23"/>
    <mergeCell ref="E24:F24"/>
    <mergeCell ref="G24:I24"/>
    <mergeCell ref="C25:D25"/>
    <mergeCell ref="E25:F25"/>
    <mergeCell ref="G25:I25"/>
    <mergeCell ref="C26:D26"/>
    <mergeCell ref="E26:F26"/>
    <mergeCell ref="G26:I26"/>
    <mergeCell ref="C27:D27"/>
    <mergeCell ref="E27:I27"/>
    <mergeCell ref="C31:C32"/>
    <mergeCell ref="E31:I31"/>
    <mergeCell ref="E32:I32"/>
    <mergeCell ref="C34:I34"/>
    <mergeCell ref="D35:I35"/>
  </mergeCells>
  <phoneticPr fontId="1"/>
  <pageMargins left="0.51181102362204722" right="0.11811023622047245" top="0.55118110236220474" bottom="0.15748031496062992" header="0.31496062992125984" footer="0.11811023622047245"/>
  <pageSetup paperSize="9" scale="91" orientation="portrait" r:id="rId1"/>
  <headerFooter scaleWithDoc="0" alignWithMargins="0"/>
  <colBreaks count="1" manualBreakCount="1">
    <brk id="10" max="6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5"/>
  <sheetViews>
    <sheetView view="pageBreakPreview" zoomScale="90" zoomScaleNormal="100" zoomScaleSheetLayoutView="90" workbookViewId="0">
      <selection activeCell="K4" sqref="K4"/>
    </sheetView>
  </sheetViews>
  <sheetFormatPr defaultColWidth="9" defaultRowHeight="12" x14ac:dyDescent="0.4"/>
  <cols>
    <col min="1" max="1" width="0.75" style="3" customWidth="1"/>
    <col min="2" max="2" width="3.125" style="3" bestFit="1" customWidth="1"/>
    <col min="3" max="3" width="10.625" style="3" customWidth="1"/>
    <col min="4" max="4" width="22.625" style="3" customWidth="1"/>
    <col min="5" max="5" width="14.125" style="3" customWidth="1"/>
    <col min="6" max="6" width="10.625" style="3" customWidth="1"/>
    <col min="7" max="8" width="7.375" style="3" customWidth="1"/>
    <col min="9" max="9" width="10.625" style="3" customWidth="1"/>
    <col min="10" max="10" width="0.875" style="3" customWidth="1"/>
    <col min="11" max="13" width="9" style="3" customWidth="1"/>
    <col min="14" max="14" width="9" style="3"/>
    <col min="15" max="16" width="9" style="3" customWidth="1"/>
    <col min="17" max="16384" width="9" style="3"/>
  </cols>
  <sheetData>
    <row r="1" spans="1:14" ht="18.75" customHeight="1" x14ac:dyDescent="0.4">
      <c r="A1" s="61" t="s">
        <v>33</v>
      </c>
      <c r="B1" s="61"/>
      <c r="C1" s="61"/>
      <c r="D1" s="61"/>
      <c r="E1" s="61"/>
      <c r="F1" s="61"/>
      <c r="G1" s="61"/>
      <c r="H1" s="61"/>
      <c r="I1" s="61"/>
      <c r="J1" s="61"/>
    </row>
    <row r="2" spans="1:14" ht="15" customHeight="1" thickBot="1" x14ac:dyDescent="0.45">
      <c r="B2" s="3" t="s">
        <v>3</v>
      </c>
      <c r="C2" s="31" t="s">
        <v>4</v>
      </c>
      <c r="D2" s="31"/>
      <c r="E2" s="31"/>
      <c r="F2" s="31"/>
      <c r="G2" s="31"/>
      <c r="H2" s="4"/>
    </row>
    <row r="3" spans="1:14" ht="19.5" customHeight="1" thickBot="1" x14ac:dyDescent="0.45">
      <c r="C3" s="62" t="s">
        <v>5</v>
      </c>
      <c r="D3" s="63"/>
      <c r="E3" s="85" t="s">
        <v>51</v>
      </c>
      <c r="F3" s="86"/>
      <c r="G3" s="86"/>
      <c r="H3" s="86"/>
      <c r="I3" s="87"/>
    </row>
    <row r="4" spans="1:14" ht="15" customHeight="1" x14ac:dyDescent="0.4"/>
    <row r="5" spans="1:14" ht="15" customHeight="1" thickBot="1" x14ac:dyDescent="0.45">
      <c r="B5" s="3" t="s">
        <v>6</v>
      </c>
      <c r="C5" s="31" t="s">
        <v>7</v>
      </c>
      <c r="D5" s="31"/>
      <c r="E5" s="31"/>
      <c r="F5" s="31"/>
      <c r="G5" s="31"/>
    </row>
    <row r="6" spans="1:14" ht="15" customHeight="1" x14ac:dyDescent="0.4">
      <c r="C6" s="82" t="s">
        <v>8</v>
      </c>
      <c r="D6" s="5" t="s">
        <v>9</v>
      </c>
      <c r="E6" s="47">
        <v>1312651977</v>
      </c>
      <c r="F6" s="47"/>
      <c r="G6" s="47"/>
      <c r="H6" s="47"/>
      <c r="I6" s="48"/>
    </row>
    <row r="7" spans="1:14" ht="15" customHeight="1" x14ac:dyDescent="0.4">
      <c r="C7" s="83"/>
      <c r="D7" s="6" t="s">
        <v>10</v>
      </c>
      <c r="E7" s="49">
        <v>29574840</v>
      </c>
      <c r="F7" s="49"/>
      <c r="G7" s="49"/>
      <c r="H7" s="49"/>
      <c r="I7" s="50"/>
    </row>
    <row r="8" spans="1:14" ht="15" customHeight="1" x14ac:dyDescent="0.4">
      <c r="C8" s="84"/>
      <c r="D8" s="7" t="s">
        <v>11</v>
      </c>
      <c r="E8" s="51">
        <v>282428979</v>
      </c>
      <c r="F8" s="51"/>
      <c r="G8" s="51"/>
      <c r="H8" s="51"/>
      <c r="I8" s="52"/>
    </row>
    <row r="9" spans="1:14" ht="15" customHeight="1" thickBot="1" x14ac:dyDescent="0.45">
      <c r="C9" s="59" t="s">
        <v>36</v>
      </c>
      <c r="D9" s="60"/>
      <c r="E9" s="56">
        <f>SUM(E6:I8)</f>
        <v>1624655796</v>
      </c>
      <c r="F9" s="57"/>
      <c r="G9" s="57"/>
      <c r="H9" s="57"/>
      <c r="I9" s="58"/>
    </row>
    <row r="10" spans="1:14" ht="15" customHeight="1" x14ac:dyDescent="0.4">
      <c r="C10" s="53" t="s">
        <v>12</v>
      </c>
      <c r="D10" s="54"/>
      <c r="E10" s="54"/>
      <c r="F10" s="54"/>
      <c r="G10" s="54"/>
      <c r="H10" s="54"/>
      <c r="I10" s="55"/>
    </row>
    <row r="11" spans="1:14" ht="15" customHeight="1" x14ac:dyDescent="0.4">
      <c r="C11" s="66" t="s">
        <v>34</v>
      </c>
      <c r="D11" s="8" t="s">
        <v>14</v>
      </c>
      <c r="E11" s="49">
        <v>227052800</v>
      </c>
      <c r="F11" s="49"/>
      <c r="G11" s="49"/>
      <c r="H11" s="49"/>
      <c r="I11" s="50"/>
    </row>
    <row r="12" spans="1:14" ht="15" customHeight="1" x14ac:dyDescent="0.4">
      <c r="C12" s="66"/>
      <c r="D12" s="8" t="s">
        <v>35</v>
      </c>
      <c r="E12" s="49">
        <v>5707133</v>
      </c>
      <c r="F12" s="49"/>
      <c r="G12" s="49"/>
      <c r="H12" s="49"/>
      <c r="I12" s="50"/>
    </row>
    <row r="13" spans="1:14" ht="15" customHeight="1" x14ac:dyDescent="0.4">
      <c r="C13" s="66"/>
      <c r="D13" s="9" t="s">
        <v>16</v>
      </c>
      <c r="E13" s="49">
        <v>49235228</v>
      </c>
      <c r="F13" s="49"/>
      <c r="G13" s="49"/>
      <c r="H13" s="49"/>
      <c r="I13" s="50"/>
      <c r="M13" s="10"/>
      <c r="N13" s="10"/>
    </row>
    <row r="14" spans="1:14" ht="15" customHeight="1" x14ac:dyDescent="0.4">
      <c r="C14" s="91" t="s">
        <v>17</v>
      </c>
      <c r="D14" s="92"/>
      <c r="E14" s="51">
        <v>223551424</v>
      </c>
      <c r="F14" s="51"/>
      <c r="G14" s="51"/>
      <c r="H14" s="51"/>
      <c r="I14" s="52"/>
    </row>
    <row r="15" spans="1:14" ht="15" customHeight="1" thickBot="1" x14ac:dyDescent="0.45">
      <c r="C15" s="95" t="s">
        <v>36</v>
      </c>
      <c r="D15" s="96"/>
      <c r="E15" s="100">
        <f>SUM(E11:I14)</f>
        <v>505546585</v>
      </c>
      <c r="F15" s="100"/>
      <c r="G15" s="100"/>
      <c r="H15" s="100"/>
      <c r="I15" s="101"/>
    </row>
    <row r="16" spans="1:14" ht="15" customHeight="1" x14ac:dyDescent="0.4">
      <c r="C16" s="97" t="s">
        <v>39</v>
      </c>
      <c r="D16" s="98"/>
      <c r="E16" s="102">
        <v>140693</v>
      </c>
      <c r="F16" s="102"/>
      <c r="G16" s="102"/>
      <c r="H16" s="102"/>
      <c r="I16" s="103"/>
    </row>
    <row r="17" spans="2:9" ht="15" customHeight="1" thickBot="1" x14ac:dyDescent="0.45">
      <c r="C17" s="84" t="s">
        <v>37</v>
      </c>
      <c r="D17" s="99"/>
      <c r="E17" s="104">
        <v>2847</v>
      </c>
      <c r="F17" s="104"/>
      <c r="G17" s="104"/>
      <c r="H17" s="104"/>
      <c r="I17" s="105"/>
    </row>
    <row r="18" spans="2:9" ht="15" customHeight="1" x14ac:dyDescent="0.4">
      <c r="C18" s="97" t="s">
        <v>18</v>
      </c>
      <c r="D18" s="98"/>
      <c r="E18" s="47">
        <f>(E6+E8)/E16</f>
        <v>11337.315687347629</v>
      </c>
      <c r="F18" s="47"/>
      <c r="G18" s="47"/>
      <c r="H18" s="47"/>
      <c r="I18" s="48"/>
    </row>
    <row r="19" spans="2:9" ht="15" customHeight="1" thickBot="1" x14ac:dyDescent="0.45">
      <c r="C19" s="80" t="s">
        <v>38</v>
      </c>
      <c r="D19" s="81"/>
      <c r="E19" s="76">
        <f>E7/E17</f>
        <v>10388.071654373025</v>
      </c>
      <c r="F19" s="76"/>
      <c r="G19" s="76"/>
      <c r="H19" s="76"/>
      <c r="I19" s="77"/>
    </row>
    <row r="20" spans="2:9" ht="15" customHeight="1" x14ac:dyDescent="0.4">
      <c r="C20" s="11" t="s">
        <v>42</v>
      </c>
      <c r="D20" s="11"/>
      <c r="E20" s="11"/>
      <c r="F20" s="11"/>
      <c r="G20" s="11"/>
      <c r="H20" s="11"/>
      <c r="I20" s="11"/>
    </row>
    <row r="21" spans="2:9" ht="15" customHeight="1" x14ac:dyDescent="0.4">
      <c r="C21" s="11" t="s">
        <v>45</v>
      </c>
      <c r="D21" s="11"/>
      <c r="E21" s="11"/>
      <c r="F21" s="11"/>
      <c r="G21" s="11"/>
      <c r="H21" s="11"/>
      <c r="I21" s="11"/>
    </row>
    <row r="22" spans="2:9" ht="15" customHeight="1" x14ac:dyDescent="0.4"/>
    <row r="23" spans="2:9" ht="15" customHeight="1" x14ac:dyDescent="0.4">
      <c r="B23" s="3" t="s">
        <v>19</v>
      </c>
      <c r="C23" s="31" t="s">
        <v>20</v>
      </c>
      <c r="D23" s="31"/>
      <c r="E23" s="31"/>
      <c r="F23" s="31"/>
      <c r="G23" s="31"/>
    </row>
    <row r="24" spans="2:9" ht="12.75" thickBot="1" x14ac:dyDescent="0.45">
      <c r="C24" s="4"/>
      <c r="D24" s="4"/>
      <c r="E24" s="109" t="s">
        <v>21</v>
      </c>
      <c r="F24" s="109"/>
      <c r="G24" s="109" t="s">
        <v>22</v>
      </c>
      <c r="H24" s="109"/>
      <c r="I24" s="109"/>
    </row>
    <row r="25" spans="2:9" ht="15" customHeight="1" x14ac:dyDescent="0.4">
      <c r="C25" s="36" t="s">
        <v>23</v>
      </c>
      <c r="D25" s="37"/>
      <c r="E25" s="110"/>
      <c r="F25" s="111"/>
      <c r="G25" s="112"/>
      <c r="H25" s="112"/>
      <c r="I25" s="113"/>
    </row>
    <row r="26" spans="2:9" ht="15" customHeight="1" thickBot="1" x14ac:dyDescent="0.45">
      <c r="C26" s="38" t="s">
        <v>24</v>
      </c>
      <c r="D26" s="39"/>
      <c r="E26" s="114"/>
      <c r="F26" s="114"/>
      <c r="G26" s="114"/>
      <c r="H26" s="114"/>
      <c r="I26" s="115"/>
    </row>
    <row r="27" spans="2:9" ht="15" customHeight="1" thickBot="1" x14ac:dyDescent="0.45">
      <c r="C27" s="93" t="s">
        <v>54</v>
      </c>
      <c r="D27" s="94"/>
      <c r="E27" s="42">
        <v>28</v>
      </c>
      <c r="F27" s="43"/>
      <c r="G27" s="43"/>
      <c r="H27" s="43"/>
      <c r="I27" s="44"/>
    </row>
    <row r="28" spans="2:9" ht="15" customHeight="1" x14ac:dyDescent="0.4">
      <c r="C28" s="11" t="s">
        <v>44</v>
      </c>
      <c r="D28" s="11"/>
      <c r="E28" s="14"/>
      <c r="F28" s="14"/>
      <c r="G28" s="14"/>
      <c r="H28" s="14"/>
      <c r="I28" s="14"/>
    </row>
    <row r="29" spans="2:9" ht="15" customHeight="1" x14ac:dyDescent="0.4"/>
    <row r="30" spans="2:9" ht="15" customHeight="1" thickBot="1" x14ac:dyDescent="0.45">
      <c r="B30" s="3" t="s">
        <v>25</v>
      </c>
      <c r="C30" s="31" t="s">
        <v>26</v>
      </c>
      <c r="D30" s="31"/>
      <c r="E30" s="31"/>
      <c r="F30" s="31"/>
      <c r="G30" s="31"/>
    </row>
    <row r="31" spans="2:9" ht="15" customHeight="1" x14ac:dyDescent="0.4">
      <c r="C31" s="40" t="s">
        <v>27</v>
      </c>
      <c r="D31" s="12" t="s">
        <v>28</v>
      </c>
      <c r="E31" s="32">
        <f>(SUM(E11:I12))/(SUM(E11:I13))</f>
        <v>0.82540399691468469</v>
      </c>
      <c r="F31" s="32"/>
      <c r="G31" s="32"/>
      <c r="H31" s="32"/>
      <c r="I31" s="33"/>
    </row>
    <row r="32" spans="2:9" ht="15" customHeight="1" thickBot="1" x14ac:dyDescent="0.45">
      <c r="C32" s="41"/>
      <c r="D32" s="13" t="s">
        <v>29</v>
      </c>
      <c r="E32" s="34">
        <f>E13/(SUM(E11:I13))</f>
        <v>0.17459600308531537</v>
      </c>
      <c r="F32" s="34"/>
      <c r="G32" s="34"/>
      <c r="H32" s="34"/>
      <c r="I32" s="35"/>
    </row>
    <row r="33" spans="2:9" ht="15" customHeight="1" x14ac:dyDescent="0.4"/>
    <row r="34" spans="2:9" ht="15" customHeight="1" thickBot="1" x14ac:dyDescent="0.45">
      <c r="B34" s="3" t="s">
        <v>30</v>
      </c>
      <c r="C34" s="31" t="s">
        <v>31</v>
      </c>
      <c r="D34" s="31"/>
      <c r="E34" s="31"/>
      <c r="F34" s="31"/>
      <c r="G34" s="31"/>
      <c r="H34" s="31"/>
      <c r="I34" s="31"/>
    </row>
    <row r="35" spans="2:9" ht="69.95" customHeight="1" thickBot="1" x14ac:dyDescent="0.45">
      <c r="C35" s="1" t="s">
        <v>32</v>
      </c>
      <c r="D35" s="106"/>
      <c r="E35" s="107"/>
      <c r="F35" s="107"/>
      <c r="G35" s="107"/>
      <c r="H35" s="107"/>
      <c r="I35" s="108"/>
    </row>
  </sheetData>
  <sheetProtection algorithmName="SHA-512" hashValue="j+pkYYTgWNFnNUkW0/N5wtsGG25QrhY5FihWMf2/CKh4YRARwEA5uq3N2fKwyLOYbrZEnIdvjRraNKiDexgCfg==" saltValue="8KP0X5QuqOnoLao/MQ2c9A==" spinCount="100000" sheet="1" objects="1" scenarios="1"/>
  <mergeCells count="45">
    <mergeCell ref="C6:C8"/>
    <mergeCell ref="E6:I6"/>
    <mergeCell ref="E7:I7"/>
    <mergeCell ref="E8:I8"/>
    <mergeCell ref="A1:J1"/>
    <mergeCell ref="C2:G2"/>
    <mergeCell ref="C3:D3"/>
    <mergeCell ref="E3:I3"/>
    <mergeCell ref="C5:G5"/>
    <mergeCell ref="C9:D9"/>
    <mergeCell ref="E9:I9"/>
    <mergeCell ref="C10:I10"/>
    <mergeCell ref="C11:C13"/>
    <mergeCell ref="E11:I11"/>
    <mergeCell ref="E12:I12"/>
    <mergeCell ref="E13:I13"/>
    <mergeCell ref="C14:D14"/>
    <mergeCell ref="E14:I14"/>
    <mergeCell ref="C15:D15"/>
    <mergeCell ref="E15:I15"/>
    <mergeCell ref="C16:D16"/>
    <mergeCell ref="E16:I16"/>
    <mergeCell ref="C17:D17"/>
    <mergeCell ref="E17:I17"/>
    <mergeCell ref="C18:D18"/>
    <mergeCell ref="E18:I18"/>
    <mergeCell ref="C19:D19"/>
    <mergeCell ref="E19:I19"/>
    <mergeCell ref="C30:G30"/>
    <mergeCell ref="C23:G23"/>
    <mergeCell ref="E24:F24"/>
    <mergeCell ref="G24:I24"/>
    <mergeCell ref="C25:D25"/>
    <mergeCell ref="E25:F25"/>
    <mergeCell ref="G25:I25"/>
    <mergeCell ref="C26:D26"/>
    <mergeCell ref="E26:F26"/>
    <mergeCell ref="G26:I26"/>
    <mergeCell ref="C27:D27"/>
    <mergeCell ref="E27:I27"/>
    <mergeCell ref="C31:C32"/>
    <mergeCell ref="E31:I31"/>
    <mergeCell ref="E32:I32"/>
    <mergeCell ref="C34:I34"/>
    <mergeCell ref="D35:I35"/>
  </mergeCells>
  <phoneticPr fontId="1"/>
  <pageMargins left="0.51181102362204722" right="0.11811023622047245" top="0.55118110236220474" bottom="0.15748031496062992" header="0.31496062992125984" footer="0.11811023622047245"/>
  <pageSetup paperSize="9" scale="91" orientation="portrait" r:id="rId1"/>
  <headerFooter scaleWithDoc="0" alignWithMargins="0"/>
  <colBreaks count="1" manualBreakCount="1">
    <brk id="10" max="6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5"/>
  <sheetViews>
    <sheetView view="pageBreakPreview" zoomScale="90" zoomScaleNormal="100" zoomScaleSheetLayoutView="90" workbookViewId="0">
      <selection activeCell="K4" sqref="K4"/>
    </sheetView>
  </sheetViews>
  <sheetFormatPr defaultColWidth="9" defaultRowHeight="12" x14ac:dyDescent="0.4"/>
  <cols>
    <col min="1" max="1" width="0.75" style="3" customWidth="1"/>
    <col min="2" max="2" width="3.125" style="3" bestFit="1" customWidth="1"/>
    <col min="3" max="3" width="10.625" style="3" customWidth="1"/>
    <col min="4" max="4" width="22.625" style="3" customWidth="1"/>
    <col min="5" max="5" width="14.125" style="3" customWidth="1"/>
    <col min="6" max="6" width="10.625" style="3" customWidth="1"/>
    <col min="7" max="8" width="7.375" style="3" customWidth="1"/>
    <col min="9" max="9" width="10.625" style="3" customWidth="1"/>
    <col min="10" max="10" width="0.875" style="3" customWidth="1"/>
    <col min="11" max="13" width="9" style="3" customWidth="1"/>
    <col min="14" max="14" width="9" style="3"/>
    <col min="15" max="16" width="9" style="3" customWidth="1"/>
    <col min="17" max="16384" width="9" style="3"/>
  </cols>
  <sheetData>
    <row r="1" spans="1:14" ht="18.75" customHeight="1" x14ac:dyDescent="0.4">
      <c r="A1" s="61" t="s">
        <v>33</v>
      </c>
      <c r="B1" s="61"/>
      <c r="C1" s="61"/>
      <c r="D1" s="61"/>
      <c r="E1" s="61"/>
      <c r="F1" s="61"/>
      <c r="G1" s="61"/>
      <c r="H1" s="61"/>
      <c r="I1" s="61"/>
      <c r="J1" s="61"/>
    </row>
    <row r="2" spans="1:14" ht="15" customHeight="1" thickBot="1" x14ac:dyDescent="0.45">
      <c r="B2" s="3" t="s">
        <v>3</v>
      </c>
      <c r="C2" s="31" t="s">
        <v>4</v>
      </c>
      <c r="D2" s="31"/>
      <c r="E2" s="31"/>
      <c r="F2" s="31"/>
      <c r="G2" s="31"/>
      <c r="H2" s="4"/>
    </row>
    <row r="3" spans="1:14" ht="19.5" customHeight="1" thickBot="1" x14ac:dyDescent="0.45">
      <c r="C3" s="62" t="s">
        <v>5</v>
      </c>
      <c r="D3" s="63"/>
      <c r="E3" s="85" t="s">
        <v>51</v>
      </c>
      <c r="F3" s="86"/>
      <c r="G3" s="86"/>
      <c r="H3" s="86"/>
      <c r="I3" s="87"/>
    </row>
    <row r="4" spans="1:14" ht="15" customHeight="1" x14ac:dyDescent="0.4"/>
    <row r="5" spans="1:14" ht="15" customHeight="1" thickBot="1" x14ac:dyDescent="0.45">
      <c r="B5" s="3" t="s">
        <v>6</v>
      </c>
      <c r="C5" s="31" t="s">
        <v>7</v>
      </c>
      <c r="D5" s="31"/>
      <c r="E5" s="31"/>
      <c r="F5" s="31"/>
      <c r="G5" s="31"/>
    </row>
    <row r="6" spans="1:14" ht="15" customHeight="1" x14ac:dyDescent="0.4">
      <c r="C6" s="82" t="s">
        <v>8</v>
      </c>
      <c r="D6" s="5" t="s">
        <v>9</v>
      </c>
      <c r="E6" s="47">
        <v>2212904236</v>
      </c>
      <c r="F6" s="47"/>
      <c r="G6" s="47"/>
      <c r="H6" s="47"/>
      <c r="I6" s="48"/>
    </row>
    <row r="7" spans="1:14" ht="15" customHeight="1" x14ac:dyDescent="0.4">
      <c r="C7" s="83"/>
      <c r="D7" s="6" t="s">
        <v>10</v>
      </c>
      <c r="E7" s="49">
        <v>58339462</v>
      </c>
      <c r="F7" s="49"/>
      <c r="G7" s="49"/>
      <c r="H7" s="49"/>
      <c r="I7" s="50"/>
    </row>
    <row r="8" spans="1:14" ht="15" customHeight="1" x14ac:dyDescent="0.4">
      <c r="C8" s="84"/>
      <c r="D8" s="7" t="s">
        <v>11</v>
      </c>
      <c r="E8" s="51">
        <v>470671962</v>
      </c>
      <c r="F8" s="51"/>
      <c r="G8" s="51"/>
      <c r="H8" s="51"/>
      <c r="I8" s="52"/>
    </row>
    <row r="9" spans="1:14" ht="15" customHeight="1" thickBot="1" x14ac:dyDescent="0.45">
      <c r="C9" s="59" t="s">
        <v>36</v>
      </c>
      <c r="D9" s="60"/>
      <c r="E9" s="56">
        <f>SUM(E6:I8)</f>
        <v>2741915660</v>
      </c>
      <c r="F9" s="57"/>
      <c r="G9" s="57"/>
      <c r="H9" s="57"/>
      <c r="I9" s="58"/>
    </row>
    <row r="10" spans="1:14" ht="15" customHeight="1" x14ac:dyDescent="0.4">
      <c r="C10" s="53" t="s">
        <v>12</v>
      </c>
      <c r="D10" s="54"/>
      <c r="E10" s="54"/>
      <c r="F10" s="54"/>
      <c r="G10" s="54"/>
      <c r="H10" s="54"/>
      <c r="I10" s="55"/>
    </row>
    <row r="11" spans="1:14" ht="15" customHeight="1" x14ac:dyDescent="0.4">
      <c r="C11" s="66" t="s">
        <v>34</v>
      </c>
      <c r="D11" s="8" t="s">
        <v>14</v>
      </c>
      <c r="E11" s="49">
        <v>371661858</v>
      </c>
      <c r="F11" s="49"/>
      <c r="G11" s="49"/>
      <c r="H11" s="49"/>
      <c r="I11" s="50"/>
    </row>
    <row r="12" spans="1:14" ht="15" customHeight="1" x14ac:dyDescent="0.4">
      <c r="C12" s="66"/>
      <c r="D12" s="8" t="s">
        <v>35</v>
      </c>
      <c r="E12" s="49">
        <v>11457265</v>
      </c>
      <c r="F12" s="49"/>
      <c r="G12" s="49"/>
      <c r="H12" s="49"/>
      <c r="I12" s="50"/>
    </row>
    <row r="13" spans="1:14" ht="15" customHeight="1" x14ac:dyDescent="0.4">
      <c r="C13" s="66"/>
      <c r="D13" s="9" t="s">
        <v>16</v>
      </c>
      <c r="E13" s="49">
        <v>81864299</v>
      </c>
      <c r="F13" s="49"/>
      <c r="G13" s="49"/>
      <c r="H13" s="49"/>
      <c r="I13" s="50"/>
      <c r="M13" s="10"/>
      <c r="N13" s="10"/>
    </row>
    <row r="14" spans="1:14" ht="15" customHeight="1" x14ac:dyDescent="0.4">
      <c r="C14" s="91" t="s">
        <v>17</v>
      </c>
      <c r="D14" s="92"/>
      <c r="E14" s="51">
        <v>393481259</v>
      </c>
      <c r="F14" s="51"/>
      <c r="G14" s="51"/>
      <c r="H14" s="51"/>
      <c r="I14" s="52"/>
    </row>
    <row r="15" spans="1:14" ht="15" customHeight="1" thickBot="1" x14ac:dyDescent="0.45">
      <c r="C15" s="95" t="s">
        <v>36</v>
      </c>
      <c r="D15" s="96"/>
      <c r="E15" s="100">
        <v>175290</v>
      </c>
      <c r="F15" s="100"/>
      <c r="G15" s="100"/>
      <c r="H15" s="100"/>
      <c r="I15" s="101"/>
    </row>
    <row r="16" spans="1:14" ht="15" customHeight="1" x14ac:dyDescent="0.4">
      <c r="C16" s="97" t="s">
        <v>39</v>
      </c>
      <c r="D16" s="98"/>
      <c r="E16" s="102">
        <v>217764</v>
      </c>
      <c r="F16" s="102"/>
      <c r="G16" s="102"/>
      <c r="H16" s="102"/>
      <c r="I16" s="103"/>
    </row>
    <row r="17" spans="2:9" ht="15" customHeight="1" thickBot="1" x14ac:dyDescent="0.45">
      <c r="C17" s="84" t="s">
        <v>37</v>
      </c>
      <c r="D17" s="99"/>
      <c r="E17" s="104">
        <v>5796</v>
      </c>
      <c r="F17" s="104"/>
      <c r="G17" s="104"/>
      <c r="H17" s="104"/>
      <c r="I17" s="105"/>
    </row>
    <row r="18" spans="2:9" ht="15" customHeight="1" x14ac:dyDescent="0.4">
      <c r="C18" s="97" t="s">
        <v>18</v>
      </c>
      <c r="D18" s="98"/>
      <c r="E18" s="47">
        <f>(E6+E8)/E16</f>
        <v>12323.323405154204</v>
      </c>
      <c r="F18" s="47"/>
      <c r="G18" s="47"/>
      <c r="H18" s="47"/>
      <c r="I18" s="48"/>
    </row>
    <row r="19" spans="2:9" ht="15" customHeight="1" thickBot="1" x14ac:dyDescent="0.45">
      <c r="C19" s="80" t="s">
        <v>38</v>
      </c>
      <c r="D19" s="81"/>
      <c r="E19" s="76">
        <f>E7/E17</f>
        <v>10065.469634230503</v>
      </c>
      <c r="F19" s="76"/>
      <c r="G19" s="76"/>
      <c r="H19" s="76"/>
      <c r="I19" s="77"/>
    </row>
    <row r="20" spans="2:9" ht="15" customHeight="1" x14ac:dyDescent="0.4">
      <c r="C20" s="11" t="s">
        <v>42</v>
      </c>
      <c r="D20" s="11"/>
      <c r="E20" s="11"/>
      <c r="F20" s="11"/>
      <c r="G20" s="11"/>
      <c r="H20" s="11"/>
      <c r="I20" s="11"/>
    </row>
    <row r="21" spans="2:9" ht="15" customHeight="1" x14ac:dyDescent="0.4">
      <c r="C21" s="11" t="s">
        <v>45</v>
      </c>
      <c r="D21" s="11"/>
      <c r="E21" s="11"/>
      <c r="F21" s="11"/>
      <c r="G21" s="11"/>
      <c r="H21" s="11"/>
      <c r="I21" s="11"/>
    </row>
    <row r="22" spans="2:9" ht="15" customHeight="1" x14ac:dyDescent="0.4"/>
    <row r="23" spans="2:9" ht="15" customHeight="1" x14ac:dyDescent="0.4">
      <c r="B23" s="3" t="s">
        <v>19</v>
      </c>
      <c r="C23" s="31" t="s">
        <v>20</v>
      </c>
      <c r="D23" s="31"/>
      <c r="E23" s="31"/>
      <c r="F23" s="31"/>
      <c r="G23" s="31"/>
    </row>
    <row r="24" spans="2:9" ht="12.75" thickBot="1" x14ac:dyDescent="0.45">
      <c r="C24" s="4"/>
      <c r="D24" s="4"/>
      <c r="E24" s="109" t="s">
        <v>21</v>
      </c>
      <c r="F24" s="109"/>
      <c r="G24" s="109" t="s">
        <v>22</v>
      </c>
      <c r="H24" s="109"/>
      <c r="I24" s="109"/>
    </row>
    <row r="25" spans="2:9" ht="15" customHeight="1" x14ac:dyDescent="0.4">
      <c r="C25" s="36" t="s">
        <v>23</v>
      </c>
      <c r="D25" s="37"/>
      <c r="E25" s="110"/>
      <c r="F25" s="111"/>
      <c r="G25" s="112"/>
      <c r="H25" s="112"/>
      <c r="I25" s="113"/>
    </row>
    <row r="26" spans="2:9" ht="15" customHeight="1" thickBot="1" x14ac:dyDescent="0.45">
      <c r="C26" s="38" t="s">
        <v>24</v>
      </c>
      <c r="D26" s="39"/>
      <c r="E26" s="114"/>
      <c r="F26" s="114"/>
      <c r="G26" s="114"/>
      <c r="H26" s="114"/>
      <c r="I26" s="115"/>
    </row>
    <row r="27" spans="2:9" ht="15" customHeight="1" thickBot="1" x14ac:dyDescent="0.45">
      <c r="C27" s="93" t="s">
        <v>54</v>
      </c>
      <c r="D27" s="94"/>
      <c r="E27" s="42">
        <v>31</v>
      </c>
      <c r="F27" s="43"/>
      <c r="G27" s="43"/>
      <c r="H27" s="43"/>
      <c r="I27" s="44"/>
    </row>
    <row r="28" spans="2:9" ht="15" customHeight="1" x14ac:dyDescent="0.4">
      <c r="C28" s="11" t="s">
        <v>44</v>
      </c>
      <c r="D28" s="11"/>
      <c r="E28" s="14"/>
      <c r="F28" s="14"/>
      <c r="G28" s="14"/>
      <c r="H28" s="14"/>
      <c r="I28" s="14"/>
    </row>
    <row r="29" spans="2:9" ht="15" customHeight="1" x14ac:dyDescent="0.4"/>
    <row r="30" spans="2:9" ht="15" customHeight="1" thickBot="1" x14ac:dyDescent="0.45">
      <c r="B30" s="3" t="s">
        <v>25</v>
      </c>
      <c r="C30" s="31" t="s">
        <v>26</v>
      </c>
      <c r="D30" s="31"/>
      <c r="E30" s="31"/>
      <c r="F30" s="31"/>
      <c r="G30" s="31"/>
    </row>
    <row r="31" spans="2:9" ht="15" customHeight="1" x14ac:dyDescent="0.4">
      <c r="C31" s="40" t="s">
        <v>27</v>
      </c>
      <c r="D31" s="12" t="s">
        <v>28</v>
      </c>
      <c r="E31" s="32">
        <f>(SUM(E11:I12))/(SUM(E11:I13))</f>
        <v>0.82394146731536588</v>
      </c>
      <c r="F31" s="32"/>
      <c r="G31" s="32"/>
      <c r="H31" s="32"/>
      <c r="I31" s="33"/>
    </row>
    <row r="32" spans="2:9" ht="15" customHeight="1" thickBot="1" x14ac:dyDescent="0.45">
      <c r="C32" s="41"/>
      <c r="D32" s="13" t="s">
        <v>29</v>
      </c>
      <c r="E32" s="34">
        <f>E13/(SUM(E11:I13))</f>
        <v>0.17605853268463409</v>
      </c>
      <c r="F32" s="34"/>
      <c r="G32" s="34"/>
      <c r="H32" s="34"/>
      <c r="I32" s="35"/>
    </row>
    <row r="33" spans="2:9" ht="15" customHeight="1" x14ac:dyDescent="0.4"/>
    <row r="34" spans="2:9" ht="15" customHeight="1" thickBot="1" x14ac:dyDescent="0.45">
      <c r="B34" s="3" t="s">
        <v>30</v>
      </c>
      <c r="C34" s="31" t="s">
        <v>31</v>
      </c>
      <c r="D34" s="31"/>
      <c r="E34" s="31"/>
      <c r="F34" s="31"/>
      <c r="G34" s="31"/>
      <c r="H34" s="31"/>
      <c r="I34" s="31"/>
    </row>
    <row r="35" spans="2:9" ht="69.95" customHeight="1" thickBot="1" x14ac:dyDescent="0.45">
      <c r="C35" s="1" t="s">
        <v>32</v>
      </c>
      <c r="D35" s="106"/>
      <c r="E35" s="107"/>
      <c r="F35" s="107"/>
      <c r="G35" s="107"/>
      <c r="H35" s="107"/>
      <c r="I35" s="108"/>
    </row>
  </sheetData>
  <sheetProtection algorithmName="SHA-512" hashValue="SBw8SQmQXvknzGmcWK00u+rn41iEzVvRx+S7DM3zXarKhaaZyaWVC+kAfUFz3/VptTxVUiMzjLFupqIL2rMWFg==" saltValue="E+0DfZNQqOKTXSSAJ8pv8w==" spinCount="100000" sheet="1" objects="1" scenarios="1"/>
  <mergeCells count="45">
    <mergeCell ref="C6:C8"/>
    <mergeCell ref="E6:I6"/>
    <mergeCell ref="E7:I7"/>
    <mergeCell ref="E8:I8"/>
    <mergeCell ref="A1:J1"/>
    <mergeCell ref="C2:G2"/>
    <mergeCell ref="C3:D3"/>
    <mergeCell ref="E3:I3"/>
    <mergeCell ref="C5:G5"/>
    <mergeCell ref="C9:D9"/>
    <mergeCell ref="E9:I9"/>
    <mergeCell ref="C10:I10"/>
    <mergeCell ref="C11:C13"/>
    <mergeCell ref="E11:I11"/>
    <mergeCell ref="E12:I12"/>
    <mergeCell ref="E13:I13"/>
    <mergeCell ref="C14:D14"/>
    <mergeCell ref="E14:I14"/>
    <mergeCell ref="C15:D15"/>
    <mergeCell ref="E15:I15"/>
    <mergeCell ref="C16:D16"/>
    <mergeCell ref="E16:I16"/>
    <mergeCell ref="C17:D17"/>
    <mergeCell ref="E17:I17"/>
    <mergeCell ref="C18:D18"/>
    <mergeCell ref="E18:I18"/>
    <mergeCell ref="C19:D19"/>
    <mergeCell ref="E19:I19"/>
    <mergeCell ref="C30:G30"/>
    <mergeCell ref="C23:G23"/>
    <mergeCell ref="E24:F24"/>
    <mergeCell ref="G24:I24"/>
    <mergeCell ref="C25:D25"/>
    <mergeCell ref="E25:F25"/>
    <mergeCell ref="G25:I25"/>
    <mergeCell ref="C26:D26"/>
    <mergeCell ref="E26:F26"/>
    <mergeCell ref="G26:I26"/>
    <mergeCell ref="C27:D27"/>
    <mergeCell ref="E27:I27"/>
    <mergeCell ref="C31:C32"/>
    <mergeCell ref="E31:I31"/>
    <mergeCell ref="E32:I32"/>
    <mergeCell ref="C34:I34"/>
    <mergeCell ref="D35:I35"/>
  </mergeCells>
  <phoneticPr fontId="1"/>
  <pageMargins left="0.51181102362204722" right="0.11811023622047245" top="0.55118110236220474" bottom="0.15748031496062992" header="0.31496062992125984" footer="0.11811023622047245"/>
  <pageSetup paperSize="9" scale="91" orientation="portrait" r:id="rId1"/>
  <headerFooter scaleWithDoc="0" alignWithMargins="0"/>
  <colBreaks count="1" manualBreakCount="1">
    <brk id="10" max="6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5"/>
  <sheetViews>
    <sheetView view="pageBreakPreview" zoomScale="90" zoomScaleNormal="100" zoomScaleSheetLayoutView="90" workbookViewId="0">
      <selection activeCell="K4" sqref="K4"/>
    </sheetView>
  </sheetViews>
  <sheetFormatPr defaultColWidth="9" defaultRowHeight="12" x14ac:dyDescent="0.4"/>
  <cols>
    <col min="1" max="1" width="0.75" style="3" customWidth="1"/>
    <col min="2" max="2" width="3.125" style="3" bestFit="1" customWidth="1"/>
    <col min="3" max="3" width="10.625" style="3" customWidth="1"/>
    <col min="4" max="4" width="22.625" style="3" customWidth="1"/>
    <col min="5" max="5" width="14.125" style="3" customWidth="1"/>
    <col min="6" max="6" width="10.625" style="3" customWidth="1"/>
    <col min="7" max="8" width="7.375" style="3" customWidth="1"/>
    <col min="9" max="9" width="10.625" style="3" customWidth="1"/>
    <col min="10" max="10" width="0.875" style="3" customWidth="1"/>
    <col min="11" max="13" width="9" style="3" customWidth="1"/>
    <col min="14" max="14" width="9" style="3"/>
    <col min="15" max="16" width="9" style="3" customWidth="1"/>
    <col min="17" max="16384" width="9" style="3"/>
  </cols>
  <sheetData>
    <row r="1" spans="1:14" ht="18.75" customHeight="1" x14ac:dyDescent="0.4">
      <c r="A1" s="61" t="s">
        <v>33</v>
      </c>
      <c r="B1" s="61"/>
      <c r="C1" s="61"/>
      <c r="D1" s="61"/>
      <c r="E1" s="61"/>
      <c r="F1" s="61"/>
      <c r="G1" s="61"/>
      <c r="H1" s="61"/>
      <c r="I1" s="61"/>
      <c r="J1" s="61"/>
    </row>
    <row r="2" spans="1:14" ht="15" customHeight="1" thickBot="1" x14ac:dyDescent="0.45">
      <c r="B2" s="3" t="s">
        <v>3</v>
      </c>
      <c r="C2" s="31" t="s">
        <v>4</v>
      </c>
      <c r="D2" s="31"/>
      <c r="E2" s="31"/>
      <c r="F2" s="31"/>
      <c r="G2" s="31"/>
      <c r="H2" s="4"/>
    </row>
    <row r="3" spans="1:14" ht="19.5" customHeight="1" thickBot="1" x14ac:dyDescent="0.45">
      <c r="C3" s="62" t="s">
        <v>5</v>
      </c>
      <c r="D3" s="63"/>
      <c r="E3" s="85" t="s">
        <v>51</v>
      </c>
      <c r="F3" s="86"/>
      <c r="G3" s="86"/>
      <c r="H3" s="86"/>
      <c r="I3" s="87"/>
    </row>
    <row r="4" spans="1:14" ht="15" customHeight="1" x14ac:dyDescent="0.4"/>
    <row r="5" spans="1:14" ht="15" customHeight="1" thickBot="1" x14ac:dyDescent="0.45">
      <c r="B5" s="3" t="s">
        <v>6</v>
      </c>
      <c r="C5" s="31" t="s">
        <v>7</v>
      </c>
      <c r="D5" s="31"/>
      <c r="E5" s="31"/>
      <c r="F5" s="31"/>
      <c r="G5" s="31"/>
    </row>
    <row r="6" spans="1:14" ht="15" customHeight="1" x14ac:dyDescent="0.4">
      <c r="C6" s="82" t="s">
        <v>8</v>
      </c>
      <c r="D6" s="5" t="s">
        <v>9</v>
      </c>
      <c r="E6" s="47">
        <v>285908981</v>
      </c>
      <c r="F6" s="47"/>
      <c r="G6" s="47"/>
      <c r="H6" s="47"/>
      <c r="I6" s="48"/>
    </row>
    <row r="7" spans="1:14" ht="15" customHeight="1" x14ac:dyDescent="0.4">
      <c r="C7" s="83"/>
      <c r="D7" s="6" t="s">
        <v>10</v>
      </c>
      <c r="E7" s="49">
        <v>27940130</v>
      </c>
      <c r="F7" s="49"/>
      <c r="G7" s="49"/>
      <c r="H7" s="49"/>
      <c r="I7" s="50"/>
    </row>
    <row r="8" spans="1:14" ht="15" customHeight="1" x14ac:dyDescent="0.4">
      <c r="C8" s="84"/>
      <c r="D8" s="7" t="s">
        <v>11</v>
      </c>
      <c r="E8" s="51">
        <v>189260947</v>
      </c>
      <c r="F8" s="51"/>
      <c r="G8" s="51"/>
      <c r="H8" s="51"/>
      <c r="I8" s="52"/>
    </row>
    <row r="9" spans="1:14" ht="15" customHeight="1" thickBot="1" x14ac:dyDescent="0.45">
      <c r="C9" s="59" t="s">
        <v>36</v>
      </c>
      <c r="D9" s="60"/>
      <c r="E9" s="56">
        <f>SUM(E6:I8)</f>
        <v>503110058</v>
      </c>
      <c r="F9" s="57"/>
      <c r="G9" s="57"/>
      <c r="H9" s="57"/>
      <c r="I9" s="58"/>
    </row>
    <row r="10" spans="1:14" ht="15" customHeight="1" x14ac:dyDescent="0.4">
      <c r="C10" s="53" t="s">
        <v>12</v>
      </c>
      <c r="D10" s="54"/>
      <c r="E10" s="54"/>
      <c r="F10" s="54"/>
      <c r="G10" s="54"/>
      <c r="H10" s="54"/>
      <c r="I10" s="55"/>
    </row>
    <row r="11" spans="1:14" ht="15" customHeight="1" x14ac:dyDescent="0.4">
      <c r="C11" s="66" t="s">
        <v>34</v>
      </c>
      <c r="D11" s="8" t="s">
        <v>14</v>
      </c>
      <c r="E11" s="49">
        <v>46981836</v>
      </c>
      <c r="F11" s="49"/>
      <c r="G11" s="49"/>
      <c r="H11" s="49"/>
      <c r="I11" s="50"/>
    </row>
    <row r="12" spans="1:14" ht="15" customHeight="1" x14ac:dyDescent="0.4">
      <c r="C12" s="66"/>
      <c r="D12" s="8" t="s">
        <v>35</v>
      </c>
      <c r="E12" s="49">
        <v>5503152</v>
      </c>
      <c r="F12" s="49"/>
      <c r="G12" s="49"/>
      <c r="H12" s="49"/>
      <c r="I12" s="50"/>
    </row>
    <row r="13" spans="1:14" ht="15" customHeight="1" x14ac:dyDescent="0.4">
      <c r="C13" s="66"/>
      <c r="D13" s="9" t="s">
        <v>16</v>
      </c>
      <c r="E13" s="49">
        <v>33157327</v>
      </c>
      <c r="F13" s="49"/>
      <c r="G13" s="49"/>
      <c r="H13" s="49"/>
      <c r="I13" s="50"/>
      <c r="M13" s="10"/>
      <c r="N13" s="10"/>
    </row>
    <row r="14" spans="1:14" ht="15" customHeight="1" x14ac:dyDescent="0.4">
      <c r="C14" s="91" t="s">
        <v>17</v>
      </c>
      <c r="D14" s="92"/>
      <c r="E14" s="51">
        <v>87995582</v>
      </c>
      <c r="F14" s="51"/>
      <c r="G14" s="51"/>
      <c r="H14" s="51"/>
      <c r="I14" s="52"/>
    </row>
    <row r="15" spans="1:14" ht="15" customHeight="1" thickBot="1" x14ac:dyDescent="0.45">
      <c r="C15" s="95" t="s">
        <v>36</v>
      </c>
      <c r="D15" s="96"/>
      <c r="E15" s="100">
        <f>SUM(E11:I14)</f>
        <v>173637897</v>
      </c>
      <c r="F15" s="100"/>
      <c r="G15" s="100"/>
      <c r="H15" s="100"/>
      <c r="I15" s="101"/>
    </row>
    <row r="16" spans="1:14" ht="15" customHeight="1" x14ac:dyDescent="0.4">
      <c r="C16" s="97" t="s">
        <v>39</v>
      </c>
      <c r="D16" s="98"/>
      <c r="E16" s="102">
        <v>38614</v>
      </c>
      <c r="F16" s="102"/>
      <c r="G16" s="102"/>
      <c r="H16" s="102"/>
      <c r="I16" s="103"/>
    </row>
    <row r="17" spans="2:9" ht="15" customHeight="1" thickBot="1" x14ac:dyDescent="0.45">
      <c r="C17" s="84" t="s">
        <v>37</v>
      </c>
      <c r="D17" s="99"/>
      <c r="E17" s="104">
        <v>3955</v>
      </c>
      <c r="F17" s="104"/>
      <c r="G17" s="104"/>
      <c r="H17" s="104"/>
      <c r="I17" s="105"/>
    </row>
    <row r="18" spans="2:9" ht="15" customHeight="1" x14ac:dyDescent="0.4">
      <c r="C18" s="97" t="s">
        <v>18</v>
      </c>
      <c r="D18" s="98"/>
      <c r="E18" s="47">
        <f>(E6+E8)/E16</f>
        <v>12305.638576682033</v>
      </c>
      <c r="F18" s="47"/>
      <c r="G18" s="47"/>
      <c r="H18" s="47"/>
      <c r="I18" s="48"/>
    </row>
    <row r="19" spans="2:9" ht="15" customHeight="1" thickBot="1" x14ac:dyDescent="0.45">
      <c r="C19" s="80" t="s">
        <v>38</v>
      </c>
      <c r="D19" s="81"/>
      <c r="E19" s="76">
        <f>E7/E17</f>
        <v>7064.5082174462705</v>
      </c>
      <c r="F19" s="76"/>
      <c r="G19" s="76"/>
      <c r="H19" s="76"/>
      <c r="I19" s="77"/>
    </row>
    <row r="20" spans="2:9" ht="15" customHeight="1" x14ac:dyDescent="0.4">
      <c r="C20" s="11" t="s">
        <v>42</v>
      </c>
      <c r="D20" s="11"/>
      <c r="E20" s="11"/>
      <c r="F20" s="11"/>
      <c r="G20" s="11"/>
      <c r="H20" s="11"/>
      <c r="I20" s="11"/>
    </row>
    <row r="21" spans="2:9" ht="15" customHeight="1" x14ac:dyDescent="0.4">
      <c r="C21" s="11" t="s">
        <v>45</v>
      </c>
      <c r="D21" s="11"/>
      <c r="E21" s="11"/>
      <c r="F21" s="11"/>
      <c r="G21" s="11"/>
      <c r="H21" s="11"/>
      <c r="I21" s="11"/>
    </row>
    <row r="22" spans="2:9" ht="15" customHeight="1" x14ac:dyDescent="0.4"/>
    <row r="23" spans="2:9" ht="15" customHeight="1" x14ac:dyDescent="0.4">
      <c r="B23" s="3" t="s">
        <v>19</v>
      </c>
      <c r="C23" s="31" t="s">
        <v>20</v>
      </c>
      <c r="D23" s="31"/>
      <c r="E23" s="31"/>
      <c r="F23" s="31"/>
      <c r="G23" s="31"/>
    </row>
    <row r="24" spans="2:9" ht="12.75" thickBot="1" x14ac:dyDescent="0.45">
      <c r="C24" s="4"/>
      <c r="D24" s="4"/>
      <c r="E24" s="109" t="s">
        <v>21</v>
      </c>
      <c r="F24" s="109"/>
      <c r="G24" s="109" t="s">
        <v>22</v>
      </c>
      <c r="H24" s="109"/>
      <c r="I24" s="109"/>
    </row>
    <row r="25" spans="2:9" ht="15" customHeight="1" x14ac:dyDescent="0.4">
      <c r="C25" s="36" t="s">
        <v>23</v>
      </c>
      <c r="D25" s="37"/>
      <c r="E25" s="110"/>
      <c r="F25" s="111"/>
      <c r="G25" s="112"/>
      <c r="H25" s="112"/>
      <c r="I25" s="113"/>
    </row>
    <row r="26" spans="2:9" ht="15" customHeight="1" thickBot="1" x14ac:dyDescent="0.45">
      <c r="C26" s="38" t="s">
        <v>24</v>
      </c>
      <c r="D26" s="39"/>
      <c r="E26" s="114"/>
      <c r="F26" s="114"/>
      <c r="G26" s="114"/>
      <c r="H26" s="114"/>
      <c r="I26" s="115"/>
    </row>
    <row r="27" spans="2:9" ht="15" customHeight="1" thickBot="1" x14ac:dyDescent="0.45">
      <c r="C27" s="93" t="s">
        <v>54</v>
      </c>
      <c r="D27" s="94"/>
      <c r="E27" s="42">
        <v>28</v>
      </c>
      <c r="F27" s="43"/>
      <c r="G27" s="43"/>
      <c r="H27" s="43"/>
      <c r="I27" s="44"/>
    </row>
    <row r="28" spans="2:9" ht="15" customHeight="1" x14ac:dyDescent="0.4">
      <c r="C28" s="11" t="s">
        <v>44</v>
      </c>
      <c r="D28" s="11"/>
      <c r="E28" s="14"/>
      <c r="F28" s="14"/>
      <c r="G28" s="14"/>
      <c r="H28" s="14"/>
      <c r="I28" s="14"/>
    </row>
    <row r="29" spans="2:9" ht="15" customHeight="1" x14ac:dyDescent="0.4"/>
    <row r="30" spans="2:9" ht="15" customHeight="1" thickBot="1" x14ac:dyDescent="0.45">
      <c r="B30" s="3" t="s">
        <v>25</v>
      </c>
      <c r="C30" s="31" t="s">
        <v>26</v>
      </c>
      <c r="D30" s="31"/>
      <c r="E30" s="31"/>
      <c r="F30" s="31"/>
      <c r="G30" s="31"/>
    </row>
    <row r="31" spans="2:9" ht="15" customHeight="1" x14ac:dyDescent="0.4">
      <c r="C31" s="40" t="s">
        <v>27</v>
      </c>
      <c r="D31" s="12" t="s">
        <v>28</v>
      </c>
      <c r="E31" s="32">
        <f>(SUM(E11:I12))/(SUM(E11:I13))</f>
        <v>0.61283943573921373</v>
      </c>
      <c r="F31" s="32"/>
      <c r="G31" s="32"/>
      <c r="H31" s="32"/>
      <c r="I31" s="33"/>
    </row>
    <row r="32" spans="2:9" ht="15" customHeight="1" thickBot="1" x14ac:dyDescent="0.45">
      <c r="C32" s="41"/>
      <c r="D32" s="13" t="s">
        <v>29</v>
      </c>
      <c r="E32" s="34">
        <f>E13/(SUM(E11:I13))</f>
        <v>0.38716056426078627</v>
      </c>
      <c r="F32" s="34"/>
      <c r="G32" s="34"/>
      <c r="H32" s="34"/>
      <c r="I32" s="35"/>
    </row>
    <row r="33" spans="2:9" ht="15" customHeight="1" x14ac:dyDescent="0.4"/>
    <row r="34" spans="2:9" ht="15" customHeight="1" thickBot="1" x14ac:dyDescent="0.45">
      <c r="B34" s="3" t="s">
        <v>30</v>
      </c>
      <c r="C34" s="31" t="s">
        <v>31</v>
      </c>
      <c r="D34" s="31"/>
      <c r="E34" s="31"/>
      <c r="F34" s="31"/>
      <c r="G34" s="31"/>
      <c r="H34" s="31"/>
      <c r="I34" s="31"/>
    </row>
    <row r="35" spans="2:9" ht="69.95" customHeight="1" thickBot="1" x14ac:dyDescent="0.45">
      <c r="C35" s="1" t="s">
        <v>32</v>
      </c>
      <c r="D35" s="106"/>
      <c r="E35" s="107"/>
      <c r="F35" s="107"/>
      <c r="G35" s="107"/>
      <c r="H35" s="107"/>
      <c r="I35" s="108"/>
    </row>
  </sheetData>
  <sheetProtection algorithmName="SHA-512" hashValue="lvQktvsbxfV1T1he1/xmbXood5dE4WhTph8VG/PEuT1ptVmjTuRS5Mjp06ZzkSqmanDnKJGhEYoNe6R6Dq3kYA==" saltValue="pPmzY0kBrtUz7SjHr9MjEA==" spinCount="100000" sheet="1" objects="1" scenarios="1"/>
  <mergeCells count="45">
    <mergeCell ref="C6:C8"/>
    <mergeCell ref="E6:I6"/>
    <mergeCell ref="E7:I7"/>
    <mergeCell ref="E8:I8"/>
    <mergeCell ref="A1:J1"/>
    <mergeCell ref="C2:G2"/>
    <mergeCell ref="C3:D3"/>
    <mergeCell ref="E3:I3"/>
    <mergeCell ref="C5:G5"/>
    <mergeCell ref="C9:D9"/>
    <mergeCell ref="E9:I9"/>
    <mergeCell ref="C10:I10"/>
    <mergeCell ref="C11:C13"/>
    <mergeCell ref="E11:I11"/>
    <mergeCell ref="E12:I12"/>
    <mergeCell ref="E13:I13"/>
    <mergeCell ref="C14:D14"/>
    <mergeCell ref="E14:I14"/>
    <mergeCell ref="C15:D15"/>
    <mergeCell ref="E15:I15"/>
    <mergeCell ref="C16:D16"/>
    <mergeCell ref="E16:I16"/>
    <mergeCell ref="C17:D17"/>
    <mergeCell ref="E17:I17"/>
    <mergeCell ref="C18:D18"/>
    <mergeCell ref="E18:I18"/>
    <mergeCell ref="C19:D19"/>
    <mergeCell ref="E19:I19"/>
    <mergeCell ref="C30:G30"/>
    <mergeCell ref="C23:G23"/>
    <mergeCell ref="E24:F24"/>
    <mergeCell ref="G24:I24"/>
    <mergeCell ref="C25:D25"/>
    <mergeCell ref="E25:F25"/>
    <mergeCell ref="G25:I25"/>
    <mergeCell ref="C26:D26"/>
    <mergeCell ref="E26:F26"/>
    <mergeCell ref="G26:I26"/>
    <mergeCell ref="C27:D27"/>
    <mergeCell ref="E27:I27"/>
    <mergeCell ref="C31:C32"/>
    <mergeCell ref="E31:I31"/>
    <mergeCell ref="E32:I32"/>
    <mergeCell ref="C34:I34"/>
    <mergeCell ref="D35:I35"/>
  </mergeCells>
  <phoneticPr fontId="1"/>
  <pageMargins left="0.51181102362204722" right="0.11811023622047245" top="0.55118110236220474" bottom="0.15748031496062992" header="0.31496062992125984" footer="0.11811023622047245"/>
  <pageSetup paperSize="9" scale="91" orientation="portrait" r:id="rId1"/>
  <headerFooter scaleWithDoc="0" alignWithMargins="0"/>
  <colBreaks count="1" manualBreakCount="1">
    <brk id="10" max="6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5"/>
  <sheetViews>
    <sheetView view="pageBreakPreview" zoomScale="90" zoomScaleNormal="100" zoomScaleSheetLayoutView="90" workbookViewId="0">
      <selection activeCell="K4" sqref="K4"/>
    </sheetView>
  </sheetViews>
  <sheetFormatPr defaultColWidth="9" defaultRowHeight="12" x14ac:dyDescent="0.4"/>
  <cols>
    <col min="1" max="1" width="0.75" style="3" customWidth="1"/>
    <col min="2" max="2" width="3.125" style="3" bestFit="1" customWidth="1"/>
    <col min="3" max="3" width="10.625" style="3" customWidth="1"/>
    <col min="4" max="4" width="22.625" style="3" customWidth="1"/>
    <col min="5" max="5" width="14.125" style="3" customWidth="1"/>
    <col min="6" max="6" width="10.625" style="3" customWidth="1"/>
    <col min="7" max="8" width="7.375" style="3" customWidth="1"/>
    <col min="9" max="9" width="10.625" style="3" customWidth="1"/>
    <col min="10" max="10" width="0.875" style="3" customWidth="1"/>
    <col min="11" max="13" width="9" style="3" customWidth="1"/>
    <col min="14" max="14" width="9" style="3"/>
    <col min="15" max="16" width="9" style="3" customWidth="1"/>
    <col min="17" max="16384" width="9" style="3"/>
  </cols>
  <sheetData>
    <row r="1" spans="1:14" ht="18.75" customHeight="1" x14ac:dyDescent="0.4">
      <c r="A1" s="61" t="s">
        <v>33</v>
      </c>
      <c r="B1" s="61"/>
      <c r="C1" s="61"/>
      <c r="D1" s="61"/>
      <c r="E1" s="61"/>
      <c r="F1" s="61"/>
      <c r="G1" s="61"/>
      <c r="H1" s="61"/>
      <c r="I1" s="61"/>
      <c r="J1" s="61"/>
    </row>
    <row r="2" spans="1:14" ht="15" customHeight="1" thickBot="1" x14ac:dyDescent="0.45">
      <c r="B2" s="3" t="s">
        <v>3</v>
      </c>
      <c r="C2" s="31" t="s">
        <v>4</v>
      </c>
      <c r="D2" s="31"/>
      <c r="E2" s="31"/>
      <c r="F2" s="31"/>
      <c r="G2" s="31"/>
      <c r="H2" s="4"/>
    </row>
    <row r="3" spans="1:14" ht="19.5" customHeight="1" thickBot="1" x14ac:dyDescent="0.45">
      <c r="C3" s="62" t="s">
        <v>5</v>
      </c>
      <c r="D3" s="63"/>
      <c r="E3" s="85" t="s">
        <v>51</v>
      </c>
      <c r="F3" s="86"/>
      <c r="G3" s="86"/>
      <c r="H3" s="86"/>
      <c r="I3" s="87"/>
    </row>
    <row r="4" spans="1:14" ht="15" customHeight="1" x14ac:dyDescent="0.4"/>
    <row r="5" spans="1:14" ht="15" customHeight="1" thickBot="1" x14ac:dyDescent="0.45">
      <c r="B5" s="3" t="s">
        <v>6</v>
      </c>
      <c r="C5" s="31" t="s">
        <v>7</v>
      </c>
      <c r="D5" s="31"/>
      <c r="E5" s="31"/>
      <c r="F5" s="31"/>
      <c r="G5" s="31"/>
    </row>
    <row r="6" spans="1:14" ht="15" customHeight="1" x14ac:dyDescent="0.4">
      <c r="C6" s="82" t="s">
        <v>8</v>
      </c>
      <c r="D6" s="5" t="s">
        <v>9</v>
      </c>
      <c r="E6" s="47">
        <v>307443055</v>
      </c>
      <c r="F6" s="47"/>
      <c r="G6" s="47"/>
      <c r="H6" s="47"/>
      <c r="I6" s="48"/>
    </row>
    <row r="7" spans="1:14" ht="15" customHeight="1" x14ac:dyDescent="0.4">
      <c r="C7" s="83"/>
      <c r="D7" s="6" t="s">
        <v>10</v>
      </c>
      <c r="E7" s="49">
        <v>36094791</v>
      </c>
      <c r="F7" s="49"/>
      <c r="G7" s="49"/>
      <c r="H7" s="49"/>
      <c r="I7" s="50"/>
    </row>
    <row r="8" spans="1:14" ht="15" customHeight="1" x14ac:dyDescent="0.4">
      <c r="C8" s="84"/>
      <c r="D8" s="7" t="s">
        <v>11</v>
      </c>
      <c r="E8" s="51">
        <v>108569078</v>
      </c>
      <c r="F8" s="51"/>
      <c r="G8" s="51"/>
      <c r="H8" s="51"/>
      <c r="I8" s="52"/>
    </row>
    <row r="9" spans="1:14" ht="15" customHeight="1" thickBot="1" x14ac:dyDescent="0.45">
      <c r="C9" s="59" t="s">
        <v>36</v>
      </c>
      <c r="D9" s="60"/>
      <c r="E9" s="56">
        <f>SUM(E6:I8)</f>
        <v>452106924</v>
      </c>
      <c r="F9" s="57"/>
      <c r="G9" s="57"/>
      <c r="H9" s="57"/>
      <c r="I9" s="58"/>
    </row>
    <row r="10" spans="1:14" ht="15" customHeight="1" x14ac:dyDescent="0.4">
      <c r="C10" s="53" t="s">
        <v>12</v>
      </c>
      <c r="D10" s="54"/>
      <c r="E10" s="54"/>
      <c r="F10" s="54"/>
      <c r="G10" s="54"/>
      <c r="H10" s="54"/>
      <c r="I10" s="55"/>
    </row>
    <row r="11" spans="1:14" ht="15" customHeight="1" x14ac:dyDescent="0.4">
      <c r="C11" s="66" t="s">
        <v>34</v>
      </c>
      <c r="D11" s="8" t="s">
        <v>14</v>
      </c>
      <c r="E11" s="49">
        <v>45480768</v>
      </c>
      <c r="F11" s="49"/>
      <c r="G11" s="49"/>
      <c r="H11" s="49"/>
      <c r="I11" s="50"/>
    </row>
    <row r="12" spans="1:14" ht="15" customHeight="1" x14ac:dyDescent="0.4">
      <c r="C12" s="66"/>
      <c r="D12" s="8" t="s">
        <v>35</v>
      </c>
      <c r="E12" s="49">
        <v>7047573</v>
      </c>
      <c r="F12" s="49"/>
      <c r="G12" s="49"/>
      <c r="H12" s="49"/>
      <c r="I12" s="50"/>
    </row>
    <row r="13" spans="1:14" ht="15" customHeight="1" x14ac:dyDescent="0.4">
      <c r="C13" s="66"/>
      <c r="D13" s="9" t="s">
        <v>16</v>
      </c>
      <c r="E13" s="49">
        <v>17719805</v>
      </c>
      <c r="F13" s="49"/>
      <c r="G13" s="49"/>
      <c r="H13" s="49"/>
      <c r="I13" s="50"/>
      <c r="M13" s="10"/>
      <c r="N13" s="10"/>
    </row>
    <row r="14" spans="1:14" ht="15" customHeight="1" x14ac:dyDescent="0.4">
      <c r="C14" s="91" t="s">
        <v>17</v>
      </c>
      <c r="D14" s="92"/>
      <c r="E14" s="51">
        <v>44988365</v>
      </c>
      <c r="F14" s="51"/>
      <c r="G14" s="51"/>
      <c r="H14" s="51"/>
      <c r="I14" s="52"/>
    </row>
    <row r="15" spans="1:14" ht="15" customHeight="1" thickBot="1" x14ac:dyDescent="0.45">
      <c r="C15" s="95" t="s">
        <v>36</v>
      </c>
      <c r="D15" s="96"/>
      <c r="E15" s="100">
        <f>SUM(E11:I14)</f>
        <v>115236511</v>
      </c>
      <c r="F15" s="100"/>
      <c r="G15" s="100"/>
      <c r="H15" s="100"/>
      <c r="I15" s="101"/>
    </row>
    <row r="16" spans="1:14" ht="15" customHeight="1" x14ac:dyDescent="0.4">
      <c r="C16" s="97" t="s">
        <v>39</v>
      </c>
      <c r="D16" s="98"/>
      <c r="E16" s="102">
        <v>21456</v>
      </c>
      <c r="F16" s="102"/>
      <c r="G16" s="102"/>
      <c r="H16" s="102"/>
      <c r="I16" s="103"/>
    </row>
    <row r="17" spans="2:9" ht="15" customHeight="1" thickBot="1" x14ac:dyDescent="0.45">
      <c r="C17" s="84" t="s">
        <v>37</v>
      </c>
      <c r="D17" s="99"/>
      <c r="E17" s="104">
        <v>3865</v>
      </c>
      <c r="F17" s="104"/>
      <c r="G17" s="104"/>
      <c r="H17" s="104"/>
      <c r="I17" s="105"/>
    </row>
    <row r="18" spans="2:9" ht="15" customHeight="1" x14ac:dyDescent="0.4">
      <c r="C18" s="97" t="s">
        <v>18</v>
      </c>
      <c r="D18" s="98"/>
      <c r="E18" s="47">
        <f>(E6+E8)/E16</f>
        <v>19389.081515659956</v>
      </c>
      <c r="F18" s="47"/>
      <c r="G18" s="47"/>
      <c r="H18" s="47"/>
      <c r="I18" s="48"/>
    </row>
    <row r="19" spans="2:9" ht="15" customHeight="1" thickBot="1" x14ac:dyDescent="0.45">
      <c r="C19" s="80" t="s">
        <v>38</v>
      </c>
      <c r="D19" s="81"/>
      <c r="E19" s="76">
        <f>E7/E17</f>
        <v>9338.8851228978001</v>
      </c>
      <c r="F19" s="76"/>
      <c r="G19" s="76"/>
      <c r="H19" s="76"/>
      <c r="I19" s="77"/>
    </row>
    <row r="20" spans="2:9" ht="15" customHeight="1" x14ac:dyDescent="0.4">
      <c r="C20" s="11" t="s">
        <v>42</v>
      </c>
      <c r="D20" s="11"/>
      <c r="E20" s="11"/>
      <c r="F20" s="11"/>
      <c r="G20" s="11"/>
      <c r="H20" s="11"/>
      <c r="I20" s="11"/>
    </row>
    <row r="21" spans="2:9" ht="15" customHeight="1" x14ac:dyDescent="0.4">
      <c r="C21" s="11" t="s">
        <v>45</v>
      </c>
      <c r="D21" s="11"/>
      <c r="E21" s="11"/>
      <c r="F21" s="11"/>
      <c r="G21" s="11"/>
      <c r="H21" s="11"/>
      <c r="I21" s="11"/>
    </row>
    <row r="22" spans="2:9" ht="15" customHeight="1" x14ac:dyDescent="0.4"/>
    <row r="23" spans="2:9" ht="15" customHeight="1" x14ac:dyDescent="0.4">
      <c r="B23" s="3" t="s">
        <v>19</v>
      </c>
      <c r="C23" s="31" t="s">
        <v>20</v>
      </c>
      <c r="D23" s="31"/>
      <c r="E23" s="31"/>
      <c r="F23" s="31"/>
      <c r="G23" s="31"/>
    </row>
    <row r="24" spans="2:9" ht="12.75" thickBot="1" x14ac:dyDescent="0.45">
      <c r="C24" s="4"/>
      <c r="D24" s="4"/>
      <c r="E24" s="109" t="s">
        <v>21</v>
      </c>
      <c r="F24" s="109"/>
      <c r="G24" s="109" t="s">
        <v>22</v>
      </c>
      <c r="H24" s="109"/>
      <c r="I24" s="109"/>
    </row>
    <row r="25" spans="2:9" ht="15" customHeight="1" x14ac:dyDescent="0.4">
      <c r="C25" s="36" t="s">
        <v>23</v>
      </c>
      <c r="D25" s="37"/>
      <c r="E25" s="110"/>
      <c r="F25" s="111"/>
      <c r="G25" s="112"/>
      <c r="H25" s="112"/>
      <c r="I25" s="113"/>
    </row>
    <row r="26" spans="2:9" ht="15" customHeight="1" thickBot="1" x14ac:dyDescent="0.45">
      <c r="C26" s="38" t="s">
        <v>24</v>
      </c>
      <c r="D26" s="39"/>
      <c r="E26" s="114"/>
      <c r="F26" s="114"/>
      <c r="G26" s="114"/>
      <c r="H26" s="114"/>
      <c r="I26" s="115"/>
    </row>
    <row r="27" spans="2:9" ht="15" customHeight="1" thickBot="1" x14ac:dyDescent="0.45">
      <c r="C27" s="93" t="s">
        <v>54</v>
      </c>
      <c r="D27" s="94"/>
      <c r="E27" s="42">
        <v>31</v>
      </c>
      <c r="F27" s="43"/>
      <c r="G27" s="43"/>
      <c r="H27" s="43"/>
      <c r="I27" s="44"/>
    </row>
    <row r="28" spans="2:9" ht="15" customHeight="1" x14ac:dyDescent="0.4">
      <c r="C28" s="11" t="s">
        <v>44</v>
      </c>
      <c r="D28" s="11"/>
      <c r="E28" s="14"/>
      <c r="F28" s="14"/>
      <c r="G28" s="14"/>
      <c r="H28" s="14"/>
      <c r="I28" s="14"/>
    </row>
    <row r="29" spans="2:9" ht="15" customHeight="1" x14ac:dyDescent="0.4"/>
    <row r="30" spans="2:9" ht="15" customHeight="1" thickBot="1" x14ac:dyDescent="0.45">
      <c r="B30" s="3" t="s">
        <v>25</v>
      </c>
      <c r="C30" s="31" t="s">
        <v>26</v>
      </c>
      <c r="D30" s="31"/>
      <c r="E30" s="31"/>
      <c r="F30" s="31"/>
      <c r="G30" s="31"/>
    </row>
    <row r="31" spans="2:9" ht="15" customHeight="1" x14ac:dyDescent="0.4">
      <c r="C31" s="40" t="s">
        <v>27</v>
      </c>
      <c r="D31" s="12" t="s">
        <v>28</v>
      </c>
      <c r="E31" s="32">
        <f>(SUM(E11:I12))/(SUM(E11:I13))</f>
        <v>0.74775412578148326</v>
      </c>
      <c r="F31" s="32"/>
      <c r="G31" s="32"/>
      <c r="H31" s="32"/>
      <c r="I31" s="33"/>
    </row>
    <row r="32" spans="2:9" ht="15" customHeight="1" thickBot="1" x14ac:dyDescent="0.45">
      <c r="C32" s="41"/>
      <c r="D32" s="13" t="s">
        <v>29</v>
      </c>
      <c r="E32" s="34">
        <f>E13/(SUM(E11:I13))</f>
        <v>0.25224587421851674</v>
      </c>
      <c r="F32" s="34"/>
      <c r="G32" s="34"/>
      <c r="H32" s="34"/>
      <c r="I32" s="35"/>
    </row>
    <row r="33" spans="2:9" ht="15" customHeight="1" x14ac:dyDescent="0.4"/>
    <row r="34" spans="2:9" ht="15" customHeight="1" thickBot="1" x14ac:dyDescent="0.45">
      <c r="B34" s="3" t="s">
        <v>30</v>
      </c>
      <c r="C34" s="31" t="s">
        <v>31</v>
      </c>
      <c r="D34" s="31"/>
      <c r="E34" s="31"/>
      <c r="F34" s="31"/>
      <c r="G34" s="31"/>
      <c r="H34" s="31"/>
      <c r="I34" s="31"/>
    </row>
    <row r="35" spans="2:9" ht="69.95" customHeight="1" thickBot="1" x14ac:dyDescent="0.45">
      <c r="C35" s="1" t="s">
        <v>32</v>
      </c>
      <c r="D35" s="106"/>
      <c r="E35" s="107"/>
      <c r="F35" s="107"/>
      <c r="G35" s="107"/>
      <c r="H35" s="107"/>
      <c r="I35" s="108"/>
    </row>
  </sheetData>
  <sheetProtection algorithmName="SHA-512" hashValue="uYUXl3VGiV3LsAfdgGKDh457zKsPFkF4zdhOQwQywDhOBZ+15V88faW5xZ16lxsJbpxZwAUOWSUshwrFSrNo2w==" saltValue="VAicozB9hgZ7mpXBAGbv0A==" spinCount="100000" sheet="1" objects="1" scenarios="1"/>
  <mergeCells count="45">
    <mergeCell ref="C6:C8"/>
    <mergeCell ref="E6:I6"/>
    <mergeCell ref="E7:I7"/>
    <mergeCell ref="E8:I8"/>
    <mergeCell ref="A1:J1"/>
    <mergeCell ref="C2:G2"/>
    <mergeCell ref="C3:D3"/>
    <mergeCell ref="E3:I3"/>
    <mergeCell ref="C5:G5"/>
    <mergeCell ref="C9:D9"/>
    <mergeCell ref="E9:I9"/>
    <mergeCell ref="C10:I10"/>
    <mergeCell ref="C11:C13"/>
    <mergeCell ref="E11:I11"/>
    <mergeCell ref="E12:I12"/>
    <mergeCell ref="E13:I13"/>
    <mergeCell ref="C14:D14"/>
    <mergeCell ref="E14:I14"/>
    <mergeCell ref="C15:D15"/>
    <mergeCell ref="E15:I15"/>
    <mergeCell ref="C16:D16"/>
    <mergeCell ref="E16:I16"/>
    <mergeCell ref="C17:D17"/>
    <mergeCell ref="E17:I17"/>
    <mergeCell ref="C18:D18"/>
    <mergeCell ref="E18:I18"/>
    <mergeCell ref="C19:D19"/>
    <mergeCell ref="E19:I19"/>
    <mergeCell ref="C30:G30"/>
    <mergeCell ref="C23:G23"/>
    <mergeCell ref="E24:F24"/>
    <mergeCell ref="G24:I24"/>
    <mergeCell ref="C25:D25"/>
    <mergeCell ref="E25:F25"/>
    <mergeCell ref="G25:I25"/>
    <mergeCell ref="C26:D26"/>
    <mergeCell ref="E26:F26"/>
    <mergeCell ref="G26:I26"/>
    <mergeCell ref="C27:D27"/>
    <mergeCell ref="E27:I27"/>
    <mergeCell ref="C31:C32"/>
    <mergeCell ref="E31:I31"/>
    <mergeCell ref="E32:I32"/>
    <mergeCell ref="C34:I34"/>
    <mergeCell ref="D35:I35"/>
  </mergeCells>
  <phoneticPr fontId="1"/>
  <pageMargins left="0.51181102362204722" right="0.11811023622047245" top="0.55118110236220474" bottom="0.15748031496062992" header="0.31496062992125984" footer="0.11811023622047245"/>
  <pageSetup paperSize="9" scale="91" orientation="portrait" r:id="rId1"/>
  <headerFooter scaleWithDoc="0" alignWithMargins="0"/>
  <colBreaks count="1" manualBreakCount="1">
    <brk id="10" max="6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15</vt:i4>
      </vt:variant>
    </vt:vector>
  </HeadingPairs>
  <TitlesOfParts>
    <vt:vector size="30" baseType="lpstr">
      <vt:lpstr>効果検証様式（集計値）</vt:lpstr>
      <vt:lpstr>R4.10</vt:lpstr>
      <vt:lpstr>R4.11</vt:lpstr>
      <vt:lpstr>R4.12</vt:lpstr>
      <vt:lpstr>R5.1</vt:lpstr>
      <vt:lpstr>R5.2</vt:lpstr>
      <vt:lpstr>R5.3</vt:lpstr>
      <vt:lpstr>R5.4</vt:lpstr>
      <vt:lpstr>R5.5</vt:lpstr>
      <vt:lpstr>R5.6</vt:lpstr>
      <vt:lpstr>R5.7</vt:lpstr>
      <vt:lpstr>R5.8</vt:lpstr>
      <vt:lpstr>R5.9</vt:lpstr>
      <vt:lpstr>R5.10</vt:lpstr>
      <vt:lpstr>R5.11</vt:lpstr>
      <vt:lpstr>R4.10!Print_Area</vt:lpstr>
      <vt:lpstr>R4.11!Print_Area</vt:lpstr>
      <vt:lpstr>R4.12!Print_Area</vt:lpstr>
      <vt:lpstr>R5.1!Print_Area</vt:lpstr>
      <vt:lpstr>R5.10!Print_Area</vt:lpstr>
      <vt:lpstr>R5.11!Print_Area</vt:lpstr>
      <vt:lpstr>R5.2!Print_Area</vt:lpstr>
      <vt:lpstr>R5.3!Print_Area</vt:lpstr>
      <vt:lpstr>R5.4!Print_Area</vt:lpstr>
      <vt:lpstr>R5.5!Print_Area</vt:lpstr>
      <vt:lpstr>R5.6!Print_Area</vt:lpstr>
      <vt:lpstr>R5.7!Print_Area</vt:lpstr>
      <vt:lpstr>R5.8!Print_Area</vt:lpstr>
      <vt:lpstr>R5.9!Print_Area</vt:lpstr>
      <vt:lpstr>'効果検証様式（集計値）'!Print_Area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2015-06-05T18:19:34Z</dcterms:created>
  <dcterms:modified xsi:type="dcterms:W3CDTF">2024-05-30T01:19:14Z</dcterms:modified>
  <cp:category/>
  <cp:contentStatus/>
</cp:coreProperties>
</file>