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99_☆彡医療・検査体制G\03 新型コロナウイルス関係\04 補助金関係\★設備整備（包括交付金）\R5\02補助内容設計\下半期\02外来対応\01県HPリンク用データ\02_R6.1月アップ（PPE申請、設備実績報告）\"/>
    </mc:Choice>
  </mc:AlternateContent>
  <bookViews>
    <workbookView xWindow="-120" yWindow="-120" windowWidth="29040" windowHeight="15840" tabRatio="653" activeTab="4"/>
  </bookViews>
  <sheets>
    <sheet name="第１号様式（交付申請書）" sheetId="96" r:id="rId1"/>
    <sheet name="様式1" sheetId="97" r:id="rId2"/>
    <sheet name="様式2" sheetId="60" r:id="rId3"/>
    <sheet name="計画表" sheetId="98" r:id="rId4"/>
    <sheet name="個人防護具使用実績簿" sheetId="104" r:id="rId5"/>
    <sheet name="Sheet2" sheetId="102" state="hidden" r:id="rId6"/>
  </sheets>
  <externalReferences>
    <externalReference r:id="rId7"/>
    <externalReference r:id="rId8"/>
  </externalReferences>
  <definedNames>
    <definedName name="_" localSheetId="4">#REF!</definedName>
    <definedName name="_" localSheetId="0">[1]事業分類・区分!#REF!</definedName>
    <definedName name="_">#REF!</definedName>
    <definedName name="_１_ア_小児初期救急センター運営事業" localSheetId="4">#REF!</definedName>
    <definedName name="_１_ア_小児初期救急センター運営事業" localSheetId="0">[1]【参考】算出区分!#REF!</definedName>
    <definedName name="_１_ア_小児初期救急センター運営事業">#REF!</definedName>
    <definedName name="_１_イ_共同利用型病院運営事業" localSheetId="4">#REF!</definedName>
    <definedName name="_１_イ_共同利用型病院運営事業" localSheetId="0">[1]【参考】算出区分!#REF!</definedName>
    <definedName name="_１_イ_共同利用型病院運営事業">#REF!</definedName>
    <definedName name="_１_ウ_ヘリコプター等添乗医師等確保事業" localSheetId="4">#REF!</definedName>
    <definedName name="_１_ウ_ヘリコプター等添乗医師等確保事業" localSheetId="0">[1]【参考】算出区分!#REF!</definedName>
    <definedName name="_１_ウ_ヘリコプター等添乗医師等確保事業">#REF!</definedName>
    <definedName name="_１_エ_救命救急センター運営事業" localSheetId="4">#REF!</definedName>
    <definedName name="_１_エ_救命救急センター運営事業" localSheetId="0">[1]【参考】算出区分!#REF!</definedName>
    <definedName name="_１_エ_救命救急センター運営事業">#REF!</definedName>
    <definedName name="_１_オ_小児救命救急センター運営事業" localSheetId="4">#REF!</definedName>
    <definedName name="_１_オ_小児救命救急センター運営事業" localSheetId="0">[1]【参考】算出区分!#REF!</definedName>
    <definedName name="_１_オ_小児救命救急センター運営事業">#REF!</definedName>
    <definedName name="_１_カ_ドクターヘリ導入促進事業" localSheetId="4">#REF!</definedName>
    <definedName name="_１_カ_ドクターヘリ導入促進事業" localSheetId="0">[1]【参考】算出区分!#REF!</definedName>
    <definedName name="_１_カ_ドクターヘリ導入促進事業">#REF!</definedName>
    <definedName name="_１_キ_救急救命士病院実習受入促進事業" localSheetId="4">#REF!</definedName>
    <definedName name="_１_キ_救急救命士病院実習受入促進事業" localSheetId="0">[1]【参考】算出区分!#REF!</definedName>
    <definedName name="_１_キ_救急救命士病院実習受入促進事業">#REF!</definedName>
    <definedName name="_１_ク_自動体外式除細動器_ＡＥＤ_の普及啓発事業" localSheetId="4">#REF!</definedName>
    <definedName name="_１_ク_自動体外式除細動器_ＡＥＤ_の普及啓発事業" localSheetId="0">[1]【参考】算出区分!#REF!</definedName>
    <definedName name="_１_ク_自動体外式除細動器_ＡＥＤ_の普及啓発事業">#REF!</definedName>
    <definedName name="_１_ケ_救急医療情報センター_広域災害・救急医療情報システム_運営事業" localSheetId="4">#REF!</definedName>
    <definedName name="_１_ケ_救急医療情報センター_広域災害・救急医療情報システム_運営事業" localSheetId="0">[1]【参考】算出区分!#REF!</definedName>
    <definedName name="_１_ケ_救急医療情報センター_広域災害・救急医療情報システム_運営事業">#REF!</definedName>
    <definedName name="_１_コ_救急・周産期医療情報システム機能強化事業" localSheetId="4">#REF!</definedName>
    <definedName name="_１_コ_救急・周産期医療情報システム機能強化事業" localSheetId="0">[1]【参考】算出区分!#REF!</definedName>
    <definedName name="_１_コ_救急・周産期医療情報システム機能強化事業">#REF!</definedName>
    <definedName name="_１_サ_救急患者退院コーディネーター事業" localSheetId="4">#REF!</definedName>
    <definedName name="_１_サ_救急患者退院コーディネーター事業" localSheetId="0">[1]【参考】算出区分!#REF!</definedName>
    <definedName name="_１_サ_救急患者退院コーディネーター事業">#REF!</definedName>
    <definedName name="_２_ア_周産期医療対策事業" localSheetId="4">#REF!</definedName>
    <definedName name="_２_ア_周産期医療対策事業" localSheetId="0">[1]【参考】算出区分!#REF!</definedName>
    <definedName name="_２_ア_周産期医療対策事業">#REF!</definedName>
    <definedName name="_２_イ_周産期母子医療センター運営事業" localSheetId="4">#REF!</definedName>
    <definedName name="_２_イ_周産期母子医療センター運営事業" localSheetId="0">[1]【参考】算出区分!#REF!</definedName>
    <definedName name="_２_イ_周産期母子医療センター運営事業">#REF!</definedName>
    <definedName name="_２_ウ_ＮＩＣＵ等長期入院児支援事業_ア_地域療育支援施設運営事業" localSheetId="4">#REF!</definedName>
    <definedName name="_２_ウ_ＮＩＣＵ等長期入院児支援事業_ア_地域療育支援施設運営事業" localSheetId="0">[1]【参考】算出区分!#REF!</definedName>
    <definedName name="_２_ウ_ＮＩＣＵ等長期入院児支援事業_ア_地域療育支援施設運営事業">#REF!</definedName>
    <definedName name="_２_ウ_ＮＩＣＵ等長期入院児支援事業_ア_地域療育支援施設運営事業_イ_日中一時支援事業" localSheetId="4">#REF!</definedName>
    <definedName name="_２_ウ_ＮＩＣＵ等長期入院児支援事業_ア_地域療育支援施設運営事業_イ_日中一時支援事業" localSheetId="0">[1]【参考】算出区分!#REF!</definedName>
    <definedName name="_２_ウ_ＮＩＣＵ等長期入院児支援事業_ア_地域療育支援施設運営事業_イ_日中一時支援事業">#REF!</definedName>
    <definedName name="_３_ア_外国人看護師候補者就労研修支援事業" localSheetId="4">#REF!</definedName>
    <definedName name="_３_ア_外国人看護師候補者就労研修支援事業" localSheetId="0">[1]【参考】算出区分!#REF!</definedName>
    <definedName name="_３_ア_外国人看護師候補者就労研修支援事業">#REF!</definedName>
    <definedName name="_３_イ_看護職員就業相談員派遣面接相談事業" localSheetId="4">#REF!</definedName>
    <definedName name="_３_イ_看護職員就業相談員派遣面接相談事業" localSheetId="0">[1]【参考】算出区分!#REF!</definedName>
    <definedName name="_３_イ_看護職員就業相談員派遣面接相談事業">#REF!</definedName>
    <definedName name="_３_ウ_助産師出向支援導入事業" localSheetId="4">#REF!</definedName>
    <definedName name="_３_ウ_助産師出向支援導入事業" localSheetId="0">[1]【参考】算出区分!#REF!</definedName>
    <definedName name="_３_ウ_助産師出向支援導入事業">#REF!</definedName>
    <definedName name="_４_歯科医療安全管理体制推進特別事業" localSheetId="4">#REF!</definedName>
    <definedName name="_４_歯科医療安全管理体制推進特別事業" localSheetId="0">[1]【参考】算出区分!#REF!</definedName>
    <definedName name="_４_歯科医療安全管理体制推進特別事業">#REF!</definedName>
    <definedName name="_５_院内感染地域支援ネットワ_ク事業" localSheetId="4">#REF!</definedName>
    <definedName name="_５_院内感染地域支援ネットワ_ク事業" localSheetId="0">[1]【参考】算出区分!#REF!</definedName>
    <definedName name="_５_院内感染地域支援ネットワ_ク事業">#REF!</definedName>
    <definedName name="_６_医療連携体制推進事業" localSheetId="4">#REF!</definedName>
    <definedName name="_６_医療連携体制推進事業" localSheetId="0">[1]【参考】算出区分!#REF!</definedName>
    <definedName name="_６_医療連携体制推進事業">#REF!</definedName>
    <definedName name="_７_ア_ア_休日夜間急患センター設備整備事業" localSheetId="4">#REF!</definedName>
    <definedName name="_７_ア_ア_休日夜間急患センター設備整備事業" localSheetId="0">[1]【参考】算出区分!#REF!</definedName>
    <definedName name="_７_ア_ア_休日夜間急患センター設備整備事業">#REF!</definedName>
    <definedName name="_７_ア_イ_小児初期救急センター設備整備事業" localSheetId="4">#REF!</definedName>
    <definedName name="_７_ア_イ_小児初期救急センター設備整備事業" localSheetId="0">[1]【参考】算出区分!#REF!</definedName>
    <definedName name="_７_ア_イ_小児初期救急センター設備整備事業">#REF!</definedName>
    <definedName name="_７_ア_ウ_病院群輪番制病院及び共同利用型病院設備整備事業" localSheetId="4">#REF!</definedName>
    <definedName name="_７_ア_ウ_病院群輪番制病院及び共同利用型病院設備整備事業" localSheetId="0">[1]【参考】算出区分!#REF!</definedName>
    <definedName name="_７_ア_ウ_病院群輪番制病院及び共同利用型病院設備整備事業">#REF!</definedName>
    <definedName name="_７_ア_エ_救命救急センター設備整備事業" localSheetId="4">#REF!</definedName>
    <definedName name="_７_ア_エ_救命救急センター設備整備事業" localSheetId="0">[1]【参考】算出区分!#REF!</definedName>
    <definedName name="_７_ア_エ_救命救急センター設備整備事業">#REF!</definedName>
    <definedName name="_７_ア_オ_高度救命救急センター設備整備事業" localSheetId="4">#REF!</definedName>
    <definedName name="_７_ア_オ_高度救命救急センター設備整備事業" localSheetId="0">[1]【参考】算出区分!#REF!</definedName>
    <definedName name="_７_ア_オ_高度救命救急センター設備整備事業">#REF!</definedName>
    <definedName name="_７_ア_カ_小児救急医療拠点病院設備整備事業" localSheetId="4">#REF!</definedName>
    <definedName name="_７_ア_カ_小児救急医療拠点病院設備整備事業" localSheetId="0">[1]【参考】算出区分!#REF!</definedName>
    <definedName name="_７_ア_カ_小児救急医療拠点病院設備整備事業">#REF!</definedName>
    <definedName name="_７_ア_キ_小児集中治療室設備整備事業" localSheetId="4">#REF!</definedName>
    <definedName name="_７_ア_キ_小児集中治療室設備整備事業" localSheetId="0">[1]【参考】算出区分!#REF!</definedName>
    <definedName name="_７_ア_キ_小児集中治療室設備整備事業">#REF!</definedName>
    <definedName name="_７_イ_小児救急遠隔医療設備整備事業" localSheetId="4">#REF!</definedName>
    <definedName name="_７_イ_小児救急遠隔医療設備整備事業" localSheetId="0">[1]【参考】算出区分!#REF!</definedName>
    <definedName name="_７_イ_小児救急遠隔医療設備整備事業">#REF!</definedName>
    <definedName name="_７_ウ_ア_小児医療施設設備整備事業" localSheetId="4">#REF!</definedName>
    <definedName name="_７_ウ_ア_小児医療施設設備整備事業" localSheetId="0">[1]【参考】算出区分!#REF!</definedName>
    <definedName name="_７_ウ_ア_小児医療施設設備整備事業">#REF!</definedName>
    <definedName name="_７_ウ_イ_周産期医療施設設備整備事業" localSheetId="4">#REF!</definedName>
    <definedName name="_７_ウ_イ_周産期医療施設設備整備事業" localSheetId="0">[1]【参考】算出区分!#REF!</definedName>
    <definedName name="_７_ウ_イ_周産期医療施設設備整備事業">#REF!</definedName>
    <definedName name="_７_ウ_ウ_地域療育支援施設設備整備事業" localSheetId="4">#REF!</definedName>
    <definedName name="_７_ウ_ウ_地域療育支援施設設備整備事業" localSheetId="0">[1]【参考】算出区分!#REF!</definedName>
    <definedName name="_７_ウ_ウ_地域療育支援施設設備整備事業">#REF!</definedName>
    <definedName name="_７_エ_共同利用施設設備整備事業_ア_公的医療機関等による共同利用施設" localSheetId="4">#REF!</definedName>
    <definedName name="_７_エ_共同利用施設設備整備事業_ア_公的医療機関等による共同利用施設" localSheetId="0">[1]【参考】算出区分!#REF!</definedName>
    <definedName name="_７_エ_共同利用施設設備整備事業_ア_公的医療機関等による共同利用施設">#REF!</definedName>
    <definedName name="_７_エ_共同利用施設設備整備事業_イ_地域医療支援病院の共同利用部門" localSheetId="4">#REF!</definedName>
    <definedName name="_７_エ_共同利用施設設備整備事業_イ_地域医療支援病院の共同利用部門" localSheetId="0">[1]【参考】算出区分!#REF!</definedName>
    <definedName name="_７_エ_共同利用施設設備整備事業_イ_地域医療支援病院の共同利用部門">#REF!</definedName>
    <definedName name="_７_オ_ア_基幹災害拠点病院設備整備事業" localSheetId="4">#REF!</definedName>
    <definedName name="_７_オ_ア_基幹災害拠点病院設備整備事業">#REF!</definedName>
    <definedName name="_７_オ_イ_地域災害拠点病院設備整備事業" localSheetId="4">#REF!</definedName>
    <definedName name="_７_オ_イ_地域災害拠点病院設備整備事業">#REF!</definedName>
    <definedName name="_７_オ_ウ_ＮＢＣ災害・テロ対策設備整備事業" localSheetId="4">#REF!</definedName>
    <definedName name="_７_オ_ウ_ＮＢＣ災害・テロ対策設備整備事業" localSheetId="0">[1]【参考】算出区分!#REF!</definedName>
    <definedName name="_７_オ_ウ_ＮＢＣ災害・テロ対策設備整備事業">#REF!</definedName>
    <definedName name="_７_オ_エ_航空搬送拠点臨時医療施設設備整備事業" localSheetId="4">#REF!</definedName>
    <definedName name="_７_オ_エ_航空搬送拠点臨時医療施設設備整備事業" localSheetId="0">[1]【参考】算出区分!#REF!</definedName>
    <definedName name="_７_オ_エ_航空搬送拠点臨時医療施設設備整備事業">#REF!</definedName>
    <definedName name="_７_オ_オ_災害拠点精神科病院設備等整備事業" localSheetId="4">#REF!</definedName>
    <definedName name="_７_オ_オ_災害拠点精神科病院設備等整備事業">#REF!</definedName>
    <definedName name="_７_カ_人工腎臓装置不足地域設備整備事業" localSheetId="4">#REF!</definedName>
    <definedName name="_７_カ_人工腎臓装置不足地域設備整備事業">#REF!</definedName>
    <definedName name="_７_キ_ＨＬＡ検査センター設備整備事業" localSheetId="4">#REF!</definedName>
    <definedName name="_７_キ_ＨＬＡ検査センター設備整備事業">#REF!</definedName>
    <definedName name="_７_ク_院内感染対策設備整備事業" localSheetId="4">#REF!</definedName>
    <definedName name="_７_ク_院内感染対策設備整備事業" localSheetId="0">[1]【参考】算出区分!#REF!</definedName>
    <definedName name="_７_ク_院内感染対策設備整備事業">#REF!</definedName>
    <definedName name="_７_ケ_環境調整室設備整備事業" localSheetId="4">#REF!</definedName>
    <definedName name="_７_ケ_環境調整室設備整備事業" localSheetId="0">[1]【参考】算出区分!#REF!</definedName>
    <definedName name="_７_ケ_環境調整室設備整備事業">#REF!</definedName>
    <definedName name="_７_コ_内視鏡訓練施設設備整備事業" localSheetId="4">#REF!</definedName>
    <definedName name="_７_コ_内視鏡訓練施設設備整備事業" localSheetId="0">[1]【参考】算出区分!#REF!</definedName>
    <definedName name="_７_コ_内視鏡訓練施設設備整備事業">#REF!</definedName>
    <definedName name="_７_サ_医療機関アクセス支援車整備事業" localSheetId="4">#REF!</definedName>
    <definedName name="_７_サ_医療機関アクセス支援車整備事業" localSheetId="0">[1]【参考】算出区分!#REF!</definedName>
    <definedName name="_７_サ_医療機関アクセス支援車整備事業">#REF!</definedName>
    <definedName name="_８_アスベスト除去等整備促進事業" localSheetId="4">#REF!</definedName>
    <definedName name="_８_アスベスト除去等整備促進事業" localSheetId="0">[1]【参考】算出区分!#REF!</definedName>
    <definedName name="_８_アスベスト除去等整備促進事業">#REF!</definedName>
    <definedName name="_xlnm._FilterDatabase" localSheetId="4" hidden="1">個人防護具使用実績簿!$I$9:$I$24</definedName>
    <definedName name="_xlnm._FilterDatabase" localSheetId="1" hidden="1">様式1!$A$7:$F$10</definedName>
    <definedName name="_xlnm._FilterDatabase" localSheetId="2" hidden="1">様式2!$A$7:$J$8</definedName>
    <definedName name="ＨＬＡ検査センター設備整備事業" localSheetId="4">#REF!</definedName>
    <definedName name="ＨＬＡ検査センター設備整備事業" localSheetId="0">[1]事業分類・区分!#REF!</definedName>
    <definedName name="ＨＬＡ検査センター設備整備事業">#REF!</definedName>
    <definedName name="ＮＢＣ災害・テロ対策設備整備事業" localSheetId="4">#REF!</definedName>
    <definedName name="ＮＢＣ災害・テロ対策設備整備事業" localSheetId="0">[1]事業分類・区分!#REF!</definedName>
    <definedName name="ＮＢＣ災害・テロ対策設備整備事業">#REF!</definedName>
    <definedName name="ＮＩＣＵ等長期入院児支援事業" localSheetId="4">#REF!</definedName>
    <definedName name="ＮＩＣＵ等長期入院児支援事業" localSheetId="0">[1]事業分類・区分!#REF!</definedName>
    <definedName name="ＮＩＣＵ等長期入院児支援事業">#REF!</definedName>
    <definedName name="_xlnm.Print_Area" localSheetId="3">計画表!$A$1:$K$22</definedName>
    <definedName name="_xlnm.Print_Area" localSheetId="4">個人防護具使用実績簿!$A$1:$CF$24</definedName>
    <definedName name="_xlnm.Print_Area" localSheetId="0">'第１号様式（交付申請書）'!$A$1:$I$30</definedName>
    <definedName name="_xlnm.Print_Area" localSheetId="1">様式1!$B$1:$E$10</definedName>
    <definedName name="_xlnm.Print_Area" localSheetId="2">様式2!$B$1:$J$11</definedName>
    <definedName name="_xlnm.Print_Titles" localSheetId="4">個人防護具使用実績簿!$A:$H</definedName>
    <definedName name="_xlnm.Print_Titles" localSheetId="1">様式1!$7:$7</definedName>
    <definedName name="_xlnm.Print_Titles" localSheetId="2">様式2!$5:$7</definedName>
    <definedName name="アスベスト除去等整備促進事業" localSheetId="4">#REF!</definedName>
    <definedName name="アスベスト除去等整備促進事業" localSheetId="0">[1]事業分類・区分!#REF!</definedName>
    <definedName name="アスベスト除去等整備促進事業">#REF!</definedName>
    <definedName name="アスベスト対策事業" localSheetId="4">#REF!</definedName>
    <definedName name="アスベスト対策事業" localSheetId="0">[1]事業分類・区分!#REF!</definedName>
    <definedName name="アスベスト対策事業">#REF!</definedName>
    <definedName name="ドクターヘリ導入促進事業" localSheetId="4">#REF!</definedName>
    <definedName name="ドクターヘリ導入促進事業" localSheetId="0">[1]事業分類・区分!#REF!</definedName>
    <definedName name="ドクターヘリ導入促進事業">#REF!</definedName>
    <definedName name="ヘリコプター等添乗医師等確保事業" localSheetId="4">#REF!</definedName>
    <definedName name="ヘリコプター等添乗医師等確保事業" localSheetId="0">[1]事業分類・区分!#REF!</definedName>
    <definedName name="ヘリコプター等添乗医師等確保事業">#REF!</definedName>
    <definedName name="医療機関アクセス支援車整備事業" localSheetId="4">#REF!</definedName>
    <definedName name="医療機関アクセス支援車整備事業" localSheetId="0">[1]事業分類・区分!#REF!</definedName>
    <definedName name="医療機関アクセス支援車整備事業">#REF!</definedName>
    <definedName name="医療提供体制設備整備事業" localSheetId="4">#REF!</definedName>
    <definedName name="医療提供体制設備整備事業">#REF!</definedName>
    <definedName name="医療連携体制推進事業" localSheetId="4">#REF!</definedName>
    <definedName name="医療連携体制推進事業" localSheetId="0">[1]事業分類・区分!#REF!</definedName>
    <definedName name="医療連携体制推進事業">#REF!</definedName>
    <definedName name="院内感染対策設備整備事業" localSheetId="4">#REF!</definedName>
    <definedName name="院内感染対策設備整備事業" localSheetId="0">[1]事業分類・区分!#REF!</definedName>
    <definedName name="院内感染対策設備整備事業">#REF!</definedName>
    <definedName name="院内感染地域支援ネットワーク事業" localSheetId="4">#REF!</definedName>
    <definedName name="院内感染地域支援ネットワーク事業" localSheetId="0">[1]事業分類・区分!#REF!</definedName>
    <definedName name="院内感染地域支援ネットワーク事業">#REF!</definedName>
    <definedName name="外国人看護師候補者就労研修支援事業" localSheetId="4">#REF!</definedName>
    <definedName name="外国人看護師候補者就労研修支援事業" localSheetId="0">[1]事業分類・区分!#REF!</definedName>
    <definedName name="外国人看護師候補者就労研修支援事業">#REF!</definedName>
    <definedName name="環境調整室設備整備事業" localSheetId="4">#REF!</definedName>
    <definedName name="環境調整室設備整備事業" localSheetId="0">[1]事業分類・区分!#REF!</definedName>
    <definedName name="環境調整室設備整備事業">#REF!</definedName>
    <definedName name="看護職員確保対策事業" localSheetId="4">#REF!</definedName>
    <definedName name="看護職員確保対策事業" localSheetId="0">[1]事業分類・区分!#REF!</definedName>
    <definedName name="看護職員確保対策事業">#REF!</definedName>
    <definedName name="看護職員就業相談員派遣面接相談事業" localSheetId="4">#REF!</definedName>
    <definedName name="看護職員就業相談員派遣面接相談事業" localSheetId="0">[1]事業分類・区分!#REF!</definedName>
    <definedName name="看護職員就業相談員派遣面接相談事業">#REF!</definedName>
    <definedName name="基幹災害拠点病院設備整備事業" localSheetId="4">#REF!</definedName>
    <definedName name="基幹災害拠点病院設備整備事業">#REF!</definedName>
    <definedName name="休日夜間急患センター設備整備事業" localSheetId="4">#REF!</definedName>
    <definedName name="休日夜間急患センター設備整備事業" localSheetId="0">[1]事業分類・区分!#REF!</definedName>
    <definedName name="休日夜間急患センター設備整備事業">#REF!</definedName>
    <definedName name="救急・周産期医療情報システム機能強化事業" localSheetId="4">#REF!</definedName>
    <definedName name="救急・周産期医療情報システム機能強化事業" localSheetId="0">[1]事業分類・区分!#REF!</definedName>
    <definedName name="救急・周産期医療情報システム機能強化事業">#REF!</definedName>
    <definedName name="救急医療情報センター_広域災害・救急医療情報システム_運営事業" localSheetId="4">#REF!</definedName>
    <definedName name="救急医療情報センター_広域災害・救急医療情報システム_運営事業" localSheetId="0">[1]事業分類・区分!#REF!</definedName>
    <definedName name="救急医療情報センター_広域災害・救急医療情報システム_運営事業">#REF!</definedName>
    <definedName name="救急医療対策事業" localSheetId="4">#REF!</definedName>
    <definedName name="救急医療対策事業" localSheetId="0">[1]事業分類・区分!#REF!</definedName>
    <definedName name="救急医療対策事業">#REF!</definedName>
    <definedName name="救急患者退院コーディネーター事業" localSheetId="4">#REF!</definedName>
    <definedName name="救急患者退院コーディネーター事業" localSheetId="0">[1]事業分類・区分!#REF!</definedName>
    <definedName name="救急患者退院コーディネーター事業">#REF!</definedName>
    <definedName name="救急救命士病院実習受入促進事業" localSheetId="4">#REF!</definedName>
    <definedName name="救急救命士病院実習受入促進事業" localSheetId="0">[1]事業分類・区分!#REF!</definedName>
    <definedName name="救急救命士病院実習受入促進事業">#REF!</definedName>
    <definedName name="救命救急センター運営事業" localSheetId="4">#REF!</definedName>
    <definedName name="救命救急センター運営事業" localSheetId="0">[1]事業分類・区分!#REF!</definedName>
    <definedName name="救命救急センター運営事業">#REF!</definedName>
    <definedName name="救命救急センター設備整備事業" localSheetId="4">#REF!</definedName>
    <definedName name="救命救急センター設備整備事業" localSheetId="0">[1]事業分類・区分!#REF!</definedName>
    <definedName name="救命救急センター設備整備事業">#REF!</definedName>
    <definedName name="共同利用型病院運営事業" localSheetId="4">#REF!</definedName>
    <definedName name="共同利用型病院運営事業" localSheetId="0">[1]事業分類・区分!#REF!</definedName>
    <definedName name="共同利用型病院運営事業">#REF!</definedName>
    <definedName name="共同利用施設設備整備事業_公的医療機関等による共同利用施設_" localSheetId="4">#REF!</definedName>
    <definedName name="共同利用施設設備整備事業_公的医療機関等による共同利用施設_" localSheetId="0">[1]事業分類・区分!#REF!</definedName>
    <definedName name="共同利用施設設備整備事業_公的医療機関等による共同利用施設_">#REF!</definedName>
    <definedName name="共同利用施設設備整備事業_地域医療支援病院の共同利用部門_" localSheetId="4">#REF!</definedName>
    <definedName name="共同利用施設設備整備事業_地域医療支援病院の共同利用部門_" localSheetId="0">[1]事業分類・区分!#REF!</definedName>
    <definedName name="共同利用施設設備整備事業_地域医療支援病院の共同利用部門_">#REF!</definedName>
    <definedName name="航空搬送拠点臨時医療施設設備整備事業" localSheetId="4">#REF!</definedName>
    <definedName name="航空搬送拠点臨時医療施設設備整備事業" localSheetId="0">[1]事業分類・区分!#REF!</definedName>
    <definedName name="航空搬送拠点臨時医療施設設備整備事業">#REF!</definedName>
    <definedName name="高度救命救急センター設備整備事業" localSheetId="4">#REF!</definedName>
    <definedName name="高度救命救急センター設備整備事業" localSheetId="0">[1]事業分類・区分!#REF!</definedName>
    <definedName name="高度救命救急センター設備整備事業">#REF!</definedName>
    <definedName name="災害拠点精神科病院設備等整備事業" localSheetId="4">#REF!</definedName>
    <definedName name="災害拠点精神科病院設備等整備事業">#REF!</definedName>
    <definedName name="歯科医療安全管理体制推進特別事業" localSheetId="4">#REF!</definedName>
    <definedName name="歯科医療安全管理体制推進特別事業" localSheetId="0">[1]事業分類・区分!#REF!</definedName>
    <definedName name="歯科医療安全管理体制推進特別事業">#REF!</definedName>
    <definedName name="歯科保健医療対策事業" localSheetId="4">#REF!</definedName>
    <definedName name="歯科保健医療対策事業" localSheetId="0">[1]事業分類・区分!#REF!</definedName>
    <definedName name="歯科保健医療対策事業">#REF!</definedName>
    <definedName name="自動体外式除細動器_ＡＥＤ_の普及啓発事業" localSheetId="4">#REF!</definedName>
    <definedName name="自動体外式除細動器_ＡＥＤ_の普及啓発事業" localSheetId="0">[1]事業分類・区分!#REF!</definedName>
    <definedName name="自動体外式除細動器_ＡＥＤ_の普及啓発事業">#REF!</definedName>
    <definedName name="周産期医療施設設備整備事業" localSheetId="4">#REF!</definedName>
    <definedName name="周産期医療施設設備整備事業" localSheetId="0">[1]事業分類・区分!#REF!</definedName>
    <definedName name="周産期医療施設設備整備事業">#REF!</definedName>
    <definedName name="周産期医療対策事業" localSheetId="4">#REF!</definedName>
    <definedName name="周産期医療対策事業" localSheetId="0">[1]事業分類・区分!#REF!</definedName>
    <definedName name="周産期医療対策事業">#REF!</definedName>
    <definedName name="周産期医療対策事業等" localSheetId="4">#REF!</definedName>
    <definedName name="周産期医療対策事業等" localSheetId="0">[1]事業分類・区分!#REF!</definedName>
    <definedName name="周産期医療対策事業等">#REF!</definedName>
    <definedName name="周産期母子医療センター運営事業" localSheetId="4">#REF!</definedName>
    <definedName name="周産期母子医療センター運営事業" localSheetId="0">[1]事業分類・区分!#REF!</definedName>
    <definedName name="周産期母子医療センター運営事業">#REF!</definedName>
    <definedName name="祝日">Sheet2!$A$3:$A$11</definedName>
    <definedName name="助産師出向等支援導入事業" localSheetId="4">#REF!</definedName>
    <definedName name="助産師出向等支援導入事業" localSheetId="0">[1]事業分類・区分!#REF!</definedName>
    <definedName name="助産師出向等支援導入事業">#REF!</definedName>
    <definedName name="小児医療施設設備整備事業" localSheetId="4">#REF!</definedName>
    <definedName name="小児医療施設設備整備事業" localSheetId="0">[1]事業分類・区分!#REF!</definedName>
    <definedName name="小児医療施設設備整備事業">#REF!</definedName>
    <definedName name="小児救急医療拠点病院設備整備事業" localSheetId="4">#REF!</definedName>
    <definedName name="小児救急医療拠点病院設備整備事業" localSheetId="0">[1]事業分類・区分!#REF!</definedName>
    <definedName name="小児救急医療拠点病院設備整備事業">#REF!</definedName>
    <definedName name="小児救急遠隔医療設備整備事業" localSheetId="4">#REF!</definedName>
    <definedName name="小児救急遠隔医療設備整備事業" localSheetId="0">[1]事業分類・区分!#REF!</definedName>
    <definedName name="小児救急遠隔医療設備整備事業">#REF!</definedName>
    <definedName name="小児救命救急センター運営事業" localSheetId="4">#REF!</definedName>
    <definedName name="小児救命救急センター運営事業" localSheetId="0">[1]事業分類・区分!#REF!</definedName>
    <definedName name="小児救命救急センター運営事業">#REF!</definedName>
    <definedName name="小児集中治療室設備整備事業" localSheetId="4">#REF!</definedName>
    <definedName name="小児集中治療室設備整備事業" localSheetId="0">[1]事業分類・区分!#REF!</definedName>
    <definedName name="小児集中治療室設備整備事業">#REF!</definedName>
    <definedName name="小児初期救急センター運営事業" localSheetId="4">#REF!</definedName>
    <definedName name="小児初期救急センター運営事業" localSheetId="0">[1]事業分類・区分!#REF!</definedName>
    <definedName name="小児初期救急センター運営事業">#REF!</definedName>
    <definedName name="小児初期救急センター設備整備事業" localSheetId="4">#REF!</definedName>
    <definedName name="小児初期救急センター設備整備事業" localSheetId="0">[1]事業分類・区分!#REF!</definedName>
    <definedName name="小児初期救急センター設備整備事業">#REF!</definedName>
    <definedName name="人工腎臓装置不足地域設備整備事業" localSheetId="4">#REF!</definedName>
    <definedName name="人工腎臓装置不足地域設備整備事業" localSheetId="0">[1]事業分類・区分!#REF!</definedName>
    <definedName name="人工腎臓装置不足地域設備整備事業">#REF!</definedName>
    <definedName name="地域医療対策事業" localSheetId="4">#REF!</definedName>
    <definedName name="地域医療対策事業" localSheetId="0">[1]事業分類・区分!#REF!</definedName>
    <definedName name="地域医療対策事業">#REF!</definedName>
    <definedName name="地域災害拠点病院設備整備事業" localSheetId="4">#REF!</definedName>
    <definedName name="地域災害拠点病院設備整備事業">#REF!</definedName>
    <definedName name="地域療育支援施設設備整備事業" localSheetId="4">#REF!</definedName>
    <definedName name="地域療育支援施設設備整備事業" localSheetId="0">[1]事業分類・区分!#REF!</definedName>
    <definedName name="地域療育支援施設設備整備事業">#REF!</definedName>
    <definedName name="内視鏡訓練施設設備整備事業" localSheetId="4">#REF!</definedName>
    <definedName name="内視鏡訓練施設設備整備事業" localSheetId="0">[1]事業分類・区分!#REF!</definedName>
    <definedName name="内視鏡訓練施設設備整備事業">#REF!</definedName>
    <definedName name="病院群輪番制病院及び共同利用型病院設備整備事業" localSheetId="4">#REF!</definedName>
    <definedName name="病院群輪番制病院及び共同利用型病院設備整備事業" localSheetId="0">[1]事業分類・区分!#REF!</definedName>
    <definedName name="病院群輪番制病院及び共同利用型病院設備整備事業">#REF!</definedName>
  </definedNames>
  <calcPr calcId="162913"/>
</workbook>
</file>

<file path=xl/calcChain.xml><?xml version="1.0" encoding="utf-8"?>
<calcChain xmlns="http://schemas.openxmlformats.org/spreadsheetml/2006/main">
  <c r="BZ24" i="104" l="1"/>
  <c r="BZ23" i="104"/>
  <c r="BZ22" i="104"/>
  <c r="BZ21" i="104"/>
  <c r="BZ20" i="104"/>
  <c r="BZ19" i="104"/>
  <c r="BZ18" i="104"/>
  <c r="BZ17" i="104"/>
  <c r="BZ16" i="104"/>
  <c r="BZ15" i="104"/>
  <c r="BZ14" i="104"/>
  <c r="BZ13" i="104"/>
  <c r="BZ12" i="104"/>
  <c r="BZ11" i="104"/>
  <c r="BZ10" i="104"/>
  <c r="BZ9" i="104"/>
  <c r="BZ8" i="104" l="1"/>
  <c r="CB9" i="104" l="1"/>
  <c r="BZ7" i="104"/>
  <c r="BY6" i="104"/>
  <c r="BX6" i="104"/>
  <c r="BW6" i="104"/>
  <c r="BV6" i="104"/>
  <c r="BU6" i="104"/>
  <c r="BT6" i="104"/>
  <c r="BS6" i="104"/>
  <c r="BR6" i="104"/>
  <c r="BQ6" i="104"/>
  <c r="BP6" i="104"/>
  <c r="BO6" i="104"/>
  <c r="BN6" i="104"/>
  <c r="BM6" i="104"/>
  <c r="BL6" i="104"/>
  <c r="BK6" i="104"/>
  <c r="BJ6" i="104"/>
  <c r="BI6" i="104"/>
  <c r="BH6" i="104"/>
  <c r="BG6" i="104"/>
  <c r="BF6" i="104"/>
  <c r="BE6" i="104"/>
  <c r="BD6" i="104"/>
  <c r="BC6" i="104"/>
  <c r="BB6" i="104"/>
  <c r="BA6" i="104"/>
  <c r="AZ6" i="104"/>
  <c r="AY6" i="104"/>
  <c r="AX6" i="104"/>
  <c r="AW6" i="104"/>
  <c r="AV6" i="104"/>
  <c r="AU6" i="104"/>
  <c r="CC4" i="104" l="1"/>
  <c r="J6" i="104" l="1"/>
  <c r="K6" i="104"/>
  <c r="L6" i="104"/>
  <c r="M6" i="104"/>
  <c r="N6" i="104"/>
  <c r="O6" i="104"/>
  <c r="P6" i="104"/>
  <c r="Q6" i="104"/>
  <c r="R6" i="104"/>
  <c r="S6" i="104"/>
  <c r="T6" i="104"/>
  <c r="U6" i="104"/>
  <c r="V6" i="104"/>
  <c r="W6" i="104"/>
  <c r="X6" i="104"/>
  <c r="Y6" i="104"/>
  <c r="Z6" i="104"/>
  <c r="AA6" i="104"/>
  <c r="AB6" i="104"/>
  <c r="AC6" i="104"/>
  <c r="AD6" i="104"/>
  <c r="AE6" i="104"/>
  <c r="AF6" i="104"/>
  <c r="AG6" i="104"/>
  <c r="AH6" i="104"/>
  <c r="AI6" i="104"/>
  <c r="AJ6" i="104"/>
  <c r="AK6" i="104"/>
  <c r="AL6" i="104"/>
  <c r="AM6" i="104"/>
  <c r="AN6" i="104"/>
  <c r="AO6" i="104"/>
  <c r="AP6" i="104"/>
  <c r="AQ6" i="104"/>
  <c r="AR6" i="104"/>
  <c r="AS6" i="104"/>
  <c r="AT6" i="104"/>
  <c r="CB24" i="104" l="1"/>
  <c r="CB22" i="104"/>
  <c r="CB20" i="104"/>
  <c r="CB19" i="104"/>
  <c r="CB17" i="104"/>
  <c r="CB16" i="104"/>
  <c r="CB14" i="104"/>
  <c r="CB13" i="104"/>
  <c r="CB11" i="104"/>
  <c r="CB10" i="104"/>
  <c r="CB21" i="104" l="1"/>
  <c r="E17" i="98" s="1"/>
  <c r="D17" i="98"/>
  <c r="CB15" i="104"/>
  <c r="E15" i="98" s="1"/>
  <c r="D15" i="98"/>
  <c r="CB23" i="104"/>
  <c r="E18" i="98" s="1"/>
  <c r="D18" i="98"/>
  <c r="CB18" i="104"/>
  <c r="E16" i="98" s="1"/>
  <c r="D16" i="98"/>
  <c r="E13" i="98"/>
  <c r="D13" i="98"/>
  <c r="CB12" i="104"/>
  <c r="E14" i="98" s="1"/>
  <c r="D14" i="98"/>
  <c r="D12" i="98" l="1"/>
  <c r="CB7" i="104"/>
  <c r="CD7" i="104" l="1"/>
  <c r="CE7" i="104" s="1"/>
  <c r="E12" i="98"/>
  <c r="E11" i="98" s="1"/>
  <c r="I4" i="96"/>
  <c r="I11" i="98" l="1"/>
  <c r="E21" i="98"/>
  <c r="D21" i="98"/>
  <c r="G4" i="98"/>
  <c r="I3" i="60"/>
  <c r="D5" i="97"/>
  <c r="D9" i="97" l="1"/>
  <c r="D10" i="97" s="1"/>
  <c r="C8" i="60"/>
  <c r="F8" i="60" l="1"/>
  <c r="E9" i="97" s="1"/>
  <c r="E8" i="60"/>
  <c r="G8" i="60" l="1"/>
  <c r="I8" i="60" s="1"/>
  <c r="F21" i="96"/>
  <c r="F23" i="96" s="1"/>
  <c r="E10" i="97"/>
</calcChain>
</file>

<file path=xl/sharedStrings.xml><?xml version="1.0" encoding="utf-8"?>
<sst xmlns="http://schemas.openxmlformats.org/spreadsheetml/2006/main" count="146" uniqueCount="135">
  <si>
    <t>円</t>
    <rPh sb="0" eb="1">
      <t>エン</t>
    </rPh>
    <phoneticPr fontId="6"/>
  </si>
  <si>
    <t>総事業費　</t>
    <phoneticPr fontId="6"/>
  </si>
  <si>
    <t>事業における寄付金その他収入額</t>
    <rPh sb="0" eb="2">
      <t>ジギョウ</t>
    </rPh>
    <phoneticPr fontId="6"/>
  </si>
  <si>
    <t>総事業費</t>
    <rPh sb="0" eb="1">
      <t>ソウ</t>
    </rPh>
    <rPh sb="1" eb="4">
      <t>ジギョウヒ</t>
    </rPh>
    <phoneticPr fontId="6"/>
  </si>
  <si>
    <t>事業区分</t>
    <rPh sb="0" eb="2">
      <t>ジギョウ</t>
    </rPh>
    <rPh sb="2" eb="4">
      <t>クブン</t>
    </rPh>
    <phoneticPr fontId="6"/>
  </si>
  <si>
    <t>事業概要</t>
    <rPh sb="0" eb="2">
      <t>ジギョウ</t>
    </rPh>
    <rPh sb="2" eb="4">
      <t>ガイヨウ</t>
    </rPh>
    <phoneticPr fontId="6"/>
  </si>
  <si>
    <t>合計</t>
    <rPh sb="0" eb="2">
      <t>ゴウケイ</t>
    </rPh>
    <phoneticPr fontId="6"/>
  </si>
  <si>
    <t>１　申　請　額</t>
    <phoneticPr fontId="6"/>
  </si>
  <si>
    <t>香川県知事　殿</t>
    <rPh sb="0" eb="3">
      <t>カガワケン</t>
    </rPh>
    <rPh sb="3" eb="5">
      <t>チジ</t>
    </rPh>
    <phoneticPr fontId="6"/>
  </si>
  <si>
    <t>　標記について、次により補助金を交付されるよう関係書類を添えて申請する。</t>
    <rPh sb="12" eb="14">
      <t>ホジョ</t>
    </rPh>
    <rPh sb="14" eb="15">
      <t>キン</t>
    </rPh>
    <phoneticPr fontId="6"/>
  </si>
  <si>
    <t>第１号様式</t>
    <rPh sb="0" eb="1">
      <t>ダイ</t>
    </rPh>
    <rPh sb="2" eb="3">
      <t>ゴウ</t>
    </rPh>
    <rPh sb="3" eb="5">
      <t>ヨウシキ</t>
    </rPh>
    <phoneticPr fontId="6"/>
  </si>
  <si>
    <t>基準額</t>
    <rPh sb="0" eb="2">
      <t>キジュン</t>
    </rPh>
    <rPh sb="2" eb="3">
      <t>ガク</t>
    </rPh>
    <phoneticPr fontId="6"/>
  </si>
  <si>
    <t>選定額</t>
    <rPh sb="0" eb="2">
      <t>センテイ</t>
    </rPh>
    <rPh sb="2" eb="3">
      <t>ガク</t>
    </rPh>
    <phoneticPr fontId="6"/>
  </si>
  <si>
    <t>うち交付申請額</t>
    <rPh sb="2" eb="4">
      <t>コウフ</t>
    </rPh>
    <rPh sb="4" eb="6">
      <t>シンセイ</t>
    </rPh>
    <rPh sb="6" eb="7">
      <t>ガク</t>
    </rPh>
    <phoneticPr fontId="6"/>
  </si>
  <si>
    <t>経費所要額調</t>
    <rPh sb="0" eb="2">
      <t>ケイヒ</t>
    </rPh>
    <rPh sb="2" eb="4">
      <t>ショヨウ</t>
    </rPh>
    <rPh sb="4" eb="5">
      <t>ガク</t>
    </rPh>
    <rPh sb="5" eb="6">
      <t>シラベ</t>
    </rPh>
    <phoneticPr fontId="6"/>
  </si>
  <si>
    <t>（Ａ）</t>
    <phoneticPr fontId="6"/>
  </si>
  <si>
    <t>（Ｂ)</t>
    <phoneticPr fontId="6"/>
  </si>
  <si>
    <t>（Ｃ)</t>
    <phoneticPr fontId="6"/>
  </si>
  <si>
    <t>差引事業費
（Ａ）－（Ｂ）</t>
    <rPh sb="0" eb="2">
      <t>サシヒキ</t>
    </rPh>
    <rPh sb="2" eb="4">
      <t>ジギョウ</t>
    </rPh>
    <rPh sb="4" eb="5">
      <t>ヒ</t>
    </rPh>
    <phoneticPr fontId="6"/>
  </si>
  <si>
    <t>（Ｄ)</t>
    <phoneticPr fontId="6"/>
  </si>
  <si>
    <t>（Ｅ）</t>
    <phoneticPr fontId="6"/>
  </si>
  <si>
    <t>（Ｆ）</t>
    <phoneticPr fontId="6"/>
  </si>
  <si>
    <t>（Ｇ）</t>
    <phoneticPr fontId="6"/>
  </si>
  <si>
    <t>備考</t>
    <rPh sb="0" eb="2">
      <t>ビコウ</t>
    </rPh>
    <phoneticPr fontId="6"/>
  </si>
  <si>
    <t>（注）１　「事業区分」欄には、交付の対象となる事業の名称を記載すること。</t>
    <rPh sb="6" eb="8">
      <t>ジギョウ</t>
    </rPh>
    <rPh sb="8" eb="10">
      <t>クブン</t>
    </rPh>
    <rPh sb="11" eb="12">
      <t>ラン</t>
    </rPh>
    <rPh sb="15" eb="17">
      <t>コウフ</t>
    </rPh>
    <rPh sb="18" eb="20">
      <t>タイショウ</t>
    </rPh>
    <rPh sb="23" eb="25">
      <t>ジギョウ</t>
    </rPh>
    <rPh sb="26" eb="28">
      <t>メイショウ</t>
    </rPh>
    <rPh sb="29" eb="31">
      <t>キサイ</t>
    </rPh>
    <phoneticPr fontId="6"/>
  </si>
  <si>
    <t>補助率</t>
    <rPh sb="0" eb="3">
      <t>ホジョリツ</t>
    </rPh>
    <phoneticPr fontId="6"/>
  </si>
  <si>
    <t>　　　２　（Ｅ）欄は、（Ｃ）と（Ｄ）とを比較して少ない方の額を記入すること。</t>
    <rPh sb="8" eb="9">
      <t>ラン</t>
    </rPh>
    <rPh sb="20" eb="22">
      <t>ヒカク</t>
    </rPh>
    <rPh sb="24" eb="25">
      <t>スク</t>
    </rPh>
    <rPh sb="27" eb="28">
      <t>ホウ</t>
    </rPh>
    <rPh sb="29" eb="30">
      <t>ガク</t>
    </rPh>
    <rPh sb="31" eb="33">
      <t>キニュウ</t>
    </rPh>
    <phoneticPr fontId="6"/>
  </si>
  <si>
    <t>県費補助
所要額
（Ｅ）×（Ｆ）</t>
    <rPh sb="0" eb="2">
      <t>ケンピ</t>
    </rPh>
    <rPh sb="2" eb="4">
      <t>ホジョ</t>
    </rPh>
    <rPh sb="5" eb="7">
      <t>ショヨウ</t>
    </rPh>
    <rPh sb="7" eb="8">
      <t>ガク</t>
    </rPh>
    <phoneticPr fontId="6"/>
  </si>
  <si>
    <t>　　</t>
    <phoneticPr fontId="6"/>
  </si>
  <si>
    <t>様式１</t>
    <rPh sb="0" eb="2">
      <t>ヨウシキ</t>
    </rPh>
    <phoneticPr fontId="6"/>
  </si>
  <si>
    <t>（「医療機関・薬局等における感染拡大防止等支援事業」以外の事業）</t>
    <rPh sb="2" eb="4">
      <t>イリョウ</t>
    </rPh>
    <rPh sb="4" eb="6">
      <t>キカン</t>
    </rPh>
    <rPh sb="7" eb="9">
      <t>ヤッキョク</t>
    </rPh>
    <rPh sb="9" eb="10">
      <t>トウ</t>
    </rPh>
    <rPh sb="14" eb="16">
      <t>カンセン</t>
    </rPh>
    <rPh sb="16" eb="18">
      <t>カクダイ</t>
    </rPh>
    <rPh sb="18" eb="20">
      <t>ボウシ</t>
    </rPh>
    <rPh sb="20" eb="21">
      <t>トウ</t>
    </rPh>
    <rPh sb="21" eb="23">
      <t>シエン</t>
    </rPh>
    <rPh sb="23" eb="25">
      <t>ジギョウ</t>
    </rPh>
    <rPh sb="26" eb="28">
      <t>イガイ</t>
    </rPh>
    <rPh sb="29" eb="31">
      <t>ジギョウ</t>
    </rPh>
    <phoneticPr fontId="6"/>
  </si>
  <si>
    <t>香川県新型コロナウイルス感染症緊急包括支援補助金（医療分）に関する事業実施計画</t>
    <rPh sb="0" eb="3">
      <t>カガワケン</t>
    </rPh>
    <rPh sb="21" eb="24">
      <t>ホジョキン</t>
    </rPh>
    <rPh sb="25" eb="27">
      <t>イリョウ</t>
    </rPh>
    <rPh sb="27" eb="28">
      <t>ブン</t>
    </rPh>
    <rPh sb="33" eb="35">
      <t>ジギョウ</t>
    </rPh>
    <rPh sb="35" eb="37">
      <t>ジッシ</t>
    </rPh>
    <phoneticPr fontId="6"/>
  </si>
  <si>
    <t>　　　（事業区分内訳）</t>
    <rPh sb="4" eb="6">
      <t>ジギョウ</t>
    </rPh>
    <rPh sb="6" eb="8">
      <t>クブン</t>
    </rPh>
    <rPh sb="8" eb="10">
      <t>ウチワケ</t>
    </rPh>
    <phoneticPr fontId="6"/>
  </si>
  <si>
    <t>千円単位（千円未満切り捨て）</t>
    <rPh sb="0" eb="2">
      <t>センエン</t>
    </rPh>
    <rPh sb="2" eb="4">
      <t>タンイ</t>
    </rPh>
    <rPh sb="5" eb="7">
      <t>センエン</t>
    </rPh>
    <rPh sb="7" eb="9">
      <t>ミマン</t>
    </rPh>
    <rPh sb="9" eb="10">
      <t>キ</t>
    </rPh>
    <rPh sb="11" eb="12">
      <t>ス</t>
    </rPh>
    <phoneticPr fontId="6"/>
  </si>
  <si>
    <t>提出日</t>
    <rPh sb="0" eb="2">
      <t>テイシュツ</t>
    </rPh>
    <rPh sb="2" eb="3">
      <t>ビ</t>
    </rPh>
    <phoneticPr fontId="6"/>
  </si>
  <si>
    <t>10/10</t>
    <phoneticPr fontId="6"/>
  </si>
  <si>
    <t>様式２</t>
    <rPh sb="0" eb="2">
      <t>ヨウシキ</t>
    </rPh>
    <phoneticPr fontId="6"/>
  </si>
  <si>
    <t>　　　３　 必要に応じて、事業ごとに添付書類を別に定める。</t>
    <rPh sb="6" eb="8">
      <t>ヒツヨウ</t>
    </rPh>
    <rPh sb="9" eb="10">
      <t>オウ</t>
    </rPh>
    <rPh sb="13" eb="15">
      <t>ジギョウ</t>
    </rPh>
    <rPh sb="18" eb="20">
      <t>テンプ</t>
    </rPh>
    <rPh sb="20" eb="22">
      <t>ショルイ</t>
    </rPh>
    <rPh sb="23" eb="24">
      <t>ベツ</t>
    </rPh>
    <rPh sb="25" eb="26">
      <t>サダ</t>
    </rPh>
    <phoneticPr fontId="6"/>
  </si>
  <si>
    <r>
      <t>２　香川県新型コロナウイルス感染症緊急包括支援補助金（医療分）に関する
　　事業実施計画</t>
    </r>
    <r>
      <rPr>
        <sz val="12"/>
        <color rgb="FFFF0000"/>
        <rFont val="ＭＳ 明朝"/>
        <family val="1"/>
        <charset val="128"/>
      </rPr>
      <t>（様式１）</t>
    </r>
    <rPh sb="2" eb="5">
      <t>カガワケン</t>
    </rPh>
    <rPh sb="23" eb="25">
      <t>ホジョ</t>
    </rPh>
    <rPh sb="27" eb="29">
      <t>イリョウ</t>
    </rPh>
    <rPh sb="29" eb="30">
      <t>ブン</t>
    </rPh>
    <rPh sb="45" eb="47">
      <t>ヨウシキ</t>
    </rPh>
    <phoneticPr fontId="6"/>
  </si>
  <si>
    <r>
      <t>３　経費所要額調</t>
    </r>
    <r>
      <rPr>
        <sz val="12"/>
        <color rgb="FFFF0000"/>
        <rFont val="ＭＳ 明朝"/>
        <family val="1"/>
        <charset val="128"/>
      </rPr>
      <t>（様式２）</t>
    </r>
    <r>
      <rPr>
        <sz val="12"/>
        <rFont val="ＭＳ 明朝"/>
        <family val="1"/>
        <charset val="128"/>
      </rPr>
      <t xml:space="preserve">
　</t>
    </r>
    <rPh sb="2" eb="4">
      <t>ケイヒ</t>
    </rPh>
    <rPh sb="4" eb="6">
      <t>ショヨウ</t>
    </rPh>
    <rPh sb="6" eb="7">
      <t>ガク</t>
    </rPh>
    <rPh sb="7" eb="8">
      <t>シラベ</t>
    </rPh>
    <rPh sb="9" eb="11">
      <t>ヨウシキ</t>
    </rPh>
    <phoneticPr fontId="6"/>
  </si>
  <si>
    <t>住所</t>
    <rPh sb="0" eb="2">
      <t>ジュウショ</t>
    </rPh>
    <phoneticPr fontId="6"/>
  </si>
  <si>
    <t>事業者名</t>
    <rPh sb="0" eb="2">
      <t>ジギョウ</t>
    </rPh>
    <rPh sb="2" eb="3">
      <t>シャ</t>
    </rPh>
    <rPh sb="3" eb="4">
      <t>メイ</t>
    </rPh>
    <phoneticPr fontId="6"/>
  </si>
  <si>
    <t>代表者職氏名</t>
    <rPh sb="0" eb="3">
      <t>ダイヒョウシャ</t>
    </rPh>
    <rPh sb="3" eb="4">
      <t>ショク</t>
    </rPh>
    <rPh sb="4" eb="6">
      <t>シメイ</t>
    </rPh>
    <phoneticPr fontId="6"/>
  </si>
  <si>
    <t>代表者の職氏名）例：理事長　○○　○○</t>
    <rPh sb="0" eb="3">
      <t>ダイヒョウシャ</t>
    </rPh>
    <rPh sb="4" eb="5">
      <t>ショク</t>
    </rPh>
    <rPh sb="5" eb="7">
      <t>シメイ</t>
    </rPh>
    <rPh sb="8" eb="9">
      <t>レイ</t>
    </rPh>
    <rPh sb="10" eb="13">
      <t>リジチョウ</t>
    </rPh>
    <phoneticPr fontId="6"/>
  </si>
  <si>
    <t>↑</t>
    <phoneticPr fontId="6"/>
  </si>
  <si>
    <t>事業者名</t>
    <rPh sb="0" eb="4">
      <t>ジギョウシャメイ</t>
    </rPh>
    <phoneticPr fontId="6"/>
  </si>
  <si>
    <t>事業者名</t>
    <rPh sb="0" eb="3">
      <t>ジギョウシャ</t>
    </rPh>
    <rPh sb="3" eb="4">
      <t>メイ</t>
    </rPh>
    <phoneticPr fontId="6"/>
  </si>
  <si>
    <t>他の補助金や寄付金により、整備費用の一部をまかなう場合はその金額を記入。この補助金のみで整備する場合は0を記入。</t>
    <rPh sb="0" eb="1">
      <t>タ</t>
    </rPh>
    <rPh sb="2" eb="5">
      <t>ホジョキン</t>
    </rPh>
    <rPh sb="6" eb="9">
      <t>キフキン</t>
    </rPh>
    <rPh sb="13" eb="15">
      <t>セイビ</t>
    </rPh>
    <rPh sb="15" eb="17">
      <t>ヒヨウ</t>
    </rPh>
    <rPh sb="18" eb="20">
      <t>イチブ</t>
    </rPh>
    <rPh sb="25" eb="27">
      <t>バアイ</t>
    </rPh>
    <rPh sb="30" eb="32">
      <t>キンガク</t>
    </rPh>
    <rPh sb="33" eb="35">
      <t>キニュウ</t>
    </rPh>
    <rPh sb="38" eb="41">
      <t>ホジョキン</t>
    </rPh>
    <rPh sb="44" eb="46">
      <t>セイビ</t>
    </rPh>
    <rPh sb="48" eb="50">
      <t>バアイ</t>
    </rPh>
    <rPh sb="53" eb="55">
      <t>キニュウ</t>
    </rPh>
    <phoneticPr fontId="6"/>
  </si>
  <si>
    <t>↑</t>
    <phoneticPr fontId="6"/>
  </si>
  <si>
    <t>事業者において、文書番号を採番しない場合は、削除</t>
    <rPh sb="0" eb="3">
      <t>ジギョウシャ</t>
    </rPh>
    <rPh sb="8" eb="10">
      <t>ブンショ</t>
    </rPh>
    <rPh sb="10" eb="12">
      <t>バンゴウ</t>
    </rPh>
    <rPh sb="13" eb="15">
      <t>サイバン</t>
    </rPh>
    <rPh sb="18" eb="20">
      <t>バアイ</t>
    </rPh>
    <rPh sb="22" eb="24">
      <t>サクジョ</t>
    </rPh>
    <phoneticPr fontId="6"/>
  </si>
  <si>
    <t>事業者名</t>
    <rPh sb="0" eb="4">
      <t>ジギョウシャメイ</t>
    </rPh>
    <phoneticPr fontId="22"/>
  </si>
  <si>
    <t>区　分</t>
    <phoneticPr fontId="6"/>
  </si>
  <si>
    <t>補助上限額・条件</t>
    <rPh sb="0" eb="4">
      <t>ホジョジョウゲン</t>
    </rPh>
    <rPh sb="4" eb="5">
      <t>ガク</t>
    </rPh>
    <rPh sb="6" eb="8">
      <t>ジョウケン</t>
    </rPh>
    <phoneticPr fontId="22"/>
  </si>
  <si>
    <t>整備予定
台数</t>
    <rPh sb="0" eb="2">
      <t>セイビ</t>
    </rPh>
    <rPh sb="2" eb="4">
      <t>ヨテイ</t>
    </rPh>
    <rPh sb="5" eb="7">
      <t>ダイスウ</t>
    </rPh>
    <phoneticPr fontId="23"/>
  </si>
  <si>
    <t>事業費（税込）</t>
    <rPh sb="0" eb="3">
      <t>ジギョウヒ</t>
    </rPh>
    <rPh sb="4" eb="6">
      <t>ゼイコミ</t>
    </rPh>
    <phoneticPr fontId="24"/>
  </si>
  <si>
    <t>設置場所</t>
    <rPh sb="0" eb="4">
      <t>セッチバショ</t>
    </rPh>
    <phoneticPr fontId="22"/>
  </si>
  <si>
    <t>台</t>
    <rPh sb="0" eb="1">
      <t>ダイ</t>
    </rPh>
    <phoneticPr fontId="23"/>
  </si>
  <si>
    <t>（１）HEPAフィルター付空気清浄機（陰圧対応可能なものに限る）</t>
    <rPh sb="19" eb="23">
      <t>インアツタイオウ</t>
    </rPh>
    <rPh sb="23" eb="25">
      <t>カノウ</t>
    </rPh>
    <rPh sb="29" eb="30">
      <t>カギ</t>
    </rPh>
    <phoneticPr fontId="23"/>
  </si>
  <si>
    <t>（２）HEPAフィルター付パーテーション</t>
    <phoneticPr fontId="23"/>
  </si>
  <si>
    <t>3,600円／1医療従事者</t>
    <rPh sb="5" eb="6">
      <t>エン</t>
    </rPh>
    <rPh sb="8" eb="10">
      <t>イリョウ</t>
    </rPh>
    <rPh sb="10" eb="13">
      <t>ジュウジシャ</t>
    </rPh>
    <phoneticPr fontId="22"/>
  </si>
  <si>
    <t>（４）簡易ベッド</t>
    <phoneticPr fontId="23"/>
  </si>
  <si>
    <t>（５）簡易診療室及び付帯する備品</t>
    <phoneticPr fontId="23"/>
  </si>
  <si>
    <t>知事が必要と認める額
リース</t>
    <rPh sb="0" eb="2">
      <t>チジ</t>
    </rPh>
    <rPh sb="3" eb="5">
      <t>ヒツヨウ</t>
    </rPh>
    <rPh sb="6" eb="7">
      <t>ミト</t>
    </rPh>
    <rPh sb="9" eb="10">
      <t>ガク</t>
    </rPh>
    <phoneticPr fontId="22"/>
  </si>
  <si>
    <t>合　計</t>
    <rPh sb="0" eb="1">
      <t>ア</t>
    </rPh>
    <rPh sb="2" eb="3">
      <t>ケイ</t>
    </rPh>
    <phoneticPr fontId="6"/>
  </si>
  <si>
    <t>205,000円／台
上限2台</t>
    <rPh sb="7" eb="8">
      <t>エン</t>
    </rPh>
    <rPh sb="9" eb="10">
      <t>ダイ</t>
    </rPh>
    <rPh sb="11" eb="13">
      <t>ジョウゲン</t>
    </rPh>
    <rPh sb="14" eb="15">
      <t>ダイ</t>
    </rPh>
    <phoneticPr fontId="22"/>
  </si>
  <si>
    <t>51,400円／台
上限2台</t>
    <rPh sb="6" eb="7">
      <t>エン</t>
    </rPh>
    <rPh sb="8" eb="9">
      <t>ダイ</t>
    </rPh>
    <rPh sb="10" eb="12">
      <t>ジョウゲン</t>
    </rPh>
    <rPh sb="13" eb="14">
      <t>ダイ</t>
    </rPh>
    <phoneticPr fontId="22"/>
  </si>
  <si>
    <t>購入予定物品、数量等</t>
    <rPh sb="0" eb="6">
      <t>コウニュウヨテイブッピン</t>
    </rPh>
    <rPh sb="7" eb="9">
      <t>スウリョウ</t>
    </rPh>
    <rPh sb="9" eb="10">
      <t>トウ</t>
    </rPh>
    <phoneticPr fontId="6"/>
  </si>
  <si>
    <t>事業費（税込）の内訳</t>
    <rPh sb="0" eb="3">
      <t>ジギョウヒ</t>
    </rPh>
    <rPh sb="4" eb="6">
      <t>ゼイコミ</t>
    </rPh>
    <rPh sb="8" eb="10">
      <t>ウチワケ</t>
    </rPh>
    <phoneticPr fontId="6"/>
  </si>
  <si>
    <t xml:space="preserve">事業概要欄には、発熱外来としての取組みに加え、当該設備を整備する目的や整備が必要な理由などを記入してください。
</t>
    <rPh sb="0" eb="2">
      <t>ジギョウ</t>
    </rPh>
    <rPh sb="2" eb="4">
      <t>ガイヨウ</t>
    </rPh>
    <rPh sb="4" eb="5">
      <t>ラン</t>
    </rPh>
    <rPh sb="8" eb="10">
      <t>ハツネツ</t>
    </rPh>
    <rPh sb="10" eb="12">
      <t>ガイライ</t>
    </rPh>
    <rPh sb="16" eb="18">
      <t>トリクミ</t>
    </rPh>
    <rPh sb="20" eb="21">
      <t>クワ</t>
    </rPh>
    <rPh sb="23" eb="25">
      <t>トウガイ</t>
    </rPh>
    <rPh sb="25" eb="27">
      <t>セツビ</t>
    </rPh>
    <rPh sb="28" eb="30">
      <t>セイビ</t>
    </rPh>
    <rPh sb="32" eb="34">
      <t>モクテキ</t>
    </rPh>
    <rPh sb="35" eb="37">
      <t>セイビ</t>
    </rPh>
    <rPh sb="38" eb="40">
      <t>ヒツヨウ</t>
    </rPh>
    <rPh sb="41" eb="43">
      <t>リユウ</t>
    </rPh>
    <rPh sb="46" eb="48">
      <t>キニュウ</t>
    </rPh>
    <phoneticPr fontId="6"/>
  </si>
  <si>
    <t>物品種別</t>
    <rPh sb="0" eb="2">
      <t>ブッピン</t>
    </rPh>
    <rPh sb="2" eb="4">
      <t>シュベツ</t>
    </rPh>
    <phoneticPr fontId="6"/>
  </si>
  <si>
    <t>マスク</t>
    <phoneticPr fontId="6"/>
  </si>
  <si>
    <t>ゴーグル</t>
    <phoneticPr fontId="6"/>
  </si>
  <si>
    <t>ガウン</t>
    <phoneticPr fontId="6"/>
  </si>
  <si>
    <t>グローブ</t>
    <phoneticPr fontId="6"/>
  </si>
  <si>
    <t>キャップ</t>
    <phoneticPr fontId="6"/>
  </si>
  <si>
    <t>フェイスシールド</t>
    <phoneticPr fontId="6"/>
  </si>
  <si>
    <t>905,000円／1施設</t>
    <rPh sb="7" eb="8">
      <t>エン</t>
    </rPh>
    <rPh sb="10" eb="12">
      <t>シセツ</t>
    </rPh>
    <phoneticPr fontId="22"/>
  </si>
  <si>
    <t>マスク</t>
    <phoneticPr fontId="6"/>
  </si>
  <si>
    <t>ゴーグル</t>
    <phoneticPr fontId="6"/>
  </si>
  <si>
    <t>ガウン</t>
    <phoneticPr fontId="6"/>
  </si>
  <si>
    <t>グローブ</t>
    <phoneticPr fontId="6"/>
  </si>
  <si>
    <t>キャップ</t>
    <phoneticPr fontId="6"/>
  </si>
  <si>
    <t>フェイスシールド</t>
    <phoneticPr fontId="6"/>
  </si>
  <si>
    <t>番　　　　号</t>
    <rPh sb="0" eb="1">
      <t>バン</t>
    </rPh>
    <rPh sb="5" eb="6">
      <t>ゴウ</t>
    </rPh>
    <phoneticPr fontId="6"/>
  </si>
  <si>
    <t>発熱患者に加えて、コロナ陽性確定者も診療します。</t>
    <rPh sb="5" eb="6">
      <t>クワ</t>
    </rPh>
    <phoneticPr fontId="6"/>
  </si>
  <si>
    <t>外来対応医療機関設備整備事業</t>
  </si>
  <si>
    <t>外来対応医療機関設備整備計画表</t>
    <rPh sb="8" eb="10">
      <t>セツビ</t>
    </rPh>
    <rPh sb="10" eb="12">
      <t>セイビ</t>
    </rPh>
    <rPh sb="12" eb="14">
      <t>ケイカク</t>
    </rPh>
    <rPh sb="14" eb="15">
      <t>ヒョウ</t>
    </rPh>
    <phoneticPr fontId="6"/>
  </si>
  <si>
    <t>外来対応医療機関設備整備事業</t>
    <phoneticPr fontId="6"/>
  </si>
  <si>
    <t>外来対応医療機関設備整備事業</t>
    <rPh sb="0" eb="2">
      <t>ガイライ</t>
    </rPh>
    <rPh sb="2" eb="4">
      <t>タイオウ</t>
    </rPh>
    <rPh sb="4" eb="6">
      <t>イリョウ</t>
    </rPh>
    <rPh sb="6" eb="8">
      <t>キカン</t>
    </rPh>
    <rPh sb="8" eb="10">
      <t>セツビ</t>
    </rPh>
    <rPh sb="10" eb="12">
      <t>セイビ</t>
    </rPh>
    <rPh sb="12" eb="14">
      <t>ジギョウ</t>
    </rPh>
    <phoneticPr fontId="5"/>
  </si>
  <si>
    <t>令和５年度香川県新型コロナウイルス感染症緊急包括支援補助金（医療分）交付申請書</t>
    <rPh sb="5" eb="8">
      <t>カガワケン</t>
    </rPh>
    <rPh sb="26" eb="28">
      <t>ホジョ</t>
    </rPh>
    <rPh sb="30" eb="32">
      <t>イリョウ</t>
    </rPh>
    <rPh sb="32" eb="33">
      <t>ブン</t>
    </rPh>
    <rPh sb="34" eb="36">
      <t>コウフ</t>
    </rPh>
    <rPh sb="36" eb="39">
      <t>シンセイショ</t>
    </rPh>
    <phoneticPr fontId="6"/>
  </si>
  <si>
    <t>県ホームページに外来対応医療機関として公表しています。</t>
    <phoneticPr fontId="6"/>
  </si>
  <si>
    <t>法人の場合）例　医療法人社団〇〇会○○クリニック</t>
    <rPh sb="0" eb="2">
      <t>ホウジン</t>
    </rPh>
    <rPh sb="3" eb="5">
      <t>バアイ</t>
    </rPh>
    <rPh sb="6" eb="7">
      <t>レイ</t>
    </rPh>
    <rPh sb="8" eb="10">
      <t>イリョウ</t>
    </rPh>
    <rPh sb="10" eb="12">
      <t>ホウジン</t>
    </rPh>
    <rPh sb="12" eb="14">
      <t>シャダン</t>
    </rPh>
    <rPh sb="16" eb="17">
      <t>カイ</t>
    </rPh>
    <phoneticPr fontId="6"/>
  </si>
  <si>
    <t>納品月</t>
    <rPh sb="0" eb="2">
      <t>ノウヒン</t>
    </rPh>
    <rPh sb="2" eb="3">
      <t>ツキ</t>
    </rPh>
    <phoneticPr fontId="22"/>
  </si>
  <si>
    <t>スポーツの日</t>
  </si>
  <si>
    <t>月</t>
  </si>
  <si>
    <t>文化の日</t>
  </si>
  <si>
    <t>金</t>
  </si>
  <si>
    <t>勤労感謝の日</t>
  </si>
  <si>
    <t>木</t>
  </si>
  <si>
    <t>元日</t>
  </si>
  <si>
    <t>成人の日</t>
  </si>
  <si>
    <t>建国記念の日</t>
  </si>
  <si>
    <t>日</t>
  </si>
  <si>
    <t>振替休日</t>
  </si>
  <si>
    <t>天皇誕生日</t>
  </si>
  <si>
    <t>春分の日</t>
  </si>
  <si>
    <t>水</t>
  </si>
  <si>
    <t>補助対象期間</t>
    <rPh sb="0" eb="2">
      <t>ホジョ</t>
    </rPh>
    <rPh sb="2" eb="4">
      <t>タイショウ</t>
    </rPh>
    <rPh sb="4" eb="6">
      <t>キカン</t>
    </rPh>
    <phoneticPr fontId="6"/>
  </si>
  <si>
    <t>祝日</t>
    <rPh sb="0" eb="2">
      <t>シュクジツ</t>
    </rPh>
    <phoneticPr fontId="6"/>
  </si>
  <si>
    <t>個人防護具は、周知された補助対象期間に使用した数量のみが補助対象となることを承知しています。</t>
    <rPh sb="0" eb="5">
      <t>コジンボウゴグ</t>
    </rPh>
    <rPh sb="7" eb="9">
      <t>シュウチ</t>
    </rPh>
    <rPh sb="12" eb="18">
      <t>ホジョタイショウキカン</t>
    </rPh>
    <rPh sb="19" eb="21">
      <t>シヨウ</t>
    </rPh>
    <rPh sb="23" eb="25">
      <t>スウリョウ</t>
    </rPh>
    <rPh sb="38" eb="40">
      <t>ショウチ</t>
    </rPh>
    <phoneticPr fontId="6"/>
  </si>
  <si>
    <t>個人防護具使用実績簿</t>
    <rPh sb="0" eb="2">
      <t>コジン</t>
    </rPh>
    <rPh sb="2" eb="4">
      <t>ボウゴ</t>
    </rPh>
    <rPh sb="4" eb="5">
      <t>グ</t>
    </rPh>
    <rPh sb="5" eb="10">
      <t>シヨウジッセキボ</t>
    </rPh>
    <phoneticPr fontId="6"/>
  </si>
  <si>
    <t>品　名</t>
    <rPh sb="0" eb="1">
      <t>ヒン</t>
    </rPh>
    <rPh sb="2" eb="3">
      <t>メイ</t>
    </rPh>
    <phoneticPr fontId="6"/>
  </si>
  <si>
    <t>日付</t>
    <rPh sb="0" eb="2">
      <t>ヒヅケ</t>
    </rPh>
    <phoneticPr fontId="6"/>
  </si>
  <si>
    <t>　合計</t>
    <rPh sb="1" eb="3">
      <t>ゴウケイ</t>
    </rPh>
    <phoneticPr fontId="6"/>
  </si>
  <si>
    <t>金額計
（単価×使用数）</t>
    <rPh sb="0" eb="2">
      <t>キンガク</t>
    </rPh>
    <rPh sb="2" eb="3">
      <t>ケイ</t>
    </rPh>
    <rPh sb="5" eb="7">
      <t>タンカ</t>
    </rPh>
    <rPh sb="8" eb="10">
      <t>シヨウ</t>
    </rPh>
    <rPh sb="10" eb="11">
      <t>スウ</t>
    </rPh>
    <phoneticPr fontId="6"/>
  </si>
  <si>
    <t>補助上限額
の判定</t>
    <rPh sb="0" eb="5">
      <t>ホジョジョウゲンガク</t>
    </rPh>
    <rPh sb="7" eb="9">
      <t>ハンテイ</t>
    </rPh>
    <phoneticPr fontId="6"/>
  </si>
  <si>
    <t>発熱外来患者数（人）</t>
    <rPh sb="0" eb="2">
      <t>ハツネツ</t>
    </rPh>
    <rPh sb="2" eb="4">
      <t>ガイライ</t>
    </rPh>
    <rPh sb="4" eb="7">
      <t>カンジャスウ</t>
    </rPh>
    <rPh sb="8" eb="9">
      <t>ニン</t>
    </rPh>
    <phoneticPr fontId="6"/>
  </si>
  <si>
    <t>（①発熱外来としての取組み、②設備整備の目的や内容）</t>
    <phoneticPr fontId="6"/>
  </si>
  <si>
    <t>（３）個人防護具　 補助対象額計</t>
    <rPh sb="10" eb="14">
      <t>ホジョタイショウ</t>
    </rPh>
    <rPh sb="14" eb="15">
      <t>ガク</t>
    </rPh>
    <rPh sb="15" eb="16">
      <t>ケイ</t>
    </rPh>
    <phoneticPr fontId="6"/>
  </si>
  <si>
    <t>　　　個人防護具　           計</t>
    <rPh sb="20" eb="21">
      <t>ケイ</t>
    </rPh>
    <phoneticPr fontId="23"/>
  </si>
  <si>
    <t>別紙使用実績簿のとおり</t>
    <rPh sb="0" eb="2">
      <t>ベッシ</t>
    </rPh>
    <rPh sb="2" eb="7">
      <t>シヨウジッセキボ</t>
    </rPh>
    <phoneticPr fontId="6"/>
  </si>
  <si>
    <t>※上限額を超えている場合、上限額（3,600円）×発熱外来医療従事者数医療従事者数（人）までが補助対象です。</t>
    <rPh sb="1" eb="4">
      <t>ジョウゲンガク</t>
    </rPh>
    <rPh sb="5" eb="6">
      <t>コ</t>
    </rPh>
    <rPh sb="10" eb="12">
      <t>バアイ</t>
    </rPh>
    <rPh sb="13" eb="15">
      <t>ジョウゲン</t>
    </rPh>
    <rPh sb="15" eb="16">
      <t>ガク</t>
    </rPh>
    <rPh sb="22" eb="23">
      <t>エン</t>
    </rPh>
    <rPh sb="47" eb="49">
      <t>ホジョ</t>
    </rPh>
    <rPh sb="49" eb="51">
      <t>タイショウ</t>
    </rPh>
    <phoneticPr fontId="6"/>
  </si>
  <si>
    <t>患者毎に交換</t>
    <rPh sb="0" eb="2">
      <t>カンジャ</t>
    </rPh>
    <rPh sb="2" eb="3">
      <t>ゴト</t>
    </rPh>
    <rPh sb="4" eb="6">
      <t>コウカン</t>
    </rPh>
    <phoneticPr fontId="6"/>
  </si>
  <si>
    <t>二重使用</t>
    <rPh sb="0" eb="2">
      <t>ニジュウ</t>
    </rPh>
    <rPh sb="2" eb="4">
      <t>シヨウ</t>
    </rPh>
    <phoneticPr fontId="6"/>
  </si>
  <si>
    <t>１患者につき複数回交換</t>
    <rPh sb="1" eb="3">
      <t>カンジャ</t>
    </rPh>
    <rPh sb="6" eb="9">
      <t>フクスウカイ</t>
    </rPh>
    <rPh sb="9" eb="11">
      <t>コウカン</t>
    </rPh>
    <phoneticPr fontId="6"/>
  </si>
  <si>
    <t>その他</t>
    <rPh sb="2" eb="3">
      <t>タ</t>
    </rPh>
    <phoneticPr fontId="6"/>
  </si>
  <si>
    <t>発熱外来医療従事者数（人）</t>
    <rPh sb="11" eb="12">
      <t>ニン</t>
    </rPh>
    <phoneticPr fontId="6"/>
  </si>
  <si>
    <t>※個人防護具は、別シートの使用実績簿も作成し、提出してください。</t>
    <rPh sb="1" eb="6">
      <t>コジンボウゴグ</t>
    </rPh>
    <rPh sb="8" eb="9">
      <t>ベツ</t>
    </rPh>
    <rPh sb="13" eb="15">
      <t>シヨウ</t>
    </rPh>
    <rPh sb="15" eb="17">
      <t>ジッセキ</t>
    </rPh>
    <rPh sb="17" eb="18">
      <t>ボ</t>
    </rPh>
    <rPh sb="19" eb="21">
      <t>サクセイ</t>
    </rPh>
    <rPh sb="23" eb="25">
      <t>テイシュツ</t>
    </rPh>
    <phoneticPr fontId="22"/>
  </si>
  <si>
    <t xml:space="preserve">備考
※種類によって使用数量が大幅に異なる場合プルダウンから選択（グローブのみ患者毎に交換等）
</t>
    <rPh sb="0" eb="2">
      <t>ビコウ</t>
    </rPh>
    <rPh sb="5" eb="7">
      <t>シュルイ</t>
    </rPh>
    <rPh sb="11" eb="13">
      <t>シヨウ</t>
    </rPh>
    <rPh sb="13" eb="15">
      <t>スウリョウ</t>
    </rPh>
    <rPh sb="16" eb="18">
      <t>オオハバ</t>
    </rPh>
    <rPh sb="19" eb="20">
      <t>コト</t>
    </rPh>
    <rPh sb="22" eb="24">
      <t>バアイ</t>
    </rPh>
    <rPh sb="31" eb="33">
      <t>センタク</t>
    </rPh>
    <rPh sb="40" eb="42">
      <t>カンジャ</t>
    </rPh>
    <rPh sb="42" eb="43">
      <t>ゴト</t>
    </rPh>
    <rPh sb="44" eb="46">
      <t>コウカン</t>
    </rPh>
    <rPh sb="46" eb="47">
      <t>ナド</t>
    </rPh>
    <phoneticPr fontId="6"/>
  </si>
  <si>
    <r>
      <t xml:space="preserve">使用数
（枚、個）
</t>
    </r>
    <r>
      <rPr>
        <b/>
        <sz val="14"/>
        <color rgb="FFFF0000"/>
        <rFont val="ＭＳ ゴシック"/>
        <family val="3"/>
        <charset val="128"/>
      </rPr>
      <t>※２日以上にまたがって使用する場合、</t>
    </r>
    <r>
      <rPr>
        <b/>
        <u val="double"/>
        <sz val="14"/>
        <color rgb="FFFF0000"/>
        <rFont val="ＭＳ ゴシック"/>
        <family val="3"/>
        <charset val="128"/>
      </rPr>
      <t>使用最終日や使用開始日</t>
    </r>
    <r>
      <rPr>
        <b/>
        <sz val="14"/>
        <color rgb="FFFF0000"/>
        <rFont val="ＭＳ ゴシック"/>
        <family val="3"/>
        <charset val="128"/>
      </rPr>
      <t>に入力してください。</t>
    </r>
    <rPh sb="0" eb="2">
      <t>シヨウ</t>
    </rPh>
    <rPh sb="2" eb="3">
      <t>スウ</t>
    </rPh>
    <rPh sb="5" eb="6">
      <t>マイ</t>
    </rPh>
    <rPh sb="7" eb="8">
      <t>コ</t>
    </rPh>
    <rPh sb="13" eb="14">
      <t>ヒ</t>
    </rPh>
    <rPh sb="14" eb="16">
      <t>イジョウ</t>
    </rPh>
    <rPh sb="22" eb="24">
      <t>シヨウ</t>
    </rPh>
    <rPh sb="26" eb="28">
      <t>バアイ</t>
    </rPh>
    <rPh sb="29" eb="31">
      <t>シヨウ</t>
    </rPh>
    <rPh sb="31" eb="33">
      <t>サイシュウ</t>
    </rPh>
    <rPh sb="33" eb="34">
      <t>ヒ</t>
    </rPh>
    <rPh sb="35" eb="37">
      <t>シヨウ</t>
    </rPh>
    <rPh sb="37" eb="39">
      <t>カイシ</t>
    </rPh>
    <rPh sb="39" eb="40">
      <t>ビ</t>
    </rPh>
    <rPh sb="41" eb="43">
      <t>ニュウリョク</t>
    </rPh>
    <phoneticPr fontId="6"/>
  </si>
  <si>
    <t>１枚あたり
単　価
（税　込）</t>
    <rPh sb="1" eb="2">
      <t>マイ</t>
    </rPh>
    <rPh sb="6" eb="7">
      <t>タン</t>
    </rPh>
    <rPh sb="8" eb="9">
      <t>アタイ</t>
    </rPh>
    <rPh sb="11" eb="12">
      <t>ゼイ</t>
    </rPh>
    <rPh sb="13" eb="14">
      <t>コミ</t>
    </rPh>
    <phoneticPr fontId="6"/>
  </si>
  <si>
    <t>●申請時点で未到来の日は予定の数値を入力してください。</t>
    <phoneticPr fontId="6"/>
  </si>
  <si>
    <t>医療機関名</t>
  </si>
  <si>
    <t xml:space="preserve">
</t>
    <phoneticPr fontId="6"/>
  </si>
  <si>
    <t>●感染状況に応じて県が設定する段階１以上の期間に実際に使用した個人防護具が補助対象になります。感染拡大により段階１以上の期間になった場合には、都度FAXでお知らせしますので、個人防護具の補助を希望する医療機関は、段階１以上の期間中、このシートに発熱外来医療従事者数、発熱外来患者数、使用枚数を入力してください。</t>
    <rPh sb="1" eb="5">
      <t>カンセンジョウキョウ</t>
    </rPh>
    <rPh sb="6" eb="7">
      <t>オウ</t>
    </rPh>
    <rPh sb="9" eb="10">
      <t>ケン</t>
    </rPh>
    <rPh sb="11" eb="13">
      <t>セッテイ</t>
    </rPh>
    <rPh sb="15" eb="17">
      <t>ダンカイ</t>
    </rPh>
    <rPh sb="18" eb="20">
      <t>イジョウ</t>
    </rPh>
    <rPh sb="21" eb="23">
      <t>キカン</t>
    </rPh>
    <rPh sb="24" eb="26">
      <t>ジッサイ</t>
    </rPh>
    <rPh sb="27" eb="29">
      <t>シヨウ</t>
    </rPh>
    <rPh sb="31" eb="36">
      <t>コジンボウゴグ</t>
    </rPh>
    <rPh sb="37" eb="41">
      <t>ホジョタイショウ</t>
    </rPh>
    <rPh sb="47" eb="51">
      <t>カンセンカクダイ</t>
    </rPh>
    <rPh sb="54" eb="56">
      <t>ダンカイ</t>
    </rPh>
    <rPh sb="57" eb="59">
      <t>イジョウ</t>
    </rPh>
    <rPh sb="60" eb="62">
      <t>キカン</t>
    </rPh>
    <rPh sb="66" eb="68">
      <t>バアイ</t>
    </rPh>
    <rPh sb="71" eb="73">
      <t>ツド</t>
    </rPh>
    <rPh sb="78" eb="79">
      <t>シ</t>
    </rPh>
    <rPh sb="87" eb="92">
      <t>コジンボウゴグ</t>
    </rPh>
    <rPh sb="93" eb="95">
      <t>ホジョ</t>
    </rPh>
    <rPh sb="96" eb="98">
      <t>キボウ</t>
    </rPh>
    <rPh sb="100" eb="104">
      <t>イリョウキカン</t>
    </rPh>
    <rPh sb="106" eb="108">
      <t>ダンカイ</t>
    </rPh>
    <rPh sb="109" eb="111">
      <t>イジョウ</t>
    </rPh>
    <rPh sb="112" eb="115">
      <t>キカンチュウ</t>
    </rPh>
    <rPh sb="141" eb="145">
      <t>シヨウマイスウ</t>
    </rPh>
    <rPh sb="146" eb="148">
      <t>ニュウリョク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</si>
</sst>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Red]\-#,##0\ "/>
    <numFmt numFmtId="177" formatCode="&quot;金&quot;#,##0&quot;円&quot;_ ;[Red]\-#,##0\ "/>
    <numFmt numFmtId="178" formatCode="#;\-#;&quot;&quot;;@"/>
    <numFmt numFmtId="179" formatCode="#,##0_);[Red]\(#,##0\)"/>
    <numFmt numFmtId="180" formatCode="#,##0_ "/>
    <numFmt numFmtId="181" formatCode="0.00_);[Red]\(0.00\)"/>
    <numFmt numFmtId="182" formatCode="\(aaa\)"/>
    <numFmt numFmtId="183" formatCode="#,##0.00_ "/>
    <numFmt numFmtId="184" formatCode="#,##0.00_);[Red]\(#,##0.00\)"/>
    <numFmt numFmtId="185" formatCode="0_);[Red]\(0\)"/>
  </numFmts>
  <fonts count="4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1"/>
      <color rgb="FF000000"/>
      <name val="ＭＳ ゴシック"/>
      <family val="3"/>
      <charset val="128"/>
    </font>
    <font>
      <sz val="10"/>
      <color rgb="FFFF0000"/>
      <name val="ＭＳ ゴシック"/>
      <family val="3"/>
      <charset val="128"/>
    </font>
    <font>
      <sz val="11"/>
      <color rgb="FFFF0000"/>
      <name val="ＭＳ ゴシック"/>
      <family val="3"/>
      <charset val="128"/>
    </font>
    <font>
      <sz val="10"/>
      <color theme="0" tint="-0.34998626667073579"/>
      <name val="ＭＳ ゴシック"/>
      <family val="3"/>
      <charset val="128"/>
    </font>
    <font>
      <sz val="11"/>
      <name val="ＭＳ ゴシック"/>
      <family val="3"/>
      <charset val="128"/>
    </font>
    <font>
      <sz val="12"/>
      <color rgb="FFFF0000"/>
      <name val="ＭＳ 明朝"/>
      <family val="1"/>
      <charset val="128"/>
    </font>
    <font>
      <sz val="11"/>
      <name val="明朝"/>
      <family val="1"/>
      <charset val="128"/>
    </font>
    <font>
      <sz val="14"/>
      <name val="ＭＳ ゴシック"/>
      <family val="3"/>
      <charset val="128"/>
    </font>
    <font>
      <sz val="10"/>
      <color theme="1"/>
      <name val="ＭＳ ゴシック"/>
      <family val="3"/>
      <charset val="128"/>
    </font>
    <font>
      <sz val="12"/>
      <name val="ＭＳ Ｐゴシック"/>
      <family val="3"/>
      <charset val="128"/>
    </font>
    <font>
      <sz val="6"/>
      <name val="ＭＳ Ｐゴシック"/>
      <family val="2"/>
      <charset val="128"/>
      <scheme val="minor"/>
    </font>
    <font>
      <sz val="6"/>
      <name val="明朝"/>
      <family val="3"/>
      <charset val="128"/>
    </font>
    <font>
      <sz val="11"/>
      <color indexed="8"/>
      <name val="ＭＳ Ｐゴシック"/>
      <family val="3"/>
      <charset val="128"/>
    </font>
    <font>
      <sz val="12"/>
      <color theme="1"/>
      <name val="ＭＳ ゴシック"/>
      <family val="3"/>
      <charset val="128"/>
    </font>
    <font>
      <b/>
      <sz val="12"/>
      <name val="ＭＳ ゴシック"/>
      <family val="3"/>
      <charset val="128"/>
    </font>
    <font>
      <sz val="12"/>
      <color rgb="FFFF0000"/>
      <name val="ＭＳ Ｐゴシック"/>
      <family val="3"/>
      <charset val="128"/>
    </font>
    <font>
      <sz val="12"/>
      <color rgb="FFFF0000"/>
      <name val="ＭＳ ゴシック"/>
      <family val="3"/>
      <charset val="128"/>
    </font>
    <font>
      <sz val="20"/>
      <name val="ＭＳ ゴシック"/>
      <family val="3"/>
      <charset val="128"/>
    </font>
    <font>
      <sz val="16"/>
      <name val="ＭＳ ゴシック"/>
      <family val="3"/>
      <charset val="128"/>
    </font>
    <font>
      <sz val="16"/>
      <color rgb="FFFF0000"/>
      <name val="ＭＳ ゴシック"/>
      <family val="3"/>
      <charset val="128"/>
    </font>
    <font>
      <b/>
      <sz val="16"/>
      <name val="ＭＳ ゴシック"/>
      <family val="3"/>
      <charset val="128"/>
    </font>
    <font>
      <b/>
      <sz val="12"/>
      <color rgb="FFFF0000"/>
      <name val="ＭＳ ゴシック"/>
      <family val="3"/>
      <charset val="128"/>
    </font>
    <font>
      <b/>
      <sz val="11"/>
      <name val="ＭＳ ゴシック"/>
      <family val="3"/>
      <charset val="128"/>
    </font>
    <font>
      <sz val="24"/>
      <name val="ＭＳ ゴシック"/>
      <family val="3"/>
      <charset val="128"/>
    </font>
    <font>
      <sz val="24"/>
      <name val="ＭＳ Ｐゴシック"/>
      <family val="3"/>
      <charset val="128"/>
    </font>
    <font>
      <sz val="16"/>
      <color theme="1"/>
      <name val="ＭＳ ゴシック"/>
      <family val="3"/>
      <charset val="128"/>
    </font>
    <font>
      <b/>
      <sz val="16"/>
      <color theme="1"/>
      <name val="ＭＳ ゴシック"/>
      <family val="3"/>
      <charset val="128"/>
    </font>
    <font>
      <sz val="14"/>
      <name val="ＭＳ Ｐゴシック"/>
      <family val="3"/>
      <charset val="128"/>
    </font>
    <font>
      <sz val="14"/>
      <color theme="1"/>
      <name val="ＭＳ ゴシック"/>
      <family val="3"/>
      <charset val="128"/>
    </font>
    <font>
      <b/>
      <sz val="14"/>
      <color rgb="FFFF0000"/>
      <name val="ＭＳ ゴシック"/>
      <family val="3"/>
      <charset val="128"/>
    </font>
    <font>
      <b/>
      <u val="double"/>
      <sz val="14"/>
      <color rgb="FFFF0000"/>
      <name val="ＭＳ ゴシック"/>
      <family val="3"/>
      <charset val="128"/>
    </font>
    <font>
      <sz val="14"/>
      <color rgb="FFFF0000"/>
      <name val="ＭＳ ゴシック"/>
      <family val="3"/>
      <charset val="128"/>
    </font>
    <font>
      <b/>
      <u val="double"/>
      <sz val="20"/>
      <color rgb="FFFF0000"/>
      <name val="ＭＳ ゴシック"/>
      <family val="3"/>
      <charset val="128"/>
    </font>
  </fonts>
  <fills count="7">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0"/>
        <bgColor rgb="FF000000"/>
      </patternFill>
    </fill>
    <fill>
      <patternFill patternType="solid">
        <fgColor rgb="FFFFFF00"/>
        <bgColor rgb="FF000000"/>
      </patternFill>
    </fill>
    <fill>
      <patternFill patternType="solid">
        <fgColor rgb="FFFFFF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s>
  <cellStyleXfs count="13">
    <xf numFmtId="0" fontId="0" fillId="0" borderId="0"/>
    <xf numFmtId="38" fontId="5" fillId="0" borderId="0" applyFont="0" applyFill="0" applyBorder="0" applyAlignment="0" applyProtection="0"/>
    <xf numFmtId="0" fontId="12" fillId="0" borderId="0"/>
    <xf numFmtId="0" fontId="18" fillId="0" borderId="0"/>
    <xf numFmtId="38" fontId="18" fillId="0" borderId="0" applyFont="0" applyFill="0" applyBorder="0" applyAlignment="0" applyProtection="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5" fillId="0" borderId="0">
      <alignment vertical="center"/>
    </xf>
  </cellStyleXfs>
  <cellXfs count="271">
    <xf numFmtId="0" fontId="0" fillId="0" borderId="0" xfId="0"/>
    <xf numFmtId="0" fontId="16" fillId="3" borderId="0" xfId="12" applyFont="1" applyFill="1" applyProtection="1">
      <alignment vertical="center"/>
      <protection locked="0"/>
    </xf>
    <xf numFmtId="0" fontId="16" fillId="0" borderId="0" xfId="12" applyFont="1" applyProtection="1">
      <alignment vertical="center"/>
      <protection locked="0"/>
    </xf>
    <xf numFmtId="0" fontId="8" fillId="3" borderId="0" xfId="0" applyFont="1" applyFill="1" applyAlignment="1" applyProtection="1">
      <alignment vertical="center"/>
      <protection locked="0"/>
    </xf>
    <xf numFmtId="0" fontId="8" fillId="0" borderId="0" xfId="0" applyFont="1" applyAlignment="1" applyProtection="1">
      <alignment vertical="center"/>
      <protection locked="0"/>
    </xf>
    <xf numFmtId="0" fontId="8" fillId="2" borderId="0" xfId="0" applyFont="1" applyFill="1" applyAlignment="1" applyProtection="1">
      <alignment horizontal="right" vertical="center" shrinkToFit="1"/>
      <protection locked="0"/>
    </xf>
    <xf numFmtId="58" fontId="8" fillId="2" borderId="0" xfId="0" applyNumberFormat="1" applyFont="1" applyFill="1" applyAlignment="1" applyProtection="1">
      <alignment horizontal="right" vertical="center" shrinkToFit="1"/>
      <protection locked="0"/>
    </xf>
    <xf numFmtId="0" fontId="17" fillId="3" borderId="0" xfId="0" applyFont="1" applyFill="1" applyAlignment="1" applyProtection="1">
      <alignment vertical="center"/>
      <protection locked="0"/>
    </xf>
    <xf numFmtId="177" fontId="8" fillId="3" borderId="0" xfId="0" applyNumberFormat="1" applyFont="1" applyFill="1" applyBorder="1" applyAlignment="1" applyProtection="1">
      <alignment horizontal="right" vertical="center"/>
      <protection locked="0"/>
    </xf>
    <xf numFmtId="177" fontId="8" fillId="3" borderId="0" xfId="0" applyNumberFormat="1" applyFont="1" applyFill="1" applyBorder="1" applyAlignment="1" applyProtection="1">
      <alignment vertical="center"/>
      <protection locked="0"/>
    </xf>
    <xf numFmtId="177" fontId="8" fillId="3" borderId="0" xfId="0" applyNumberFormat="1" applyFont="1" applyFill="1" applyBorder="1" applyAlignment="1" applyProtection="1">
      <alignment horizontal="left" vertical="center"/>
      <protection locked="0"/>
    </xf>
    <xf numFmtId="177" fontId="8" fillId="3" borderId="0" xfId="0" applyNumberFormat="1" applyFont="1" applyFill="1" applyAlignment="1" applyProtection="1">
      <alignment vertical="center"/>
      <protection locked="0"/>
    </xf>
    <xf numFmtId="0" fontId="8" fillId="3" borderId="0" xfId="0" applyFont="1" applyFill="1" applyAlignment="1" applyProtection="1">
      <alignment horizontal="center" vertical="center"/>
      <protection locked="0"/>
    </xf>
    <xf numFmtId="0" fontId="8" fillId="3" borderId="0" xfId="0" applyFont="1" applyFill="1" applyAlignment="1" applyProtection="1">
      <alignment vertical="top"/>
      <protection locked="0"/>
    </xf>
    <xf numFmtId="0" fontId="8" fillId="3" borderId="0" xfId="0" applyFont="1" applyFill="1" applyAlignment="1" applyProtection="1">
      <alignment horizontal="right" vertical="center"/>
      <protection locked="0"/>
    </xf>
    <xf numFmtId="0" fontId="8" fillId="2" borderId="0" xfId="0" applyFont="1" applyFill="1" applyAlignment="1" applyProtection="1">
      <alignment vertical="center"/>
      <protection locked="0"/>
    </xf>
    <xf numFmtId="0" fontId="8" fillId="3" borderId="0" xfId="0" applyFont="1" applyFill="1" applyAlignment="1" applyProtection="1">
      <alignment horizontal="left" vertical="center" indent="1"/>
      <protection locked="0"/>
    </xf>
    <xf numFmtId="0" fontId="9" fillId="0" borderId="0" xfId="0" applyFont="1" applyAlignment="1" applyProtection="1">
      <alignment horizontal="left" vertical="center" indent="1"/>
      <protection locked="0"/>
    </xf>
    <xf numFmtId="0" fontId="11" fillId="0" borderId="0" xfId="0" applyFont="1" applyFill="1" applyAlignment="1" applyProtection="1">
      <alignment vertical="center"/>
      <protection locked="0"/>
    </xf>
    <xf numFmtId="0" fontId="16" fillId="3" borderId="0" xfId="0" applyFont="1" applyFill="1" applyAlignment="1" applyProtection="1">
      <alignment vertical="center"/>
      <protection locked="0"/>
    </xf>
    <xf numFmtId="0" fontId="11" fillId="3" borderId="0" xfId="0" applyFont="1" applyFill="1" applyAlignment="1" applyProtection="1">
      <alignment vertical="center"/>
      <protection locked="0"/>
    </xf>
    <xf numFmtId="0" fontId="11" fillId="0" borderId="0" xfId="0" applyFont="1" applyFill="1" applyAlignment="1" applyProtection="1">
      <alignment horizontal="centerContinuous" vertical="center"/>
      <protection locked="0"/>
    </xf>
    <xf numFmtId="0" fontId="11" fillId="3" borderId="0" xfId="0" applyFont="1" applyFill="1" applyAlignment="1" applyProtection="1">
      <alignment horizontal="center" vertical="center"/>
      <protection locked="0"/>
    </xf>
    <xf numFmtId="0" fontId="7" fillId="3" borderId="0" xfId="0" applyFont="1" applyFill="1" applyAlignment="1" applyProtection="1">
      <alignment vertical="center"/>
      <protection locked="0"/>
    </xf>
    <xf numFmtId="0" fontId="7" fillId="3" borderId="0" xfId="0" applyFont="1" applyFill="1" applyBorder="1" applyAlignment="1" applyProtection="1">
      <alignment horizontal="right" vertical="center"/>
      <protection locked="0"/>
    </xf>
    <xf numFmtId="0" fontId="7" fillId="3" borderId="1" xfId="0" applyFont="1" applyFill="1" applyBorder="1" applyAlignment="1" applyProtection="1">
      <alignment horizontal="center" vertical="center" wrapText="1"/>
      <protection locked="0"/>
    </xf>
    <xf numFmtId="0" fontId="11" fillId="0" borderId="0" xfId="0" applyFont="1" applyFill="1" applyProtection="1">
      <protection locked="0"/>
    </xf>
    <xf numFmtId="0" fontId="11" fillId="0" borderId="0" xfId="0" applyFont="1" applyFill="1" applyAlignment="1" applyProtection="1">
      <alignment vertical="center" wrapText="1"/>
      <protection locked="0"/>
    </xf>
    <xf numFmtId="0" fontId="25" fillId="0" borderId="1" xfId="0" applyFont="1" applyFill="1" applyBorder="1" applyAlignment="1" applyProtection="1">
      <alignment vertical="center" wrapText="1" shrinkToFit="1"/>
      <protection locked="0"/>
    </xf>
    <xf numFmtId="0" fontId="11" fillId="0" borderId="0" xfId="0" applyFont="1" applyFill="1" applyAlignment="1" applyProtection="1">
      <alignment horizontal="left" vertical="top" wrapText="1"/>
      <protection locked="0"/>
    </xf>
    <xf numFmtId="0" fontId="25" fillId="0" borderId="1" xfId="0" applyFont="1" applyFill="1" applyBorder="1" applyAlignment="1" applyProtection="1">
      <alignment horizontal="center" vertical="center" wrapText="1" shrinkToFit="1"/>
      <protection locked="0"/>
    </xf>
    <xf numFmtId="0" fontId="20" fillId="0" borderId="0" xfId="0" applyFont="1" applyFill="1" applyBorder="1" applyAlignment="1" applyProtection="1">
      <alignment horizontal="center" vertical="center" wrapText="1" shrinkToFit="1"/>
      <protection locked="0"/>
    </xf>
    <xf numFmtId="0" fontId="11" fillId="0" borderId="0" xfId="0" applyFont="1" applyFill="1" applyAlignment="1" applyProtection="1">
      <alignment vertical="top" wrapText="1"/>
      <protection locked="0"/>
    </xf>
    <xf numFmtId="179" fontId="25" fillId="3" borderId="5" xfId="0" applyNumberFormat="1" applyFont="1" applyFill="1" applyBorder="1" applyAlignment="1" applyProtection="1">
      <alignment vertical="center" wrapText="1"/>
    </xf>
    <xf numFmtId="179" fontId="25" fillId="3" borderId="1" xfId="0" applyNumberFormat="1" applyFont="1" applyFill="1" applyBorder="1" applyAlignment="1" applyProtection="1">
      <alignment vertical="center" wrapText="1"/>
    </xf>
    <xf numFmtId="179" fontId="25" fillId="0" borderId="1" xfId="0" applyNumberFormat="1" applyFont="1" applyFill="1" applyBorder="1" applyAlignment="1" applyProtection="1">
      <alignment vertical="center" wrapText="1" shrinkToFit="1"/>
    </xf>
    <xf numFmtId="0" fontId="28" fillId="3" borderId="0" xfId="12" applyFont="1" applyFill="1" applyBorder="1" applyAlignment="1" applyProtection="1">
      <alignment horizontal="center" vertical="center" shrinkToFit="1"/>
      <protection locked="0"/>
    </xf>
    <xf numFmtId="0" fontId="14" fillId="3" borderId="0" xfId="12" applyFont="1" applyFill="1" applyBorder="1" applyAlignment="1" applyProtection="1">
      <alignment vertical="center" shrinkToFit="1"/>
      <protection locked="0"/>
    </xf>
    <xf numFmtId="0" fontId="26" fillId="3" borderId="0" xfId="0" applyFont="1" applyFill="1" applyAlignment="1" applyProtection="1">
      <alignment vertical="center"/>
      <protection locked="0"/>
    </xf>
    <xf numFmtId="0" fontId="7" fillId="3" borderId="0" xfId="0" applyFont="1" applyFill="1" applyAlignment="1" applyProtection="1">
      <alignment horizontal="right" vertical="center"/>
      <protection locked="0"/>
    </xf>
    <xf numFmtId="0" fontId="26" fillId="3" borderId="0" xfId="0" applyFont="1" applyFill="1" applyBorder="1" applyAlignment="1" applyProtection="1">
      <alignment vertical="center"/>
      <protection locked="0"/>
    </xf>
    <xf numFmtId="0" fontId="7" fillId="3" borderId="4"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wrapText="1"/>
      <protection locked="0"/>
    </xf>
    <xf numFmtId="0" fontId="7" fillId="3" borderId="4" xfId="0" applyFont="1" applyFill="1" applyBorder="1" applyAlignment="1" applyProtection="1">
      <alignment vertical="center" wrapText="1"/>
      <protection locked="0"/>
    </xf>
    <xf numFmtId="0" fontId="11" fillId="0" borderId="0" xfId="0" applyFont="1" applyFill="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wrapText="1"/>
      <protection locked="0"/>
    </xf>
    <xf numFmtId="0" fontId="7" fillId="3" borderId="5" xfId="0" quotePrefix="1" applyFont="1" applyFill="1" applyBorder="1" applyAlignment="1" applyProtection="1">
      <alignment horizontal="center" vertical="center" wrapText="1"/>
      <protection locked="0"/>
    </xf>
    <xf numFmtId="0" fontId="15" fillId="0" borderId="0" xfId="0" applyFont="1" applyFill="1" applyAlignment="1" applyProtection="1">
      <alignment vertical="center"/>
      <protection locked="0"/>
    </xf>
    <xf numFmtId="0" fontId="7" fillId="3" borderId="4" xfId="0" applyFont="1" applyFill="1" applyBorder="1" applyAlignment="1" applyProtection="1">
      <alignment vertical="center"/>
      <protection locked="0"/>
    </xf>
    <xf numFmtId="0" fontId="7" fillId="3" borderId="2" xfId="0" applyFont="1" applyFill="1" applyBorder="1" applyAlignment="1" applyProtection="1">
      <alignment horizontal="right" vertical="center"/>
      <protection locked="0"/>
    </xf>
    <xf numFmtId="178" fontId="7" fillId="0" borderId="5" xfId="0" applyNumberFormat="1" applyFont="1" applyFill="1" applyBorder="1" applyAlignment="1" applyProtection="1">
      <alignment vertical="center" wrapText="1"/>
      <protection locked="0"/>
    </xf>
    <xf numFmtId="3" fontId="28" fillId="2" borderId="5" xfId="0" applyNumberFormat="1" applyFont="1" applyFill="1" applyBorder="1" applyAlignment="1" applyProtection="1">
      <alignment vertical="center" wrapText="1"/>
      <protection locked="0"/>
    </xf>
    <xf numFmtId="49" fontId="7" fillId="3" borderId="5" xfId="0" applyNumberFormat="1" applyFont="1" applyFill="1" applyBorder="1" applyAlignment="1" applyProtection="1">
      <alignment horizontal="center" vertical="center" wrapText="1"/>
      <protection locked="0"/>
    </xf>
    <xf numFmtId="0" fontId="16" fillId="0" borderId="0" xfId="0" applyFont="1" applyFill="1" applyAlignment="1" applyProtection="1">
      <alignment vertical="center" wrapText="1"/>
      <protection locked="0"/>
    </xf>
    <xf numFmtId="38" fontId="7" fillId="3" borderId="0" xfId="1" applyFont="1" applyFill="1" applyAlignment="1" applyProtection="1">
      <alignment vertical="center"/>
      <protection locked="0"/>
    </xf>
    <xf numFmtId="38" fontId="7" fillId="3" borderId="0" xfId="1" applyFont="1" applyFill="1" applyAlignment="1" applyProtection="1">
      <alignment vertical="center"/>
      <protection locked="0"/>
    </xf>
    <xf numFmtId="0" fontId="11" fillId="0" borderId="0" xfId="0" applyFont="1" applyFill="1" applyAlignment="1" applyProtection="1">
      <alignment vertical="top"/>
      <protection locked="0"/>
    </xf>
    <xf numFmtId="3" fontId="7" fillId="3" borderId="5" xfId="0" applyNumberFormat="1" applyFont="1" applyFill="1" applyBorder="1" applyAlignment="1" applyProtection="1">
      <alignment vertical="center" wrapText="1"/>
    </xf>
    <xf numFmtId="3" fontId="7" fillId="0" borderId="5" xfId="0" applyNumberFormat="1" applyFont="1" applyFill="1" applyBorder="1" applyAlignment="1" applyProtection="1">
      <alignment vertical="center" wrapText="1"/>
    </xf>
    <xf numFmtId="0" fontId="7" fillId="3" borderId="0" xfId="3" applyFont="1" applyFill="1" applyBorder="1" applyAlignment="1" applyProtection="1">
      <alignment vertical="center"/>
      <protection locked="0"/>
    </xf>
    <xf numFmtId="0" fontId="16" fillId="3" borderId="0" xfId="3" applyFont="1" applyFill="1" applyAlignment="1" applyProtection="1">
      <alignment vertical="center"/>
      <protection locked="0"/>
    </xf>
    <xf numFmtId="0" fontId="19" fillId="3" borderId="0" xfId="3" applyFont="1" applyFill="1" applyAlignment="1" applyProtection="1">
      <alignment vertical="center"/>
      <protection locked="0"/>
    </xf>
    <xf numFmtId="0" fontId="16" fillId="3" borderId="0" xfId="3" applyFont="1" applyFill="1" applyAlignment="1" applyProtection="1">
      <alignment horizontal="centerContinuous" vertical="center"/>
      <protection locked="0"/>
    </xf>
    <xf numFmtId="0" fontId="7" fillId="3" borderId="0" xfId="3" applyFont="1" applyFill="1" applyAlignment="1" applyProtection="1">
      <alignment vertical="center"/>
      <protection locked="0"/>
    </xf>
    <xf numFmtId="0" fontId="7" fillId="3" borderId="0" xfId="3" applyFont="1" applyFill="1" applyAlignment="1" applyProtection="1">
      <alignment horizontal="right" vertical="center"/>
      <protection locked="0"/>
    </xf>
    <xf numFmtId="0" fontId="7" fillId="3" borderId="7" xfId="3" applyFont="1" applyFill="1" applyBorder="1" applyAlignment="1" applyProtection="1">
      <alignment vertical="center" wrapText="1"/>
      <protection locked="0"/>
    </xf>
    <xf numFmtId="0" fontId="7" fillId="3" borderId="5" xfId="3" applyFont="1" applyFill="1" applyBorder="1" applyAlignment="1" applyProtection="1">
      <alignment horizontal="right" vertical="center" wrapText="1"/>
      <protection locked="0"/>
    </xf>
    <xf numFmtId="0" fontId="7" fillId="3" borderId="5" xfId="3" applyFont="1" applyFill="1" applyBorder="1" applyAlignment="1" applyProtection="1">
      <alignment horizontal="center" vertical="center" wrapText="1"/>
      <protection locked="0"/>
    </xf>
    <xf numFmtId="0" fontId="7" fillId="3" borderId="5" xfId="3" applyFont="1" applyFill="1" applyBorder="1" applyAlignment="1" applyProtection="1">
      <alignment vertical="center" shrinkToFit="1"/>
      <protection locked="0"/>
    </xf>
    <xf numFmtId="38" fontId="7" fillId="3" borderId="1" xfId="4" applyFont="1" applyFill="1" applyBorder="1" applyAlignment="1" applyProtection="1">
      <alignment vertical="center" wrapText="1"/>
      <protection locked="0"/>
    </xf>
    <xf numFmtId="0" fontId="28" fillId="2" borderId="1" xfId="3" applyFont="1" applyFill="1" applyBorder="1" applyAlignment="1" applyProtection="1">
      <alignment vertical="center"/>
      <protection locked="0"/>
    </xf>
    <xf numFmtId="0" fontId="7" fillId="3" borderId="10" xfId="3" applyFont="1" applyFill="1" applyBorder="1" applyAlignment="1" applyProtection="1">
      <alignment horizontal="center" vertical="center" wrapText="1"/>
      <protection locked="0"/>
    </xf>
    <xf numFmtId="0" fontId="7" fillId="3" borderId="1" xfId="3" applyFont="1" applyFill="1" applyBorder="1" applyAlignment="1" applyProtection="1">
      <alignment vertical="center"/>
      <protection locked="0"/>
    </xf>
    <xf numFmtId="38" fontId="7" fillId="3" borderId="1" xfId="4" applyFont="1" applyFill="1" applyBorder="1" applyAlignment="1" applyProtection="1">
      <alignment vertical="center" wrapText="1"/>
    </xf>
    <xf numFmtId="0" fontId="7" fillId="3" borderId="1" xfId="3" applyFont="1" applyFill="1" applyBorder="1" applyAlignment="1" applyProtection="1">
      <alignment horizontal="center" vertical="center" wrapText="1" shrinkToFit="1"/>
    </xf>
    <xf numFmtId="0" fontId="7" fillId="3" borderId="1" xfId="3" applyFont="1" applyFill="1" applyBorder="1" applyAlignment="1" applyProtection="1">
      <alignment vertical="center" wrapText="1"/>
    </xf>
    <xf numFmtId="0" fontId="7" fillId="3" borderId="1" xfId="3" applyFont="1" applyFill="1" applyBorder="1" applyAlignment="1" applyProtection="1">
      <alignment horizontal="right" vertical="center" wrapText="1"/>
    </xf>
    <xf numFmtId="0" fontId="7" fillId="3" borderId="1" xfId="3" applyFont="1" applyFill="1" applyBorder="1" applyAlignment="1" applyProtection="1">
      <alignment horizontal="left" vertical="center" wrapText="1"/>
    </xf>
    <xf numFmtId="0" fontId="13" fillId="2" borderId="5" xfId="0" applyFont="1" applyFill="1" applyBorder="1" applyAlignment="1">
      <alignment vertical="center" wrapText="1"/>
    </xf>
    <xf numFmtId="38" fontId="7" fillId="3" borderId="0" xfId="1" applyFont="1" applyFill="1" applyBorder="1" applyAlignment="1" applyProtection="1">
      <alignment vertical="center"/>
      <protection locked="0"/>
    </xf>
    <xf numFmtId="38" fontId="7" fillId="3" borderId="0" xfId="1" applyFont="1" applyFill="1" applyAlignment="1" applyProtection="1">
      <alignment vertical="center"/>
    </xf>
    <xf numFmtId="3" fontId="7" fillId="0" borderId="5" xfId="0" applyNumberFormat="1" applyFont="1" applyFill="1" applyBorder="1" applyAlignment="1" applyProtection="1">
      <alignment vertical="center" wrapText="1"/>
      <protection locked="0"/>
    </xf>
    <xf numFmtId="3" fontId="28" fillId="0" borderId="5" xfId="0" applyNumberFormat="1" applyFont="1" applyFill="1" applyBorder="1" applyAlignment="1">
      <alignment vertical="center" wrapText="1"/>
    </xf>
    <xf numFmtId="14" fontId="0" fillId="0" borderId="0" xfId="0" applyNumberFormat="1"/>
    <xf numFmtId="0" fontId="14" fillId="3" borderId="16" xfId="0" applyFont="1" applyFill="1" applyBorder="1" applyAlignment="1" applyProtection="1">
      <alignment horizontal="right" vertical="center" shrinkToFit="1"/>
      <protection locked="0"/>
    </xf>
    <xf numFmtId="0" fontId="14" fillId="3" borderId="0" xfId="0" applyFont="1" applyFill="1" applyBorder="1" applyAlignment="1" applyProtection="1">
      <alignment horizontal="right" vertical="center" shrinkToFit="1"/>
      <protection locked="0"/>
    </xf>
    <xf numFmtId="179" fontId="37" fillId="3" borderId="0" xfId="12" applyNumberFormat="1" applyFont="1" applyFill="1" applyBorder="1" applyAlignment="1" applyProtection="1">
      <alignment horizontal="right" vertical="center"/>
      <protection locked="0"/>
    </xf>
    <xf numFmtId="179" fontId="37" fillId="3" borderId="0" xfId="12" applyNumberFormat="1" applyFont="1" applyFill="1" applyBorder="1" applyAlignment="1" applyProtection="1">
      <alignment vertical="center"/>
      <protection locked="0"/>
    </xf>
    <xf numFmtId="0" fontId="19" fillId="3" borderId="0" xfId="12" applyFont="1" applyFill="1" applyBorder="1" applyProtection="1">
      <alignment vertical="center"/>
    </xf>
    <xf numFmtId="0" fontId="19" fillId="3" borderId="0" xfId="12" applyFont="1" applyFill="1" applyBorder="1" applyProtection="1">
      <alignment vertical="center"/>
      <protection locked="0"/>
    </xf>
    <xf numFmtId="0" fontId="16" fillId="3" borderId="0" xfId="0" applyFont="1" applyFill="1" applyBorder="1" applyAlignment="1" applyProtection="1">
      <alignment horizontal="right" vertical="center" shrinkToFit="1"/>
      <protection locked="0"/>
    </xf>
    <xf numFmtId="184" fontId="37" fillId="3" borderId="0" xfId="12" applyNumberFormat="1" applyFont="1" applyFill="1" applyBorder="1" applyAlignment="1" applyProtection="1">
      <alignment horizontal="right" vertical="center"/>
    </xf>
    <xf numFmtId="184" fontId="37" fillId="3" borderId="0" xfId="12" applyNumberFormat="1" applyFont="1" applyFill="1" applyBorder="1" applyAlignment="1" applyProtection="1">
      <alignment vertical="center"/>
    </xf>
    <xf numFmtId="0" fontId="34" fillId="3" borderId="0" xfId="0" applyFont="1" applyFill="1" applyBorder="1" applyAlignment="1" applyProtection="1">
      <alignment horizontal="right" vertical="center" shrinkToFit="1"/>
      <protection locked="0"/>
    </xf>
    <xf numFmtId="179" fontId="38" fillId="3" borderId="0" xfId="12" applyNumberFormat="1" applyFont="1" applyFill="1" applyBorder="1" applyAlignment="1" applyProtection="1">
      <alignment horizontal="right" vertical="center"/>
    </xf>
    <xf numFmtId="179" fontId="38" fillId="3" borderId="0" xfId="12" applyNumberFormat="1" applyFont="1" applyFill="1" applyBorder="1" applyAlignment="1" applyProtection="1">
      <alignment vertical="center"/>
    </xf>
    <xf numFmtId="0" fontId="16" fillId="3" borderId="0" xfId="12" applyFont="1" applyFill="1" applyBorder="1" applyProtection="1">
      <alignment vertical="center"/>
      <protection locked="0"/>
    </xf>
    <xf numFmtId="179" fontId="33" fillId="3" borderId="0" xfId="12" applyNumberFormat="1" applyFont="1" applyFill="1" applyBorder="1" applyAlignment="1" applyProtection="1">
      <alignment horizontal="right" vertical="center"/>
      <protection locked="0"/>
    </xf>
    <xf numFmtId="0" fontId="14" fillId="3" borderId="0" xfId="12" applyFont="1" applyFill="1" applyBorder="1" applyAlignment="1" applyProtection="1">
      <alignment vertical="center"/>
      <protection locked="0"/>
    </xf>
    <xf numFmtId="0" fontId="16" fillId="0" borderId="0" xfId="12" applyFont="1" applyAlignment="1" applyProtection="1">
      <alignment vertical="center"/>
      <protection locked="0"/>
    </xf>
    <xf numFmtId="0" fontId="25" fillId="3" borderId="13" xfId="3" applyFont="1" applyFill="1" applyBorder="1" applyAlignment="1" applyProtection="1">
      <alignment vertical="center"/>
      <protection locked="0"/>
    </xf>
    <xf numFmtId="38" fontId="25" fillId="0" borderId="1" xfId="4" applyFont="1" applyFill="1" applyBorder="1" applyAlignment="1" applyProtection="1">
      <alignment vertical="center" wrapText="1"/>
      <protection locked="0"/>
    </xf>
    <xf numFmtId="38" fontId="25" fillId="3" borderId="1" xfId="4" applyFont="1" applyFill="1" applyBorder="1" applyAlignment="1" applyProtection="1">
      <alignment vertical="center" wrapText="1"/>
    </xf>
    <xf numFmtId="176" fontId="25" fillId="3" borderId="1" xfId="4" applyNumberFormat="1" applyFont="1" applyFill="1" applyBorder="1" applyAlignment="1" applyProtection="1">
      <alignment vertical="center" wrapText="1"/>
    </xf>
    <xf numFmtId="0" fontId="29" fillId="0" borderId="0" xfId="12" applyFont="1" applyProtection="1">
      <alignment vertical="center"/>
      <protection locked="0"/>
    </xf>
    <xf numFmtId="56" fontId="19" fillId="0" borderId="38" xfId="0" applyNumberFormat="1" applyFont="1" applyBorder="1" applyAlignment="1" applyProtection="1">
      <alignment horizontal="center" vertical="center" shrinkToFit="1"/>
      <protection locked="0"/>
    </xf>
    <xf numFmtId="0" fontId="19" fillId="4" borderId="0" xfId="0" applyFont="1" applyFill="1" applyBorder="1" applyAlignment="1" applyProtection="1">
      <alignment horizontal="center" vertical="center" shrinkToFit="1"/>
      <protection locked="0"/>
    </xf>
    <xf numFmtId="0" fontId="19" fillId="3" borderId="0" xfId="12" applyFont="1" applyFill="1" applyProtection="1">
      <alignment vertical="center"/>
      <protection locked="0"/>
    </xf>
    <xf numFmtId="182" fontId="19" fillId="0" borderId="39" xfId="0" applyNumberFormat="1" applyFont="1" applyBorder="1" applyAlignment="1" applyProtection="1">
      <alignment horizontal="center" vertical="center" shrinkToFit="1"/>
      <protection locked="0"/>
    </xf>
    <xf numFmtId="0" fontId="19" fillId="3" borderId="40" xfId="0" applyFont="1" applyFill="1" applyBorder="1" applyAlignment="1" applyProtection="1">
      <alignment horizontal="center" vertical="center" wrapText="1" shrinkToFit="1"/>
      <protection locked="0"/>
    </xf>
    <xf numFmtId="185" fontId="19" fillId="2" borderId="40" xfId="0" applyNumberFormat="1" applyFont="1" applyFill="1" applyBorder="1" applyAlignment="1" applyProtection="1">
      <alignment horizontal="right" vertical="center" shrinkToFit="1"/>
      <protection locked="0"/>
    </xf>
    <xf numFmtId="180" fontId="19" fillId="0" borderId="40" xfId="0" applyNumberFormat="1" applyFont="1" applyFill="1" applyBorder="1" applyAlignment="1" applyProtection="1">
      <alignment horizontal="right" vertical="center" shrinkToFit="1"/>
      <protection locked="0"/>
    </xf>
    <xf numFmtId="0" fontId="19" fillId="3" borderId="0" xfId="0" applyFont="1" applyFill="1" applyBorder="1" applyAlignment="1" applyProtection="1">
      <alignment horizontal="center" vertical="center" shrinkToFit="1"/>
      <protection locked="0"/>
    </xf>
    <xf numFmtId="0" fontId="19" fillId="0" borderId="41" xfId="0" applyFont="1" applyBorder="1" applyAlignment="1" applyProtection="1">
      <alignment horizontal="center" vertical="center" wrapText="1" shrinkToFit="1"/>
      <protection locked="0"/>
    </xf>
    <xf numFmtId="185" fontId="19" fillId="2" borderId="18" xfId="0" applyNumberFormat="1" applyFont="1" applyFill="1" applyBorder="1" applyAlignment="1" applyProtection="1">
      <alignment horizontal="right" vertical="center" shrinkToFit="1"/>
      <protection locked="0"/>
    </xf>
    <xf numFmtId="180" fontId="19" fillId="0" borderId="18" xfId="0" applyNumberFormat="1" applyFont="1" applyFill="1" applyBorder="1" applyAlignment="1" applyProtection="1">
      <alignment horizontal="right" vertical="center" shrinkToFit="1"/>
      <protection locked="0"/>
    </xf>
    <xf numFmtId="0" fontId="19" fillId="3" borderId="0" xfId="12" applyFont="1" applyFill="1" applyBorder="1" applyAlignment="1" applyProtection="1">
      <alignment horizontal="center" vertical="center"/>
      <protection locked="0"/>
    </xf>
    <xf numFmtId="183" fontId="40" fillId="2" borderId="38" xfId="0" applyNumberFormat="1" applyFont="1" applyFill="1" applyBorder="1" applyAlignment="1">
      <alignment vertical="center" shrinkToFit="1"/>
    </xf>
    <xf numFmtId="185" fontId="40" fillId="2" borderId="43" xfId="0" applyNumberFormat="1" applyFont="1" applyFill="1" applyBorder="1" applyAlignment="1">
      <alignment horizontal="right" vertical="center" shrinkToFit="1"/>
    </xf>
    <xf numFmtId="180" fontId="19" fillId="0" borderId="43" xfId="0" applyNumberFormat="1" applyFont="1" applyFill="1" applyBorder="1" applyAlignment="1" applyProtection="1">
      <alignment horizontal="right" vertical="center" shrinkToFit="1"/>
      <protection locked="0"/>
    </xf>
    <xf numFmtId="181" fontId="40" fillId="3" borderId="0" xfId="12" applyNumberFormat="1" applyFont="1" applyFill="1" applyBorder="1" applyAlignment="1">
      <alignment horizontal="right" vertical="center"/>
    </xf>
    <xf numFmtId="179" fontId="40" fillId="3" borderId="38" xfId="12" applyNumberFormat="1" applyFont="1" applyFill="1" applyBorder="1" applyAlignment="1" applyProtection="1">
      <alignment horizontal="right" vertical="center"/>
    </xf>
    <xf numFmtId="183" fontId="40" fillId="2" borderId="44" xfId="0" applyNumberFormat="1" applyFont="1" applyFill="1" applyBorder="1" applyAlignment="1">
      <alignment vertical="center" shrinkToFit="1"/>
    </xf>
    <xf numFmtId="185" fontId="40" fillId="2" borderId="40" xfId="0" applyNumberFormat="1" applyFont="1" applyFill="1" applyBorder="1" applyAlignment="1">
      <alignment horizontal="right" vertical="center" shrinkToFit="1"/>
    </xf>
    <xf numFmtId="179" fontId="40" fillId="3" borderId="44" xfId="12" applyNumberFormat="1" applyFont="1" applyFill="1" applyBorder="1" applyAlignment="1" applyProtection="1">
      <alignment horizontal="right" vertical="center"/>
    </xf>
    <xf numFmtId="183" fontId="40" fillId="2" borderId="39" xfId="0" applyNumberFormat="1" applyFont="1" applyFill="1" applyBorder="1" applyAlignment="1">
      <alignment vertical="center" shrinkToFit="1"/>
    </xf>
    <xf numFmtId="185" fontId="40" fillId="2" borderId="22" xfId="0" applyNumberFormat="1" applyFont="1" applyFill="1" applyBorder="1" applyAlignment="1">
      <alignment horizontal="right" vertical="center" shrinkToFit="1"/>
    </xf>
    <xf numFmtId="180" fontId="19" fillId="0" borderId="22" xfId="0" applyNumberFormat="1" applyFont="1" applyFill="1" applyBorder="1" applyAlignment="1" applyProtection="1">
      <alignment horizontal="right" vertical="center" shrinkToFit="1"/>
      <protection locked="0"/>
    </xf>
    <xf numFmtId="179" fontId="40" fillId="3" borderId="39" xfId="12" applyNumberFormat="1" applyFont="1" applyFill="1" applyBorder="1" applyAlignment="1" applyProtection="1">
      <alignment horizontal="right" vertical="center"/>
    </xf>
    <xf numFmtId="185" fontId="40" fillId="2" borderId="38" xfId="0" applyNumberFormat="1" applyFont="1" applyFill="1" applyBorder="1" applyAlignment="1">
      <alignment horizontal="right" vertical="center" shrinkToFit="1"/>
    </xf>
    <xf numFmtId="180" fontId="19" fillId="0" borderId="38" xfId="0" applyNumberFormat="1" applyFont="1" applyFill="1" applyBorder="1" applyAlignment="1" applyProtection="1">
      <alignment horizontal="right" vertical="center" shrinkToFit="1"/>
      <protection locked="0"/>
    </xf>
    <xf numFmtId="183" fontId="40" fillId="2" borderId="18" xfId="0" applyNumberFormat="1" applyFont="1" applyFill="1" applyBorder="1" applyAlignment="1">
      <alignment vertical="center" shrinkToFit="1"/>
    </xf>
    <xf numFmtId="185" fontId="40" fillId="2" borderId="44" xfId="0" applyNumberFormat="1" applyFont="1" applyFill="1" applyBorder="1" applyAlignment="1">
      <alignment horizontal="right" vertical="center" shrinkToFit="1"/>
    </xf>
    <xf numFmtId="185" fontId="40" fillId="2" borderId="39" xfId="0" applyNumberFormat="1" applyFont="1" applyFill="1" applyBorder="1" applyAlignment="1">
      <alignment horizontal="right" vertical="center" shrinkToFit="1"/>
    </xf>
    <xf numFmtId="183" fontId="40" fillId="2" borderId="40" xfId="0" applyNumberFormat="1" applyFont="1" applyFill="1" applyBorder="1" applyAlignment="1">
      <alignment vertical="center" shrinkToFit="1"/>
    </xf>
    <xf numFmtId="0" fontId="19" fillId="3" borderId="0" xfId="12" applyFont="1" applyFill="1" applyAlignment="1" applyProtection="1">
      <alignment horizontal="center" vertical="center"/>
      <protection locked="0"/>
    </xf>
    <xf numFmtId="183" fontId="40" fillId="2" borderId="41" xfId="0" applyNumberFormat="1" applyFont="1" applyFill="1" applyBorder="1" applyAlignment="1">
      <alignment vertical="center" shrinkToFit="1"/>
    </xf>
    <xf numFmtId="0" fontId="43" fillId="3" borderId="0" xfId="12" applyFont="1" applyFill="1" applyProtection="1">
      <alignment vertical="center"/>
      <protection locked="0"/>
    </xf>
    <xf numFmtId="0" fontId="44" fillId="3" borderId="0" xfId="12" applyFont="1" applyFill="1" applyProtection="1">
      <alignment vertical="center"/>
      <protection locked="0"/>
    </xf>
    <xf numFmtId="56" fontId="19" fillId="0" borderId="38" xfId="0" applyNumberFormat="1" applyFont="1" applyFill="1" applyBorder="1" applyAlignment="1" applyProtection="1">
      <alignment horizontal="center" vertical="center" shrinkToFit="1"/>
      <protection locked="0"/>
    </xf>
    <xf numFmtId="182" fontId="19" fillId="0" borderId="39" xfId="0" applyNumberFormat="1" applyFont="1" applyFill="1" applyBorder="1" applyAlignment="1" applyProtection="1">
      <alignment horizontal="center" vertical="center" shrinkToFit="1"/>
      <protection locked="0"/>
    </xf>
    <xf numFmtId="180" fontId="40" fillId="0" borderId="43" xfId="0" applyNumberFormat="1" applyFont="1" applyFill="1" applyBorder="1" applyAlignment="1">
      <alignment horizontal="right" vertical="center" shrinkToFit="1"/>
    </xf>
    <xf numFmtId="180" fontId="40" fillId="0" borderId="40" xfId="0" applyNumberFormat="1" applyFont="1" applyFill="1" applyBorder="1" applyAlignment="1">
      <alignment horizontal="right" vertical="center" shrinkToFit="1"/>
    </xf>
    <xf numFmtId="180" fontId="40" fillId="0" borderId="22" xfId="0" applyNumberFormat="1" applyFont="1" applyFill="1" applyBorder="1" applyAlignment="1">
      <alignment horizontal="right" vertical="center" shrinkToFit="1"/>
    </xf>
    <xf numFmtId="180" fontId="40" fillId="0" borderId="38" xfId="0" applyNumberFormat="1" applyFont="1" applyFill="1" applyBorder="1" applyAlignment="1">
      <alignment horizontal="right" vertical="center" shrinkToFit="1"/>
    </xf>
    <xf numFmtId="180" fontId="40" fillId="0" borderId="44" xfId="0" applyNumberFormat="1" applyFont="1" applyFill="1" applyBorder="1" applyAlignment="1">
      <alignment horizontal="right" vertical="center" shrinkToFit="1"/>
    </xf>
    <xf numFmtId="180" fontId="40" fillId="0" borderId="39" xfId="0" applyNumberFormat="1" applyFont="1" applyFill="1" applyBorder="1" applyAlignment="1">
      <alignment horizontal="right" vertical="center" shrinkToFit="1"/>
    </xf>
    <xf numFmtId="0" fontId="41" fillId="3" borderId="0" xfId="12" applyFont="1" applyFill="1" applyAlignment="1" applyProtection="1">
      <alignment vertical="center" wrapText="1"/>
      <protection locked="0"/>
    </xf>
    <xf numFmtId="0" fontId="36" fillId="0" borderId="0" xfId="0" applyFont="1" applyAlignment="1">
      <alignment vertical="center" shrinkToFit="1"/>
    </xf>
    <xf numFmtId="0" fontId="34" fillId="3" borderId="0" xfId="0" applyFont="1" applyFill="1" applyBorder="1" applyAlignment="1" applyProtection="1">
      <alignment horizontal="right" vertical="center" shrinkToFit="1"/>
      <protection locked="0"/>
    </xf>
    <xf numFmtId="0" fontId="16" fillId="3" borderId="0" xfId="0" applyFont="1" applyFill="1" applyBorder="1" applyAlignment="1" applyProtection="1">
      <alignment horizontal="right" vertical="center" shrinkToFit="1"/>
      <protection locked="0"/>
    </xf>
    <xf numFmtId="0" fontId="8" fillId="3" borderId="0" xfId="0" applyFont="1" applyFill="1" applyAlignment="1" applyProtection="1">
      <alignment horizontal="left" vertical="center" shrinkToFit="1"/>
      <protection locked="0"/>
    </xf>
    <xf numFmtId="0" fontId="17" fillId="2" borderId="0" xfId="0" applyFont="1" applyFill="1" applyAlignment="1" applyProtection="1">
      <alignment horizontal="left" vertical="center" shrinkToFit="1"/>
      <protection locked="0"/>
    </xf>
    <xf numFmtId="0" fontId="27" fillId="2" borderId="0" xfId="0" applyFont="1" applyFill="1" applyAlignment="1" applyProtection="1">
      <alignment horizontal="left" vertical="center" shrinkToFit="1"/>
      <protection locked="0"/>
    </xf>
    <xf numFmtId="0" fontId="8" fillId="3" borderId="0" xfId="0" applyFont="1" applyFill="1" applyAlignment="1" applyProtection="1">
      <alignment horizontal="center" vertical="center"/>
      <protection locked="0"/>
    </xf>
    <xf numFmtId="177" fontId="8" fillId="3" borderId="0" xfId="0" applyNumberFormat="1" applyFont="1" applyFill="1" applyBorder="1" applyAlignment="1" applyProtection="1">
      <alignment horizontal="right" vertical="center"/>
    </xf>
    <xf numFmtId="0" fontId="8" fillId="3" borderId="0" xfId="0" applyFont="1" applyFill="1" applyAlignment="1" applyProtection="1">
      <alignment horizontal="left" vertical="center" wrapText="1"/>
      <protection locked="0"/>
    </xf>
    <xf numFmtId="0" fontId="8" fillId="3" borderId="0" xfId="0" applyFont="1" applyFill="1" applyAlignment="1" applyProtection="1">
      <alignment horizontal="left" vertical="center"/>
      <protection locked="0"/>
    </xf>
    <xf numFmtId="0" fontId="8" fillId="3" borderId="0" xfId="0" applyFont="1" applyFill="1" applyAlignment="1" applyProtection="1">
      <alignment vertical="center" wrapText="1"/>
      <protection locked="0"/>
    </xf>
    <xf numFmtId="0" fontId="21" fillId="3" borderId="0" xfId="0" applyFont="1" applyFill="1" applyAlignment="1" applyProtection="1">
      <alignment vertical="center"/>
      <protection locked="0"/>
    </xf>
    <xf numFmtId="0" fontId="8" fillId="3" borderId="10" xfId="0" applyFont="1" applyFill="1" applyBorder="1" applyAlignment="1" applyProtection="1">
      <alignment vertical="center" shrinkToFit="1"/>
      <protection locked="0"/>
    </xf>
    <xf numFmtId="0" fontId="8" fillId="3" borderId="9" xfId="0" applyFont="1" applyFill="1" applyBorder="1" applyAlignment="1" applyProtection="1">
      <alignment vertical="center" shrinkToFit="1"/>
      <protection locked="0"/>
    </xf>
    <xf numFmtId="177" fontId="8" fillId="3" borderId="10" xfId="0" applyNumberFormat="1" applyFont="1" applyFill="1" applyBorder="1" applyAlignment="1" applyProtection="1">
      <alignment horizontal="right" vertical="center"/>
    </xf>
    <xf numFmtId="177" fontId="8" fillId="3" borderId="9" xfId="0" applyNumberFormat="1" applyFont="1" applyFill="1" applyBorder="1" applyAlignment="1" applyProtection="1">
      <alignment horizontal="right" vertical="center"/>
    </xf>
    <xf numFmtId="177" fontId="8" fillId="3" borderId="11" xfId="0" applyNumberFormat="1" applyFont="1" applyFill="1" applyBorder="1" applyAlignment="1" applyProtection="1">
      <alignment horizontal="right" vertical="center"/>
    </xf>
    <xf numFmtId="0" fontId="17" fillId="2" borderId="0" xfId="0" applyFont="1" applyFill="1" applyAlignment="1" applyProtection="1">
      <alignment vertical="center" shrinkToFit="1"/>
      <protection locked="0"/>
    </xf>
    <xf numFmtId="0" fontId="27" fillId="2" borderId="0" xfId="0" applyFont="1" applyFill="1" applyAlignment="1" applyProtection="1">
      <alignment vertical="center" shrinkToFit="1"/>
      <protection locked="0"/>
    </xf>
    <xf numFmtId="0" fontId="10" fillId="0" borderId="0" xfId="0" applyFont="1" applyFill="1" applyAlignment="1" applyProtection="1">
      <alignment horizontal="left" vertical="center" wrapText="1"/>
      <protection locked="0"/>
    </xf>
    <xf numFmtId="0" fontId="16" fillId="3" borderId="0" xfId="0" applyFont="1" applyFill="1" applyAlignment="1" applyProtection="1">
      <alignment horizontal="center" vertical="center"/>
      <protection locked="0"/>
    </xf>
    <xf numFmtId="0" fontId="7" fillId="3" borderId="12" xfId="0" applyFont="1" applyFill="1" applyBorder="1" applyAlignment="1" applyProtection="1">
      <alignment horizontal="left" vertical="center" shrinkToFit="1"/>
    </xf>
    <xf numFmtId="0" fontId="19" fillId="3" borderId="0" xfId="0" applyFont="1" applyFill="1" applyAlignment="1" applyProtection="1">
      <alignment horizontal="center" vertical="center"/>
      <protection locked="0"/>
    </xf>
    <xf numFmtId="38" fontId="7" fillId="3" borderId="0" xfId="1" applyFont="1" applyFill="1" applyAlignment="1" applyProtection="1">
      <alignment vertical="center"/>
      <protection locked="0"/>
    </xf>
    <xf numFmtId="38" fontId="21" fillId="3" borderId="0" xfId="1" applyFont="1" applyFill="1" applyAlignment="1" applyProtection="1">
      <alignment vertical="center"/>
      <protection locked="0"/>
    </xf>
    <xf numFmtId="0" fontId="21" fillId="3" borderId="12" xfId="0" applyFont="1" applyFill="1" applyBorder="1" applyAlignment="1" applyProtection="1">
      <alignment horizontal="left" vertical="center" shrinkToFit="1"/>
    </xf>
    <xf numFmtId="0" fontId="7" fillId="3" borderId="6" xfId="3" applyFont="1" applyFill="1" applyBorder="1" applyAlignment="1" applyProtection="1">
      <alignment horizontal="center" vertical="center"/>
    </xf>
    <xf numFmtId="0" fontId="7" fillId="3" borderId="0" xfId="3" applyFont="1" applyFill="1" applyBorder="1" applyAlignment="1" applyProtection="1">
      <alignment horizontal="center" vertical="center"/>
    </xf>
    <xf numFmtId="0" fontId="7" fillId="3" borderId="0" xfId="3" applyFont="1" applyFill="1" applyAlignment="1" applyProtection="1">
      <alignment horizontal="center" vertical="center"/>
    </xf>
    <xf numFmtId="0" fontId="7" fillId="3" borderId="8" xfId="3" applyFont="1" applyFill="1" applyBorder="1" applyAlignment="1" applyProtection="1">
      <alignment vertical="center" shrinkToFit="1"/>
      <protection locked="0"/>
    </xf>
    <xf numFmtId="0" fontId="25" fillId="0" borderId="8" xfId="11" applyFont="1" applyBorder="1" applyAlignment="1" applyProtection="1">
      <alignment vertical="center" shrinkToFit="1"/>
      <protection locked="0"/>
    </xf>
    <xf numFmtId="38" fontId="7" fillId="3" borderId="4" xfId="4" applyFont="1" applyFill="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28" fillId="3" borderId="35" xfId="3" applyFont="1" applyFill="1" applyBorder="1" applyAlignment="1" applyProtection="1">
      <alignment horizontal="center" vertical="center"/>
      <protection locked="0"/>
    </xf>
    <xf numFmtId="0" fontId="28" fillId="3" borderId="37" xfId="3" applyFont="1" applyFill="1" applyBorder="1" applyAlignment="1" applyProtection="1">
      <alignment horizontal="center" vertical="center"/>
      <protection locked="0"/>
    </xf>
    <xf numFmtId="0" fontId="28" fillId="3" borderId="36" xfId="3" applyFont="1" applyFill="1" applyBorder="1" applyAlignment="1" applyProtection="1">
      <alignment horizontal="center" vertical="center"/>
      <protection locked="0"/>
    </xf>
    <xf numFmtId="0" fontId="7" fillId="3" borderId="6" xfId="3" applyFont="1" applyFill="1" applyBorder="1" applyAlignment="1" applyProtection="1">
      <alignment horizontal="center" vertical="center" wrapText="1"/>
    </xf>
    <xf numFmtId="0" fontId="7" fillId="3" borderId="0" xfId="3" applyFont="1" applyFill="1" applyBorder="1" applyAlignment="1" applyProtection="1">
      <alignment horizontal="center" vertical="center" wrapText="1"/>
    </xf>
    <xf numFmtId="0" fontId="7" fillId="3" borderId="4" xfId="3" applyFont="1" applyFill="1" applyBorder="1" applyAlignment="1" applyProtection="1">
      <alignment horizontal="center" vertical="center" shrinkToFit="1"/>
    </xf>
    <xf numFmtId="0" fontId="7" fillId="3" borderId="3" xfId="3" applyFont="1" applyFill="1" applyBorder="1" applyAlignment="1" applyProtection="1">
      <alignment horizontal="center" vertical="center" shrinkToFit="1"/>
    </xf>
    <xf numFmtId="0" fontId="7" fillId="3" borderId="5" xfId="3" applyFont="1" applyFill="1" applyBorder="1" applyAlignment="1" applyProtection="1">
      <alignment horizontal="center" vertical="center" shrinkToFit="1"/>
    </xf>
    <xf numFmtId="38" fontId="28" fillId="0" borderId="45" xfId="4" applyFont="1" applyFill="1" applyBorder="1" applyAlignment="1" applyProtection="1">
      <alignment horizontal="center" vertical="center" wrapText="1"/>
      <protection locked="0"/>
    </xf>
    <xf numFmtId="38" fontId="28" fillId="0" borderId="8" xfId="4" applyFont="1" applyFill="1" applyBorder="1" applyAlignment="1" applyProtection="1">
      <alignment horizontal="center" vertical="center" wrapText="1"/>
      <protection locked="0"/>
    </xf>
    <xf numFmtId="38" fontId="28" fillId="0" borderId="2" xfId="4" applyFont="1" applyFill="1" applyBorder="1" applyAlignment="1" applyProtection="1">
      <alignment horizontal="center" vertical="center" wrapText="1"/>
      <protection locked="0"/>
    </xf>
    <xf numFmtId="38" fontId="28" fillId="0" borderId="7" xfId="4" applyFont="1" applyFill="1" applyBorder="1" applyAlignment="1" applyProtection="1">
      <alignment horizontal="center" vertical="center" wrapText="1"/>
      <protection locked="0"/>
    </xf>
    <xf numFmtId="38" fontId="28" fillId="0" borderId="12" xfId="4" applyFont="1" applyFill="1" applyBorder="1" applyAlignment="1" applyProtection="1">
      <alignment horizontal="center" vertical="center" wrapText="1"/>
      <protection locked="0"/>
    </xf>
    <xf numFmtId="38" fontId="28" fillId="0" borderId="46" xfId="4" applyFont="1" applyFill="1" applyBorder="1" applyAlignment="1" applyProtection="1">
      <alignment horizontal="center" vertical="center" wrapText="1"/>
      <protection locked="0"/>
    </xf>
    <xf numFmtId="0" fontId="7" fillId="3" borderId="12" xfId="3" applyFont="1" applyFill="1" applyBorder="1" applyAlignment="1" applyProtection="1">
      <alignment horizontal="left" vertical="center" shrinkToFit="1"/>
    </xf>
    <xf numFmtId="0" fontId="25" fillId="3" borderId="12" xfId="11" applyFont="1" applyFill="1" applyBorder="1" applyAlignment="1" applyProtection="1">
      <alignment horizontal="left" vertical="center" shrinkToFit="1"/>
    </xf>
    <xf numFmtId="0" fontId="7" fillId="3" borderId="4" xfId="3" applyFont="1" applyFill="1" applyBorder="1" applyAlignment="1" applyProtection="1">
      <alignment horizontal="center" vertical="center" wrapText="1"/>
      <protection locked="0"/>
    </xf>
    <xf numFmtId="0" fontId="7" fillId="3" borderId="3" xfId="3" applyFont="1" applyFill="1" applyBorder="1" applyAlignment="1" applyProtection="1">
      <alignment horizontal="center" vertical="center" wrapText="1"/>
      <protection locked="0"/>
    </xf>
    <xf numFmtId="0" fontId="25" fillId="3" borderId="3" xfId="11" applyFont="1" applyFill="1" applyBorder="1" applyAlignment="1" applyProtection="1">
      <alignment horizontal="center" vertical="center" wrapText="1"/>
      <protection locked="0"/>
    </xf>
    <xf numFmtId="0" fontId="7" fillId="3" borderId="4" xfId="3" applyFont="1" applyFill="1" applyBorder="1" applyAlignment="1" applyProtection="1">
      <alignment horizontal="center" vertical="center" shrinkToFit="1"/>
      <protection locked="0"/>
    </xf>
    <xf numFmtId="0" fontId="25" fillId="3" borderId="3" xfId="11" applyFont="1" applyFill="1" applyBorder="1" applyAlignment="1" applyProtection="1">
      <alignment horizontal="center" vertical="center" shrinkToFit="1"/>
      <protection locked="0"/>
    </xf>
    <xf numFmtId="180" fontId="19" fillId="3" borderId="14" xfId="12" applyNumberFormat="1" applyFont="1" applyFill="1" applyBorder="1" applyAlignment="1" applyProtection="1">
      <alignment vertical="center" shrinkToFit="1"/>
      <protection locked="0"/>
    </xf>
    <xf numFmtId="180" fontId="39" fillId="0" borderId="22" xfId="0" applyNumberFormat="1" applyFont="1" applyBorder="1" applyAlignment="1">
      <alignment vertical="center" shrinkToFit="1"/>
    </xf>
    <xf numFmtId="0" fontId="19" fillId="6" borderId="28" xfId="12" applyFont="1" applyFill="1" applyBorder="1" applyAlignment="1" applyProtection="1">
      <alignment horizontal="center" vertical="center" wrapText="1" shrinkToFit="1"/>
      <protection locked="0"/>
    </xf>
    <xf numFmtId="0" fontId="19" fillId="6" borderId="0" xfId="12" applyFont="1" applyFill="1" applyBorder="1" applyAlignment="1" applyProtection="1">
      <alignment horizontal="center" vertical="center" wrapText="1" shrinkToFit="1"/>
      <protection locked="0"/>
    </xf>
    <xf numFmtId="0" fontId="35" fillId="3" borderId="0" xfId="12" applyFont="1" applyFill="1" applyAlignment="1" applyProtection="1">
      <alignment horizontal="left" vertical="center" shrinkToFit="1"/>
      <protection locked="0"/>
    </xf>
    <xf numFmtId="0" fontId="44" fillId="3" borderId="0" xfId="12" applyFont="1" applyFill="1" applyAlignment="1" applyProtection="1">
      <alignment horizontal="left" vertical="center" wrapText="1"/>
      <protection locked="0"/>
    </xf>
    <xf numFmtId="0" fontId="19" fillId="0" borderId="38" xfId="0" applyFont="1" applyBorder="1" applyAlignment="1" applyProtection="1">
      <alignment horizontal="center" vertical="center" shrinkToFit="1"/>
      <protection locked="0"/>
    </xf>
    <xf numFmtId="0" fontId="39" fillId="0" borderId="39" xfId="0" applyFont="1" applyBorder="1" applyAlignment="1">
      <alignment horizontal="center" vertical="center" shrinkToFit="1"/>
    </xf>
    <xf numFmtId="0" fontId="19" fillId="4" borderId="14" xfId="12" applyFont="1" applyFill="1" applyBorder="1" applyAlignment="1" applyProtection="1">
      <alignment horizontal="center" vertical="center" wrapText="1" shrinkToFit="1"/>
      <protection locked="0"/>
    </xf>
    <xf numFmtId="0" fontId="39" fillId="3" borderId="22" xfId="0" applyFont="1" applyFill="1" applyBorder="1" applyAlignment="1">
      <alignment horizontal="center" vertical="center" wrapText="1" shrinkToFit="1"/>
    </xf>
    <xf numFmtId="0" fontId="19" fillId="5" borderId="14" xfId="0" applyFont="1" applyFill="1" applyBorder="1" applyAlignment="1" applyProtection="1">
      <alignment horizontal="center" vertical="center" wrapText="1" shrinkToFit="1"/>
      <protection locked="0"/>
    </xf>
    <xf numFmtId="0" fontId="39" fillId="0" borderId="22" xfId="0" applyFont="1" applyBorder="1" applyAlignment="1">
      <alignment horizontal="center" vertical="center" wrapText="1" shrinkToFit="1"/>
    </xf>
    <xf numFmtId="0" fontId="19" fillId="3" borderId="0" xfId="12" applyFont="1" applyFill="1" applyBorder="1" applyAlignment="1" applyProtection="1">
      <alignment horizontal="center" vertical="center" shrinkToFit="1"/>
      <protection locked="0"/>
    </xf>
    <xf numFmtId="0" fontId="39" fillId="0" borderId="0" xfId="0" applyFont="1" applyBorder="1" applyAlignment="1" applyProtection="1">
      <alignment horizontal="center" vertical="center" shrinkToFit="1"/>
      <protection locked="0"/>
    </xf>
    <xf numFmtId="0" fontId="19" fillId="6" borderId="18" xfId="12" applyFont="1" applyFill="1" applyBorder="1" applyAlignment="1" applyProtection="1">
      <alignment horizontal="center" vertical="center" wrapText="1" shrinkToFit="1"/>
      <protection locked="0"/>
    </xf>
    <xf numFmtId="0" fontId="39" fillId="6" borderId="18" xfId="0" applyFont="1" applyFill="1" applyBorder="1" applyAlignment="1">
      <alignment horizontal="center" vertical="center" shrinkToFit="1"/>
    </xf>
    <xf numFmtId="0" fontId="16" fillId="3" borderId="12" xfId="12" applyFont="1" applyFill="1" applyBorder="1" applyAlignment="1" applyProtection="1">
      <alignment horizontal="left" vertical="center"/>
      <protection locked="0"/>
    </xf>
    <xf numFmtId="0" fontId="19" fillId="3" borderId="14" xfId="12" applyFont="1" applyFill="1" applyBorder="1" applyAlignment="1" applyProtection="1">
      <alignment horizontal="center" vertical="center"/>
      <protection locked="0"/>
    </xf>
    <xf numFmtId="0" fontId="19" fillId="3" borderId="18" xfId="12" applyFont="1" applyFill="1" applyBorder="1" applyAlignment="1" applyProtection="1">
      <alignment horizontal="center" vertical="center"/>
      <protection locked="0"/>
    </xf>
    <xf numFmtId="0" fontId="19" fillId="3" borderId="15" xfId="12" applyFont="1" applyFill="1" applyBorder="1" applyAlignment="1" applyProtection="1">
      <alignment horizontal="center" vertical="center" wrapText="1" shrinkToFit="1"/>
      <protection locked="0"/>
    </xf>
    <xf numFmtId="0" fontId="19" fillId="3" borderId="16" xfId="12" applyFont="1" applyFill="1" applyBorder="1" applyAlignment="1" applyProtection="1">
      <alignment horizontal="center" vertical="center" wrapText="1" shrinkToFit="1"/>
      <protection locked="0"/>
    </xf>
    <xf numFmtId="0" fontId="19" fillId="0" borderId="17" xfId="0" applyFont="1" applyBorder="1" applyAlignment="1" applyProtection="1">
      <alignment vertical="center" shrinkToFit="1"/>
      <protection locked="0"/>
    </xf>
    <xf numFmtId="0" fontId="19" fillId="3" borderId="28" xfId="12" applyFont="1" applyFill="1" applyBorder="1" applyAlignment="1" applyProtection="1">
      <alignment horizontal="center" vertical="center" wrapText="1" shrinkToFit="1"/>
      <protection locked="0"/>
    </xf>
    <xf numFmtId="0" fontId="19" fillId="3" borderId="0" xfId="12" applyFont="1" applyFill="1" applyBorder="1" applyAlignment="1" applyProtection="1">
      <alignment horizontal="center" vertical="center" wrapText="1" shrinkToFit="1"/>
      <protection locked="0"/>
    </xf>
    <xf numFmtId="0" fontId="19" fillId="0" borderId="21" xfId="0" applyFont="1" applyBorder="1" applyAlignment="1" applyProtection="1">
      <alignment vertical="center" shrinkToFit="1"/>
      <protection locked="0"/>
    </xf>
    <xf numFmtId="0" fontId="19" fillId="3" borderId="28" xfId="12" applyFont="1" applyFill="1" applyBorder="1" applyAlignment="1" applyProtection="1">
      <alignment horizontal="center" vertical="center" shrinkToFit="1"/>
      <protection locked="0"/>
    </xf>
    <xf numFmtId="0" fontId="19" fillId="3" borderId="30" xfId="12" applyFont="1" applyFill="1" applyBorder="1" applyAlignment="1" applyProtection="1">
      <alignment horizontal="center" vertical="center" shrinkToFit="1"/>
      <protection locked="0"/>
    </xf>
    <xf numFmtId="0" fontId="19" fillId="3" borderId="33" xfId="12" applyFont="1" applyFill="1" applyBorder="1" applyAlignment="1" applyProtection="1">
      <alignment horizontal="center" vertical="center" shrinkToFit="1"/>
      <protection locked="0"/>
    </xf>
    <xf numFmtId="0" fontId="19" fillId="0" borderId="31" xfId="0" applyFont="1" applyBorder="1" applyAlignment="1" applyProtection="1">
      <alignment vertical="center" shrinkToFit="1"/>
      <protection locked="0"/>
    </xf>
    <xf numFmtId="0" fontId="19" fillId="0" borderId="14" xfId="0" applyFont="1" applyBorder="1" applyAlignment="1" applyProtection="1">
      <alignment horizontal="center" vertical="center" wrapText="1" shrinkToFit="1"/>
      <protection locked="0"/>
    </xf>
    <xf numFmtId="0" fontId="19" fillId="0" borderId="18" xfId="0" applyFont="1" applyBorder="1" applyAlignment="1" applyProtection="1">
      <alignment horizontal="center" vertical="center" shrinkToFit="1"/>
      <protection locked="0"/>
    </xf>
    <xf numFmtId="0" fontId="39" fillId="0" borderId="18" xfId="0" applyFont="1" applyBorder="1" applyAlignment="1">
      <alignment horizontal="center" vertical="center" shrinkToFit="1"/>
    </xf>
    <xf numFmtId="0" fontId="39" fillId="0" borderId="22" xfId="0" applyFont="1" applyBorder="1" applyAlignment="1">
      <alignment horizontal="center" vertical="center" shrinkToFit="1"/>
    </xf>
    <xf numFmtId="0" fontId="19" fillId="0" borderId="14" xfId="0" applyFont="1" applyFill="1" applyBorder="1" applyAlignment="1" applyProtection="1">
      <alignment horizontal="center" vertical="center" wrapText="1" shrinkToFit="1"/>
      <protection locked="0"/>
    </xf>
    <xf numFmtId="0" fontId="19" fillId="0" borderId="18" xfId="0" applyFont="1" applyFill="1" applyBorder="1" applyAlignment="1" applyProtection="1">
      <alignment horizontal="center" vertical="center" wrapText="1" shrinkToFit="1"/>
      <protection locked="0"/>
    </xf>
    <xf numFmtId="179" fontId="19" fillId="3" borderId="14" xfId="0" applyNumberFormat="1" applyFont="1" applyFill="1" applyBorder="1" applyAlignment="1">
      <alignment horizontal="right" vertical="center" shrinkToFit="1"/>
    </xf>
    <xf numFmtId="179" fontId="19" fillId="3" borderId="22" xfId="0" applyNumberFormat="1" applyFont="1" applyFill="1" applyBorder="1" applyAlignment="1">
      <alignment horizontal="right" vertical="center" shrinkToFit="1"/>
    </xf>
    <xf numFmtId="0" fontId="19" fillId="3" borderId="14" xfId="12" applyFont="1" applyFill="1" applyBorder="1" applyAlignment="1" applyProtection="1">
      <alignment horizontal="center" vertical="center" shrinkToFit="1"/>
      <protection locked="0"/>
    </xf>
    <xf numFmtId="0" fontId="19" fillId="3" borderId="18" xfId="12" applyFont="1" applyFill="1" applyBorder="1" applyAlignment="1" applyProtection="1">
      <alignment horizontal="center" vertical="center" shrinkToFit="1"/>
      <protection locked="0"/>
    </xf>
    <xf numFmtId="0" fontId="19" fillId="3" borderId="22" xfId="12" applyFont="1" applyFill="1" applyBorder="1" applyAlignment="1" applyProtection="1">
      <alignment horizontal="center" vertical="center" shrinkToFit="1"/>
      <protection locked="0"/>
    </xf>
    <xf numFmtId="180" fontId="40" fillId="2" borderId="25" xfId="12" applyNumberFormat="1" applyFont="1" applyFill="1" applyBorder="1" applyAlignment="1">
      <alignment vertical="center" shrinkToFit="1"/>
    </xf>
    <xf numFmtId="180" fontId="40" fillId="2" borderId="26" xfId="12" applyNumberFormat="1" applyFont="1" applyFill="1" applyBorder="1" applyAlignment="1">
      <alignment vertical="center" shrinkToFit="1"/>
    </xf>
    <xf numFmtId="0" fontId="40" fillId="0" borderId="32" xfId="0" applyFont="1" applyBorder="1" applyAlignment="1">
      <alignment vertical="center" shrinkToFit="1"/>
    </xf>
    <xf numFmtId="0" fontId="40" fillId="3" borderId="42" xfId="0" applyFont="1" applyFill="1" applyBorder="1" applyAlignment="1">
      <alignment horizontal="center" vertical="center" wrapText="1" shrinkToFit="1"/>
    </xf>
    <xf numFmtId="180" fontId="19" fillId="3" borderId="0" xfId="12" applyNumberFormat="1" applyFont="1" applyFill="1" applyBorder="1" applyAlignment="1" applyProtection="1">
      <alignment vertical="center" shrinkToFit="1"/>
      <protection locked="0"/>
    </xf>
    <xf numFmtId="180" fontId="39" fillId="0" borderId="0" xfId="0" applyNumberFormat="1" applyFont="1" applyBorder="1" applyAlignment="1" applyProtection="1">
      <alignment vertical="center" shrinkToFit="1"/>
      <protection locked="0"/>
    </xf>
    <xf numFmtId="180" fontId="40" fillId="2" borderId="27" xfId="12" applyNumberFormat="1" applyFont="1" applyFill="1" applyBorder="1" applyAlignment="1">
      <alignment vertical="center" shrinkToFit="1"/>
    </xf>
    <xf numFmtId="180" fontId="40" fillId="2" borderId="12" xfId="12" applyNumberFormat="1" applyFont="1" applyFill="1" applyBorder="1" applyAlignment="1">
      <alignment vertical="center" shrinkToFit="1"/>
    </xf>
    <xf numFmtId="0" fontId="40" fillId="0" borderId="23" xfId="0" applyFont="1" applyBorder="1" applyAlignment="1">
      <alignment vertical="center" shrinkToFit="1"/>
    </xf>
    <xf numFmtId="180" fontId="40" fillId="2" borderId="29" xfId="12" applyNumberFormat="1" applyFont="1" applyFill="1" applyBorder="1" applyAlignment="1">
      <alignment vertical="center" shrinkToFit="1"/>
    </xf>
    <xf numFmtId="180" fontId="40" fillId="2" borderId="34" xfId="12" applyNumberFormat="1" applyFont="1" applyFill="1" applyBorder="1" applyAlignment="1">
      <alignment vertical="center" shrinkToFit="1"/>
    </xf>
    <xf numFmtId="0" fontId="40" fillId="0" borderId="24" xfId="0" applyFont="1" applyBorder="1" applyAlignment="1">
      <alignment vertical="center" shrinkToFit="1"/>
    </xf>
    <xf numFmtId="0" fontId="32" fillId="3" borderId="0" xfId="12" applyFont="1" applyFill="1" applyBorder="1" applyAlignment="1" applyProtection="1">
      <alignment horizontal="right" vertical="center" shrinkToFit="1"/>
      <protection locked="0"/>
    </xf>
    <xf numFmtId="0" fontId="34" fillId="3" borderId="0" xfId="0" applyFont="1" applyFill="1" applyBorder="1" applyAlignment="1" applyProtection="1">
      <alignment horizontal="right" vertical="center" shrinkToFit="1"/>
      <protection locked="0"/>
    </xf>
    <xf numFmtId="0" fontId="31" fillId="3" borderId="16" xfId="12" applyFont="1" applyFill="1" applyBorder="1" applyAlignment="1" applyProtection="1">
      <alignment horizontal="right" vertical="center" shrinkToFit="1"/>
      <protection locked="0"/>
    </xf>
    <xf numFmtId="0" fontId="14" fillId="3" borderId="16" xfId="0" applyFont="1" applyFill="1" applyBorder="1" applyAlignment="1" applyProtection="1">
      <alignment horizontal="right" vertical="center" shrinkToFit="1"/>
      <protection locked="0"/>
    </xf>
    <xf numFmtId="0" fontId="30" fillId="3" borderId="0" xfId="12" applyFont="1" applyFill="1" applyBorder="1" applyAlignment="1" applyProtection="1">
      <alignment horizontal="right" vertical="center" shrinkToFit="1"/>
      <protection locked="0"/>
    </xf>
    <xf numFmtId="0" fontId="16" fillId="3" borderId="0" xfId="0" applyFont="1" applyFill="1" applyBorder="1" applyAlignment="1" applyProtection="1">
      <alignment horizontal="right" vertical="center" shrinkToFit="1"/>
      <protection locked="0"/>
    </xf>
    <xf numFmtId="0" fontId="19" fillId="3" borderId="0" xfId="12" applyFont="1" applyFill="1" applyBorder="1" applyAlignment="1" applyProtection="1">
      <alignment vertical="center" shrinkToFit="1"/>
    </xf>
    <xf numFmtId="0" fontId="5" fillId="3" borderId="0" xfId="0" applyFont="1" applyFill="1" applyBorder="1" applyAlignment="1" applyProtection="1">
      <alignment vertical="center" shrinkToFit="1"/>
    </xf>
    <xf numFmtId="183" fontId="40" fillId="2" borderId="14" xfId="0" applyNumberFormat="1" applyFont="1" applyFill="1" applyBorder="1" applyAlignment="1">
      <alignment horizontal="center" vertical="center" shrinkToFit="1"/>
    </xf>
    <xf numFmtId="183" fontId="40" fillId="2" borderId="22" xfId="0" applyNumberFormat="1" applyFont="1" applyFill="1" applyBorder="1" applyAlignment="1">
      <alignment horizontal="center" vertical="center" shrinkToFit="1"/>
    </xf>
    <xf numFmtId="0" fontId="41" fillId="3" borderId="0" xfId="12" applyFont="1" applyFill="1" applyAlignment="1" applyProtection="1">
      <alignment horizontal="center" vertical="center" wrapText="1"/>
      <protection locked="0"/>
    </xf>
    <xf numFmtId="180" fontId="40" fillId="2" borderId="19" xfId="12" applyNumberFormat="1" applyFont="1" applyFill="1" applyBorder="1" applyAlignment="1">
      <alignment vertical="center" shrinkToFit="1"/>
    </xf>
    <xf numFmtId="180" fontId="40" fillId="2" borderId="9" xfId="12" applyNumberFormat="1" applyFont="1" applyFill="1" applyBorder="1" applyAlignment="1">
      <alignment vertical="center" shrinkToFit="1"/>
    </xf>
    <xf numFmtId="0" fontId="40" fillId="0" borderId="20" xfId="0" applyFont="1" applyBorder="1" applyAlignment="1">
      <alignment vertical="center" shrinkToFit="1"/>
    </xf>
    <xf numFmtId="183" fontId="40" fillId="2" borderId="18" xfId="0" applyNumberFormat="1" applyFont="1" applyFill="1" applyBorder="1" applyAlignment="1">
      <alignment horizontal="center" vertical="center" shrinkToFit="1"/>
    </xf>
  </cellXfs>
  <cellStyles count="13">
    <cellStyle name="桁区切り" xfId="1" builtinId="6"/>
    <cellStyle name="桁区切り 2" xfId="4"/>
    <cellStyle name="桁区切り 3" xfId="6"/>
    <cellStyle name="桁区切り 4" xfId="8"/>
    <cellStyle name="桁区切り 5" xfId="10"/>
    <cellStyle name="標準" xfId="0" builtinId="0"/>
    <cellStyle name="標準 2" xfId="2"/>
    <cellStyle name="標準 2 2" xfId="7"/>
    <cellStyle name="標準 3" xfId="3"/>
    <cellStyle name="標準 4" xfId="5"/>
    <cellStyle name="標準 5" xfId="9"/>
    <cellStyle name="標準 6" xfId="11"/>
    <cellStyle name="標準 7" xfId="12"/>
  </cellStyles>
  <dxfs count="23">
    <dxf>
      <font>
        <color rgb="FFFF0000"/>
      </font>
      <fill>
        <patternFill>
          <bgColor theme="9" tint="0.79998168889431442"/>
        </patternFill>
      </fill>
    </dxf>
    <dxf>
      <font>
        <color rgb="FFFF0000"/>
      </font>
      <fill>
        <patternFill>
          <bgColor theme="9" tint="0.79998168889431442"/>
        </patternFill>
      </fill>
    </dxf>
    <dxf>
      <font>
        <color rgb="FFFF0000"/>
      </font>
      <fill>
        <patternFill>
          <bgColor theme="9" tint="0.79998168889431442"/>
        </patternFill>
      </fill>
    </dxf>
    <dxf>
      <font>
        <color rgb="FFFF0000"/>
      </font>
      <fill>
        <patternFill>
          <bgColor theme="9" tint="0.79998168889431442"/>
        </patternFill>
      </fill>
    </dxf>
    <dxf>
      <font>
        <color rgb="FFFF0000"/>
      </font>
      <fill>
        <patternFill>
          <bgColor theme="9" tint="0.79998168889431442"/>
        </patternFill>
      </fill>
    </dxf>
    <dxf>
      <font>
        <color rgb="FFFF0000"/>
      </font>
      <fill>
        <patternFill>
          <bgColor theme="9" tint="0.79998168889431442"/>
        </patternFill>
      </fill>
    </dxf>
    <dxf>
      <font>
        <color rgb="FFFF0000"/>
      </font>
    </dxf>
    <dxf>
      <font>
        <color rgb="FF0070C0"/>
      </font>
    </dxf>
    <dxf>
      <font>
        <color rgb="FF0070C0"/>
      </font>
    </dxf>
    <dxf>
      <font>
        <color rgb="FFFF0000"/>
      </font>
    </dxf>
    <dxf>
      <fill>
        <patternFill>
          <bgColor rgb="FFFFFF00"/>
        </patternFill>
      </fill>
    </dxf>
    <dxf>
      <font>
        <color rgb="FFFF0000"/>
      </font>
    </dxf>
    <dxf>
      <font>
        <color rgb="FF0070C0"/>
      </font>
    </dxf>
    <dxf>
      <fill>
        <patternFill>
          <bgColor rgb="FFFFFF00"/>
        </patternFill>
      </fill>
    </dxf>
    <dxf>
      <font>
        <color rgb="FF0070C0"/>
      </font>
    </dxf>
    <dxf>
      <font>
        <color rgb="FFFF0000"/>
      </font>
    </dxf>
    <dxf>
      <fill>
        <patternFill>
          <bgColor rgb="FFFFC000"/>
        </patternFill>
      </fill>
    </dxf>
    <dxf>
      <font>
        <color theme="0"/>
      </font>
    </dxf>
    <dxf>
      <fill>
        <patternFill>
          <bgColor theme="9" tint="0.59996337778862885"/>
        </patternFill>
      </fill>
    </dxf>
    <dxf>
      <font>
        <color theme="0"/>
      </font>
    </dxf>
    <dxf>
      <font>
        <color theme="0"/>
      </font>
    </dxf>
    <dxf>
      <fill>
        <patternFill>
          <bgColor theme="0"/>
        </patternFill>
      </fill>
    </dxf>
    <dxf>
      <font>
        <color theme="0"/>
      </font>
    </dxf>
  </dxfs>
  <tableStyles count="0" defaultTableStyle="TableStyleMedium9" defaultPivotStyle="PivotStyleLight16"/>
  <colors>
    <mruColors>
      <color rgb="FFCC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400050</xdr:colOff>
          <xdr:row>26</xdr:row>
          <xdr:rowOff>323850</xdr:rowOff>
        </xdr:from>
        <xdr:to>
          <xdr:col>2</xdr:col>
          <xdr:colOff>317500</xdr:colOff>
          <xdr:row>28</xdr:row>
          <xdr:rowOff>95250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406400</xdr:colOff>
          <xdr:row>27</xdr:row>
          <xdr:rowOff>158750</xdr:rowOff>
        </xdr:from>
        <xdr:to>
          <xdr:col>2</xdr:col>
          <xdr:colOff>323850</xdr:colOff>
          <xdr:row>29</xdr:row>
          <xdr:rowOff>82550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76200</xdr:colOff>
      <xdr:row>4</xdr:row>
      <xdr:rowOff>120650</xdr:rowOff>
    </xdr:from>
    <xdr:to>
      <xdr:col>13</xdr:col>
      <xdr:colOff>603250</xdr:colOff>
      <xdr:row>6</xdr:row>
      <xdr:rowOff>44450</xdr:rowOff>
    </xdr:to>
    <xdr:sp macro="" textlink="">
      <xdr:nvSpPr>
        <xdr:cNvPr id="4" name="テキスト ボックス 3"/>
        <xdr:cNvSpPr txBox="1"/>
      </xdr:nvSpPr>
      <xdr:spPr>
        <a:xfrm>
          <a:off x="6807200" y="1035050"/>
          <a:ext cx="31178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水色着色部分に記入してください。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406400</xdr:colOff>
          <xdr:row>28</xdr:row>
          <xdr:rowOff>158750</xdr:rowOff>
        </xdr:from>
        <xdr:to>
          <xdr:col>2</xdr:col>
          <xdr:colOff>323850</xdr:colOff>
          <xdr:row>30</xdr:row>
          <xdr:rowOff>82550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406400</xdr:colOff>
          <xdr:row>28</xdr:row>
          <xdr:rowOff>158750</xdr:rowOff>
        </xdr:from>
        <xdr:to>
          <xdr:col>2</xdr:col>
          <xdr:colOff>323850</xdr:colOff>
          <xdr:row>30</xdr:row>
          <xdr:rowOff>82550</xdr:rowOff>
        </xdr:to>
        <xdr:sp macro="" textlink="">
          <xdr:nvSpPr>
            <xdr:cNvPr id="27652" name="Check Box 4" hidden="1">
              <a:extLst>
                <a:ext uri="{63B3BB69-23CF-44E3-9099-C40C66FF867C}">
                  <a14:compatExt spid="_x0000_s27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44450</xdr:colOff>
      <xdr:row>8</xdr:row>
      <xdr:rowOff>31750</xdr:rowOff>
    </xdr:from>
    <xdr:to>
      <xdr:col>8</xdr:col>
      <xdr:colOff>254000</xdr:colOff>
      <xdr:row>9</xdr:row>
      <xdr:rowOff>88900</xdr:rowOff>
    </xdr:to>
    <xdr:sp macro="" textlink="">
      <xdr:nvSpPr>
        <xdr:cNvPr id="2" name="テキスト ボックス 1"/>
        <xdr:cNvSpPr txBox="1"/>
      </xdr:nvSpPr>
      <xdr:spPr>
        <a:xfrm>
          <a:off x="10210800" y="2000250"/>
          <a:ext cx="526415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水色着色部分に記入してください。</a:t>
          </a:r>
          <a:endParaRPr kumimoji="1" lang="en-US" altLang="ja-JP" sz="1600">
            <a:solidFill>
              <a:srgbClr val="FF0000"/>
            </a:solidFill>
          </a:endParaRPr>
        </a:p>
        <a:p>
          <a:r>
            <a:rPr kumimoji="1" lang="ja-JP" altLang="en-US" sz="1200">
              <a:solidFill>
                <a:srgbClr val="FF0000"/>
              </a:solidFill>
            </a:rPr>
            <a:t>（例）</a:t>
          </a:r>
          <a:endParaRPr kumimoji="1" lang="en-US" altLang="ja-JP" sz="1200">
            <a:solidFill>
              <a:srgbClr val="FF0000"/>
            </a:solidFill>
          </a:endParaRPr>
        </a:p>
        <a:p>
          <a:r>
            <a:rPr kumimoji="1" lang="ja-JP" altLang="en-US" sz="1200">
              <a:solidFill>
                <a:srgbClr val="FF0000"/>
              </a:solidFill>
            </a:rPr>
            <a:t>①月～金の</a:t>
          </a:r>
          <a:r>
            <a:rPr kumimoji="1" lang="en-US" altLang="ja-JP" sz="1200">
              <a:solidFill>
                <a:srgbClr val="FF0000"/>
              </a:solidFill>
            </a:rPr>
            <a:t>11</a:t>
          </a:r>
          <a:r>
            <a:rPr kumimoji="1" lang="ja-JP" altLang="en-US" sz="1200">
              <a:solidFill>
                <a:srgbClr val="FF0000"/>
              </a:solidFill>
            </a:rPr>
            <a:t>時～</a:t>
          </a:r>
          <a:r>
            <a:rPr kumimoji="1" lang="en-US" altLang="ja-JP" sz="1200">
              <a:solidFill>
                <a:srgbClr val="FF0000"/>
              </a:solidFill>
            </a:rPr>
            <a:t>12</a:t>
          </a:r>
          <a:r>
            <a:rPr kumimoji="1" lang="ja-JP" altLang="en-US" sz="1200">
              <a:solidFill>
                <a:srgbClr val="FF0000"/>
              </a:solidFill>
            </a:rPr>
            <a:t>時を発熱外来専用の診療時間として対応している。</a:t>
          </a:r>
        </a:p>
        <a:p>
          <a:r>
            <a:rPr kumimoji="1" lang="ja-JP" altLang="en-US" sz="1200">
              <a:solidFill>
                <a:srgbClr val="FF0000"/>
              </a:solidFill>
            </a:rPr>
            <a:t>②新型コロナウイルス感染症の感染防止対策の観点から、発熱などの疑いのある外来患者に対し、医療従事者がマスク、ガウン、手袋などの個人防護具を着用し診察しており、個人防護具の整備が必要。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859117</xdr:colOff>
      <xdr:row>11</xdr:row>
      <xdr:rowOff>156881</xdr:rowOff>
    </xdr:from>
    <xdr:to>
      <xdr:col>10</xdr:col>
      <xdr:colOff>179294</xdr:colOff>
      <xdr:row>12</xdr:row>
      <xdr:rowOff>657412</xdr:rowOff>
    </xdr:to>
    <xdr:sp macro="" textlink="">
      <xdr:nvSpPr>
        <xdr:cNvPr id="2" name="テキスト ボックス 1"/>
        <xdr:cNvSpPr txBox="1"/>
      </xdr:nvSpPr>
      <xdr:spPr>
        <a:xfrm>
          <a:off x="8860117" y="4512234"/>
          <a:ext cx="3354295" cy="6574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水色着色部分に記入してください。</a:t>
          </a:r>
          <a:endParaRPr kumimoji="1" lang="en-US" altLang="ja-JP" sz="1600">
            <a:solidFill>
              <a:srgbClr val="FF0000"/>
            </a:solidFill>
          </a:endParaRPr>
        </a:p>
        <a:p>
          <a:r>
            <a:rPr kumimoji="1" lang="en-US" altLang="ja-JP" sz="1600">
              <a:solidFill>
                <a:srgbClr val="FF0000"/>
              </a:solidFill>
            </a:rPr>
            <a:t>※</a:t>
          </a:r>
          <a:r>
            <a:rPr kumimoji="1" lang="ja-JP" altLang="en-US" sz="1600">
              <a:solidFill>
                <a:srgbClr val="FF0000"/>
              </a:solidFill>
            </a:rPr>
            <a:t>補助対象額は千円未満切り捨て</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335643</xdr:colOff>
      <xdr:row>1</xdr:row>
      <xdr:rowOff>226786</xdr:rowOff>
    </xdr:from>
    <xdr:to>
      <xdr:col>16</xdr:col>
      <xdr:colOff>405192</xdr:colOff>
      <xdr:row>3</xdr:row>
      <xdr:rowOff>172358</xdr:rowOff>
    </xdr:to>
    <xdr:sp macro="" textlink="">
      <xdr:nvSpPr>
        <xdr:cNvPr id="2" name="テキスト ボックス 1"/>
        <xdr:cNvSpPr txBox="1"/>
      </xdr:nvSpPr>
      <xdr:spPr>
        <a:xfrm>
          <a:off x="15103929" y="444500"/>
          <a:ext cx="3289906" cy="453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水色着色部分に記入してください。</a:t>
          </a:r>
        </a:p>
      </xdr:txBody>
    </xdr:sp>
    <xdr:clientData/>
  </xdr:twoCellAnchor>
  <xdr:twoCellAnchor>
    <xdr:from>
      <xdr:col>3</xdr:col>
      <xdr:colOff>1</xdr:colOff>
      <xdr:row>8</xdr:row>
      <xdr:rowOff>0</xdr:rowOff>
    </xdr:from>
    <xdr:to>
      <xdr:col>8</xdr:col>
      <xdr:colOff>0</xdr:colOff>
      <xdr:row>10</xdr:row>
      <xdr:rowOff>0</xdr:rowOff>
    </xdr:to>
    <xdr:sp macro="" textlink="">
      <xdr:nvSpPr>
        <xdr:cNvPr id="3" name="テキスト ボックス 2"/>
        <xdr:cNvSpPr txBox="1"/>
      </xdr:nvSpPr>
      <xdr:spPr>
        <a:xfrm>
          <a:off x="4472215" y="1877786"/>
          <a:ext cx="7701642" cy="1669143"/>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rPr>
            <a:t>※</a:t>
          </a:r>
          <a:r>
            <a:rPr kumimoji="1" lang="ja-JP" altLang="en-US" sz="1800">
              <a:solidFill>
                <a:srgbClr val="FF0000"/>
              </a:solidFill>
            </a:rPr>
            <a:t>個人防護具以外は、過去に補助実績のない医療機関のみ申請可能です。</a:t>
          </a:r>
          <a:endParaRPr kumimoji="1" lang="en-US" altLang="ja-JP" sz="1800">
            <a:solidFill>
              <a:srgbClr val="FF0000"/>
            </a:solidFill>
          </a:endParaRPr>
        </a:p>
      </xdr:txBody>
    </xdr:sp>
    <xdr:clientData/>
  </xdr:twoCellAnchor>
  <xdr:twoCellAnchor>
    <xdr:from>
      <xdr:col>3</xdr:col>
      <xdr:colOff>1</xdr:colOff>
      <xdr:row>18</xdr:row>
      <xdr:rowOff>0</xdr:rowOff>
    </xdr:from>
    <xdr:to>
      <xdr:col>8</xdr:col>
      <xdr:colOff>0</xdr:colOff>
      <xdr:row>20</xdr:row>
      <xdr:rowOff>0</xdr:rowOff>
    </xdr:to>
    <xdr:sp macro="" textlink="">
      <xdr:nvSpPr>
        <xdr:cNvPr id="4" name="テキスト ボックス 3"/>
        <xdr:cNvSpPr txBox="1"/>
      </xdr:nvSpPr>
      <xdr:spPr>
        <a:xfrm>
          <a:off x="4472215" y="6921500"/>
          <a:ext cx="7701642" cy="1669143"/>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rPr>
            <a:t>※</a:t>
          </a:r>
          <a:r>
            <a:rPr kumimoji="1" lang="ja-JP" altLang="en-US" sz="1800">
              <a:solidFill>
                <a:srgbClr val="FF0000"/>
              </a:solidFill>
            </a:rPr>
            <a:t>個人防護具以外は、過去に補助実績のない医療機関のみ申請可能です。</a:t>
          </a:r>
          <a:endParaRPr kumimoji="1" lang="en-US" altLang="ja-JP" sz="18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226786</xdr:colOff>
      <xdr:row>24</xdr:row>
      <xdr:rowOff>99785</xdr:rowOff>
    </xdr:from>
    <xdr:to>
      <xdr:col>8</xdr:col>
      <xdr:colOff>961572</xdr:colOff>
      <xdr:row>27</xdr:row>
      <xdr:rowOff>290286</xdr:rowOff>
    </xdr:to>
    <xdr:sp macro="" textlink="">
      <xdr:nvSpPr>
        <xdr:cNvPr id="4" name="テキスト ボックス 3"/>
        <xdr:cNvSpPr txBox="1"/>
      </xdr:nvSpPr>
      <xdr:spPr>
        <a:xfrm>
          <a:off x="226786" y="9434285"/>
          <a:ext cx="13208000" cy="163285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申請書の一部となるため、行や列を追加したり、シート名を変えたりするなどの</a:t>
          </a:r>
          <a:r>
            <a:rPr kumimoji="1" lang="ja-JP" altLang="en-US" sz="2000" b="1">
              <a:solidFill>
                <a:srgbClr val="FF0000"/>
              </a:solidFill>
            </a:rPr>
            <a:t>加工</a:t>
          </a:r>
          <a:r>
            <a:rPr kumimoji="1" lang="ja-JP" altLang="en-US" sz="2000">
              <a:solidFill>
                <a:srgbClr val="FF0000"/>
              </a:solidFill>
            </a:rPr>
            <a:t>を行わないでください。</a:t>
          </a:r>
          <a:endParaRPr kumimoji="1" lang="en-US" altLang="ja-JP" sz="2000">
            <a:solidFill>
              <a:srgbClr val="FF0000"/>
            </a:solidFill>
          </a:endParaRPr>
        </a:p>
        <a:p>
          <a:endParaRPr kumimoji="1" lang="en-US" altLang="ja-JP" sz="2000">
            <a:solidFill>
              <a:srgbClr val="FF0000"/>
            </a:solidFill>
          </a:endParaRPr>
        </a:p>
        <a:p>
          <a:r>
            <a:rPr kumimoji="1" lang="ja-JP" altLang="en-US" sz="2000">
              <a:solidFill>
                <a:srgbClr val="FF0000"/>
              </a:solidFill>
            </a:rPr>
            <a:t>県から周知する「対象期間」中、数値を入力してください。</a:t>
          </a:r>
          <a:endParaRPr kumimoji="1" lang="en-US" altLang="ja-JP" sz="2000">
            <a:solidFill>
              <a:srgbClr val="FF0000"/>
            </a:solidFill>
          </a:endParaRPr>
        </a:p>
        <a:p>
          <a:endParaRPr kumimoji="1" lang="en-US" altLang="ja-JP" sz="4400">
            <a:solidFill>
              <a:srgbClr val="FF0000"/>
            </a:solidFill>
          </a:endParaRPr>
        </a:p>
      </xdr:txBody>
    </xdr:sp>
    <xdr:clientData/>
  </xdr:twoCellAnchor>
  <xdr:twoCellAnchor>
    <xdr:from>
      <xdr:col>7</xdr:col>
      <xdr:colOff>2610758</xdr:colOff>
      <xdr:row>4</xdr:row>
      <xdr:rowOff>0</xdr:rowOff>
    </xdr:from>
    <xdr:to>
      <xdr:col>8</xdr:col>
      <xdr:colOff>1106714</xdr:colOff>
      <xdr:row>24</xdr:row>
      <xdr:rowOff>0</xdr:rowOff>
    </xdr:to>
    <xdr:sp macro="" textlink="">
      <xdr:nvSpPr>
        <xdr:cNvPr id="5" name="テキスト ボックス 4"/>
        <xdr:cNvSpPr txBox="1"/>
      </xdr:nvSpPr>
      <xdr:spPr>
        <a:xfrm>
          <a:off x="12997544" y="2521857"/>
          <a:ext cx="1108527" cy="7565572"/>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a:solidFill>
                <a:srgbClr val="FF0000"/>
              </a:solidFill>
            </a:rPr>
            <a:t>申請書様式では段階１以上ではない日を省略しています。</a:t>
          </a:r>
          <a:r>
            <a:rPr kumimoji="1" lang="ja-JP" altLang="ja-JP" sz="2400" b="0" baseline="0">
              <a:solidFill>
                <a:srgbClr val="FF0000"/>
              </a:solidFill>
              <a:effectLst/>
              <a:latin typeface="+mn-ea"/>
              <a:ea typeface="+mn-ea"/>
              <a:cs typeface="+mn-cs"/>
            </a:rPr>
            <a:t>（１月</a:t>
          </a:r>
          <a:r>
            <a:rPr kumimoji="1" lang="en-US" altLang="ja-JP" sz="2400" b="0" baseline="0">
              <a:solidFill>
                <a:srgbClr val="FF0000"/>
              </a:solidFill>
              <a:effectLst/>
              <a:latin typeface="+mn-ea"/>
              <a:ea typeface="+mn-ea"/>
              <a:cs typeface="+mn-cs"/>
            </a:rPr>
            <a:t>24</a:t>
          </a:r>
          <a:r>
            <a:rPr kumimoji="1" lang="ja-JP" altLang="ja-JP" sz="2400" b="0" baseline="0">
              <a:solidFill>
                <a:srgbClr val="FF0000"/>
              </a:solidFill>
              <a:effectLst/>
              <a:latin typeface="+mn-ea"/>
              <a:ea typeface="+mn-ea"/>
              <a:cs typeface="+mn-cs"/>
            </a:rPr>
            <a:t>日時点）</a:t>
          </a:r>
          <a:endParaRPr lang="ja-JP" altLang="ja-JP" sz="2400">
            <a:solidFill>
              <a:srgbClr val="FF0000"/>
            </a:solidFill>
            <a:effectLst/>
            <a:latin typeface="+mn-ea"/>
            <a:ea typeface="+mn-ea"/>
          </a:endParaRPr>
        </a:p>
        <a:p>
          <a:endParaRPr kumimoji="1" lang="en-US" altLang="ja-JP" sz="28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E_PPE_shinsei_kisai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交付申請書）"/>
      <sheetName val="様式1"/>
      <sheetName val="様式2"/>
      <sheetName val="計画表"/>
      <sheetName val="個人防護具使用実績簿"/>
      <sheetName val="Sheet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pageSetUpPr fitToPage="1"/>
  </sheetPr>
  <dimension ref="A1:J31"/>
  <sheetViews>
    <sheetView view="pageBreakPreview" zoomScaleNormal="100" zoomScaleSheetLayoutView="100" workbookViewId="0"/>
  </sheetViews>
  <sheetFormatPr defaultColWidth="9" defaultRowHeight="18" customHeight="1"/>
  <cols>
    <col min="1" max="4" width="9" style="4"/>
    <col min="5" max="5" width="13.26953125" style="4" customWidth="1"/>
    <col min="6" max="8" width="9" style="4"/>
    <col min="9" max="9" width="20.08984375" style="4" customWidth="1"/>
    <col min="10" max="10" width="10.08984375" style="4" customWidth="1"/>
    <col min="11" max="16384" width="9" style="4"/>
  </cols>
  <sheetData>
    <row r="1" spans="1:10" ht="18" customHeight="1">
      <c r="A1" s="3" t="s">
        <v>10</v>
      </c>
      <c r="B1" s="3"/>
      <c r="C1" s="3"/>
      <c r="D1" s="3"/>
      <c r="E1" s="3"/>
      <c r="F1" s="3"/>
      <c r="G1" s="3"/>
      <c r="H1" s="3"/>
      <c r="I1" s="3"/>
    </row>
    <row r="2" spans="1:10" ht="18" customHeight="1">
      <c r="A2" s="3"/>
      <c r="B2" s="3"/>
      <c r="C2" s="3"/>
      <c r="D2" s="3"/>
      <c r="E2" s="3"/>
      <c r="F2" s="3"/>
      <c r="G2" s="3"/>
      <c r="H2" s="3"/>
      <c r="I2" s="3"/>
    </row>
    <row r="3" spans="1:10" ht="18" customHeight="1">
      <c r="A3" s="3"/>
      <c r="B3" s="3"/>
      <c r="C3" s="3"/>
      <c r="D3" s="3"/>
      <c r="E3" s="3"/>
      <c r="F3" s="3"/>
      <c r="G3" s="3"/>
      <c r="H3" s="3"/>
      <c r="I3" s="5" t="s">
        <v>83</v>
      </c>
      <c r="J3" s="4" t="s">
        <v>49</v>
      </c>
    </row>
    <row r="4" spans="1:10" ht="18" customHeight="1">
      <c r="A4" s="3"/>
      <c r="B4" s="3"/>
      <c r="C4" s="3"/>
      <c r="D4" s="3"/>
      <c r="E4" s="3"/>
      <c r="F4" s="3"/>
      <c r="G4" s="3"/>
      <c r="H4" s="3"/>
      <c r="I4" s="6">
        <f ca="1">TODAY()</f>
        <v>45335</v>
      </c>
      <c r="J4" s="4" t="s">
        <v>34</v>
      </c>
    </row>
    <row r="5" spans="1:10" ht="18" customHeight="1">
      <c r="A5" s="3"/>
      <c r="B5" s="3"/>
      <c r="C5" s="3"/>
      <c r="D5" s="3"/>
      <c r="E5" s="3"/>
      <c r="F5" s="3"/>
      <c r="G5" s="3"/>
      <c r="H5" s="3"/>
      <c r="I5" s="3"/>
    </row>
    <row r="6" spans="1:10" ht="18" customHeight="1">
      <c r="A6" s="3" t="s">
        <v>8</v>
      </c>
      <c r="B6" s="3"/>
      <c r="C6" s="3"/>
      <c r="D6" s="3"/>
      <c r="E6" s="3"/>
      <c r="F6" s="3"/>
      <c r="G6" s="3"/>
      <c r="H6" s="3"/>
      <c r="I6" s="3"/>
    </row>
    <row r="7" spans="1:10" ht="18" customHeight="1">
      <c r="A7" s="3"/>
      <c r="B7" s="3"/>
      <c r="C7" s="3"/>
      <c r="D7" s="3"/>
      <c r="E7" s="3"/>
      <c r="F7" s="3"/>
      <c r="G7" s="3"/>
      <c r="H7" s="3"/>
      <c r="I7" s="3"/>
    </row>
    <row r="8" spans="1:10" ht="18" customHeight="1">
      <c r="A8" s="3"/>
      <c r="B8" s="3"/>
      <c r="C8" s="3"/>
      <c r="D8" s="3"/>
      <c r="E8" s="3"/>
      <c r="F8" s="3"/>
      <c r="G8" s="3"/>
      <c r="H8" s="3"/>
      <c r="I8" s="3"/>
    </row>
    <row r="9" spans="1:10" ht="18" customHeight="1">
      <c r="A9" s="3"/>
      <c r="B9" s="3"/>
      <c r="C9" s="3"/>
      <c r="D9" s="3"/>
      <c r="E9" s="3" t="s">
        <v>40</v>
      </c>
      <c r="F9" s="153"/>
      <c r="G9" s="154"/>
      <c r="H9" s="154"/>
      <c r="I9" s="154"/>
    </row>
    <row r="10" spans="1:10" ht="18" customHeight="1">
      <c r="A10" s="3"/>
      <c r="B10" s="3"/>
      <c r="C10" s="3"/>
      <c r="D10" s="3"/>
      <c r="E10" s="3" t="s">
        <v>41</v>
      </c>
      <c r="F10" s="153"/>
      <c r="G10" s="153"/>
      <c r="H10" s="153"/>
      <c r="I10" s="154"/>
      <c r="J10" s="4" t="s">
        <v>91</v>
      </c>
    </row>
    <row r="11" spans="1:10" ht="18" customHeight="1">
      <c r="A11" s="3"/>
      <c r="B11" s="3"/>
      <c r="C11" s="3"/>
      <c r="D11" s="3"/>
      <c r="E11" s="3" t="s">
        <v>42</v>
      </c>
      <c r="F11" s="166"/>
      <c r="G11" s="167"/>
      <c r="H11" s="167"/>
      <c r="I11" s="167"/>
      <c r="J11" s="4" t="s">
        <v>43</v>
      </c>
    </row>
    <row r="12" spans="1:10" ht="18" customHeight="1">
      <c r="A12" s="3"/>
      <c r="B12" s="3"/>
      <c r="C12" s="3"/>
      <c r="D12" s="3"/>
      <c r="E12" s="3"/>
      <c r="F12" s="3"/>
      <c r="G12" s="3"/>
      <c r="H12" s="3"/>
      <c r="I12" s="3"/>
    </row>
    <row r="13" spans="1:10" ht="18" customHeight="1">
      <c r="A13" s="3"/>
      <c r="B13" s="3"/>
      <c r="C13" s="3"/>
      <c r="D13" s="3"/>
      <c r="E13" s="3"/>
      <c r="F13" s="3"/>
      <c r="G13" s="3"/>
      <c r="H13" s="3"/>
      <c r="I13" s="3"/>
    </row>
    <row r="14" spans="1:10" ht="18" customHeight="1">
      <c r="A14" s="3"/>
      <c r="B14" s="3"/>
      <c r="C14" s="3"/>
      <c r="D14" s="3"/>
      <c r="E14" s="3"/>
      <c r="F14" s="3"/>
      <c r="G14" s="3"/>
      <c r="H14" s="3"/>
      <c r="I14" s="3"/>
    </row>
    <row r="15" spans="1:10" ht="18" customHeight="1">
      <c r="A15" s="155" t="s">
        <v>89</v>
      </c>
      <c r="B15" s="155"/>
      <c r="C15" s="155"/>
      <c r="D15" s="155"/>
      <c r="E15" s="155"/>
      <c r="F15" s="155"/>
      <c r="G15" s="155"/>
      <c r="H15" s="155"/>
      <c r="I15" s="155"/>
    </row>
    <row r="16" spans="1:10" ht="18" customHeight="1">
      <c r="A16" s="3"/>
      <c r="B16" s="3"/>
      <c r="C16" s="3"/>
      <c r="D16" s="7"/>
      <c r="E16" s="3"/>
      <c r="F16" s="3"/>
      <c r="G16" s="3"/>
      <c r="H16" s="3"/>
      <c r="I16" s="3"/>
    </row>
    <row r="17" spans="1:10" ht="18" customHeight="1">
      <c r="A17" s="3"/>
      <c r="B17" s="3"/>
      <c r="C17" s="3"/>
      <c r="D17" s="3"/>
      <c r="E17" s="3"/>
      <c r="F17" s="3"/>
      <c r="G17" s="3"/>
      <c r="H17" s="3"/>
      <c r="I17" s="3"/>
    </row>
    <row r="18" spans="1:10" ht="18" customHeight="1">
      <c r="A18" s="3" t="s">
        <v>9</v>
      </c>
      <c r="B18" s="3"/>
      <c r="C18" s="3"/>
      <c r="D18" s="3"/>
      <c r="E18" s="3"/>
      <c r="F18" s="3"/>
      <c r="G18" s="3"/>
      <c r="H18" s="3"/>
      <c r="I18" s="3"/>
    </row>
    <row r="19" spans="1:10" ht="18" customHeight="1">
      <c r="A19" s="3"/>
      <c r="B19" s="3"/>
      <c r="C19" s="3"/>
      <c r="D19" s="3"/>
      <c r="E19" s="3"/>
      <c r="F19" s="3"/>
      <c r="G19" s="3"/>
      <c r="H19" s="3"/>
      <c r="I19" s="3"/>
    </row>
    <row r="20" spans="1:10" ht="18" customHeight="1">
      <c r="A20" s="3"/>
      <c r="B20" s="3"/>
      <c r="C20" s="3"/>
      <c r="D20" s="3"/>
      <c r="E20" s="3"/>
      <c r="F20" s="3"/>
      <c r="G20" s="3"/>
      <c r="H20" s="3"/>
      <c r="I20" s="3"/>
    </row>
    <row r="21" spans="1:10" ht="18" customHeight="1">
      <c r="A21" s="3" t="s">
        <v>7</v>
      </c>
      <c r="B21" s="3"/>
      <c r="C21" s="8"/>
      <c r="D21" s="9"/>
      <c r="E21" s="9"/>
      <c r="F21" s="156">
        <f>様式1!$E$9</f>
        <v>0</v>
      </c>
      <c r="G21" s="156"/>
      <c r="H21" s="156"/>
    </row>
    <row r="22" spans="1:10" ht="18" customHeight="1">
      <c r="A22" s="3" t="s">
        <v>32</v>
      </c>
      <c r="B22" s="3"/>
      <c r="C22" s="10"/>
      <c r="D22" s="9"/>
      <c r="E22" s="9"/>
      <c r="F22" s="9"/>
      <c r="G22" s="9"/>
      <c r="H22" s="11"/>
      <c r="I22" s="3"/>
    </row>
    <row r="23" spans="1:10" ht="18" customHeight="1">
      <c r="A23" s="3"/>
      <c r="B23" s="161" t="s">
        <v>87</v>
      </c>
      <c r="C23" s="162"/>
      <c r="D23" s="162"/>
      <c r="E23" s="162"/>
      <c r="F23" s="163">
        <f>$F$21</f>
        <v>0</v>
      </c>
      <c r="G23" s="164"/>
      <c r="H23" s="165"/>
      <c r="J23" s="4" t="s">
        <v>33</v>
      </c>
    </row>
    <row r="24" spans="1:10" ht="23.25" customHeight="1">
      <c r="A24" s="3"/>
      <c r="B24" s="3"/>
      <c r="C24" s="12"/>
      <c r="D24" s="12"/>
      <c r="E24" s="12"/>
      <c r="F24" s="12"/>
      <c r="G24" s="3"/>
      <c r="H24" s="3"/>
      <c r="I24" s="3"/>
    </row>
    <row r="25" spans="1:10" ht="33" customHeight="1">
      <c r="A25" s="157" t="s">
        <v>38</v>
      </c>
      <c r="B25" s="158"/>
      <c r="C25" s="158"/>
      <c r="D25" s="158"/>
      <c r="E25" s="158"/>
      <c r="F25" s="158"/>
      <c r="G25" s="158"/>
      <c r="H25" s="158"/>
      <c r="I25" s="158"/>
    </row>
    <row r="26" spans="1:10" ht="18" customHeight="1">
      <c r="A26" s="3"/>
      <c r="B26" s="13"/>
      <c r="C26" s="3"/>
      <c r="D26" s="3"/>
      <c r="E26" s="3"/>
      <c r="F26" s="3"/>
      <c r="G26" s="3"/>
      <c r="H26" s="3"/>
      <c r="I26" s="14"/>
    </row>
    <row r="27" spans="1:10" ht="30" customHeight="1">
      <c r="A27" s="159" t="s">
        <v>39</v>
      </c>
      <c r="B27" s="160"/>
      <c r="C27" s="160"/>
      <c r="D27" s="160"/>
      <c r="E27" s="160"/>
      <c r="F27" s="160"/>
      <c r="G27" s="160"/>
      <c r="H27" s="160"/>
      <c r="I27" s="160"/>
    </row>
    <row r="28" spans="1:10" ht="18" customHeight="1">
      <c r="A28" s="3" t="s">
        <v>28</v>
      </c>
      <c r="B28" s="15"/>
      <c r="C28" s="3" t="s">
        <v>90</v>
      </c>
      <c r="D28" s="3"/>
      <c r="E28" s="3"/>
      <c r="F28" s="3"/>
      <c r="G28" s="3"/>
      <c r="H28" s="3"/>
      <c r="I28" s="14"/>
    </row>
    <row r="29" spans="1:10" ht="18" customHeight="1">
      <c r="A29" s="3"/>
      <c r="B29" s="15"/>
      <c r="C29" s="3" t="s">
        <v>84</v>
      </c>
      <c r="D29" s="3"/>
      <c r="E29" s="3"/>
      <c r="F29" s="3"/>
      <c r="G29" s="3"/>
      <c r="H29" s="3"/>
      <c r="I29" s="3"/>
    </row>
    <row r="30" spans="1:10" ht="18" customHeight="1">
      <c r="A30" s="16"/>
      <c r="B30" s="15"/>
      <c r="C30" s="152" t="s">
        <v>109</v>
      </c>
      <c r="D30" s="152"/>
      <c r="E30" s="152"/>
      <c r="F30" s="152"/>
      <c r="G30" s="152"/>
      <c r="H30" s="152"/>
      <c r="I30" s="152"/>
    </row>
    <row r="31" spans="1:10" ht="18" customHeight="1">
      <c r="A31" s="17"/>
    </row>
  </sheetData>
  <mergeCells count="10">
    <mergeCell ref="C30:I30"/>
    <mergeCell ref="F9:I9"/>
    <mergeCell ref="A15:I15"/>
    <mergeCell ref="F21:H21"/>
    <mergeCell ref="A25:I25"/>
    <mergeCell ref="A27:I27"/>
    <mergeCell ref="B23:E23"/>
    <mergeCell ref="F23:H23"/>
    <mergeCell ref="F10:I10"/>
    <mergeCell ref="F11:I11"/>
  </mergeCells>
  <phoneticPr fontId="6"/>
  <printOptions horizontalCentered="1"/>
  <pageMargins left="0.98425196850393704" right="0.98425196850393704" top="0.98425196850393704" bottom="0.98425196850393704"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1</xdr:col>
                    <xdr:colOff>400050</xdr:colOff>
                    <xdr:row>26</xdr:row>
                    <xdr:rowOff>323850</xdr:rowOff>
                  </from>
                  <to>
                    <xdr:col>2</xdr:col>
                    <xdr:colOff>317500</xdr:colOff>
                    <xdr:row>28</xdr:row>
                    <xdr:rowOff>95250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1</xdr:col>
                    <xdr:colOff>406400</xdr:colOff>
                    <xdr:row>27</xdr:row>
                    <xdr:rowOff>158750</xdr:rowOff>
                  </from>
                  <to>
                    <xdr:col>2</xdr:col>
                    <xdr:colOff>323850</xdr:colOff>
                    <xdr:row>29</xdr:row>
                    <xdr:rowOff>82550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1</xdr:col>
                    <xdr:colOff>406400</xdr:colOff>
                    <xdr:row>28</xdr:row>
                    <xdr:rowOff>158750</xdr:rowOff>
                  </from>
                  <to>
                    <xdr:col>2</xdr:col>
                    <xdr:colOff>323850</xdr:colOff>
                    <xdr:row>30</xdr:row>
                    <xdr:rowOff>82550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1</xdr:col>
                    <xdr:colOff>406400</xdr:colOff>
                    <xdr:row>28</xdr:row>
                    <xdr:rowOff>158750</xdr:rowOff>
                  </from>
                  <to>
                    <xdr:col>2</xdr:col>
                    <xdr:colOff>323850</xdr:colOff>
                    <xdr:row>30</xdr:row>
                    <xdr:rowOff>82550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H12"/>
  <sheetViews>
    <sheetView view="pageBreakPreview" zoomScaleNormal="100" zoomScaleSheetLayoutView="100" workbookViewId="0">
      <pane ySplit="7" topLeftCell="A8" activePane="bottomLeft" state="frozen"/>
      <selection activeCell="C8" sqref="C8"/>
      <selection pane="bottomLeft"/>
    </sheetView>
  </sheetViews>
  <sheetFormatPr defaultColWidth="16.6328125" defaultRowHeight="12"/>
  <cols>
    <col min="1" max="1" width="6.08984375" style="18" bestFit="1" customWidth="1"/>
    <col min="2" max="2" width="33.36328125" style="18" customWidth="1"/>
    <col min="3" max="3" width="62.08984375" style="18" customWidth="1"/>
    <col min="4" max="5" width="22" style="18" customWidth="1"/>
    <col min="6" max="6" width="39.08984375" style="18" customWidth="1"/>
    <col min="7" max="16384" width="16.6328125" style="18"/>
  </cols>
  <sheetData>
    <row r="1" spans="1:8" ht="12.75" customHeight="1">
      <c r="B1" s="19" t="s">
        <v>29</v>
      </c>
      <c r="C1" s="20"/>
      <c r="D1" s="20"/>
      <c r="E1" s="20"/>
      <c r="G1" s="168"/>
      <c r="H1" s="168"/>
    </row>
    <row r="2" spans="1:8" ht="15.75" customHeight="1">
      <c r="A2" s="21"/>
      <c r="B2" s="169" t="s">
        <v>31</v>
      </c>
      <c r="C2" s="169"/>
      <c r="D2" s="169"/>
      <c r="E2" s="169"/>
      <c r="G2" s="168"/>
      <c r="H2" s="168"/>
    </row>
    <row r="3" spans="1:8" ht="20.25" customHeight="1">
      <c r="B3" s="20"/>
      <c r="C3" s="22" t="s">
        <v>30</v>
      </c>
      <c r="D3" s="20"/>
      <c r="E3" s="20"/>
      <c r="G3" s="168"/>
      <c r="H3" s="168"/>
    </row>
    <row r="4" spans="1:8" ht="20.25" customHeight="1">
      <c r="B4" s="20"/>
      <c r="C4" s="22"/>
      <c r="D4" s="20"/>
      <c r="E4" s="20"/>
      <c r="G4" s="168"/>
      <c r="H4" s="168"/>
    </row>
    <row r="5" spans="1:8" ht="24" customHeight="1">
      <c r="B5" s="23"/>
      <c r="C5" s="24" t="s">
        <v>46</v>
      </c>
      <c r="D5" s="170">
        <f>'第１号様式（交付申請書）'!$F$10</f>
        <v>0</v>
      </c>
      <c r="E5" s="170"/>
      <c r="G5" s="168"/>
      <c r="H5" s="168"/>
    </row>
    <row r="6" spans="1:8" ht="14.25" customHeight="1">
      <c r="B6" s="23"/>
      <c r="C6" s="23"/>
      <c r="D6" s="23"/>
      <c r="E6" s="23"/>
      <c r="G6" s="168"/>
      <c r="H6" s="168"/>
    </row>
    <row r="7" spans="1:8" ht="24.75" customHeight="1">
      <c r="B7" s="25" t="s">
        <v>4</v>
      </c>
      <c r="C7" s="25" t="s">
        <v>5</v>
      </c>
      <c r="D7" s="25" t="s">
        <v>3</v>
      </c>
      <c r="E7" s="25" t="s">
        <v>13</v>
      </c>
      <c r="F7" s="26"/>
    </row>
    <row r="8" spans="1:8" ht="24.75" customHeight="1">
      <c r="B8" s="25"/>
      <c r="C8" s="46" t="s">
        <v>117</v>
      </c>
      <c r="D8" s="46"/>
      <c r="E8" s="25"/>
      <c r="F8" s="26"/>
    </row>
    <row r="9" spans="1:8" s="27" customFormat="1" ht="106.5" customHeight="1">
      <c r="B9" s="28" t="s">
        <v>88</v>
      </c>
      <c r="C9" s="79" t="s">
        <v>133</v>
      </c>
      <c r="D9" s="33">
        <f>計画表!$E$21</f>
        <v>0</v>
      </c>
      <c r="E9" s="34">
        <f>ROUNDDOWN(様式2!$F$8,-3)</f>
        <v>0</v>
      </c>
      <c r="F9" s="29"/>
    </row>
    <row r="10" spans="1:8" s="27" customFormat="1" ht="57" customHeight="1">
      <c r="B10" s="30" t="s">
        <v>6</v>
      </c>
      <c r="C10" s="28"/>
      <c r="D10" s="35">
        <f>D9</f>
        <v>0</v>
      </c>
      <c r="E10" s="35">
        <f>E9</f>
        <v>0</v>
      </c>
    </row>
    <row r="11" spans="1:8" s="27" customFormat="1" ht="21" customHeight="1">
      <c r="B11" s="31"/>
      <c r="C11" s="31" t="s">
        <v>48</v>
      </c>
      <c r="D11" s="31"/>
      <c r="E11" s="31"/>
    </row>
    <row r="12" spans="1:8" ht="80.150000000000006" customHeight="1">
      <c r="C12" s="32" t="s">
        <v>68</v>
      </c>
      <c r="D12" s="32"/>
      <c r="E12" s="32"/>
    </row>
  </sheetData>
  <mergeCells count="3">
    <mergeCell ref="G1:H6"/>
    <mergeCell ref="B2:E2"/>
    <mergeCell ref="D5:E5"/>
  </mergeCells>
  <phoneticPr fontId="6"/>
  <conditionalFormatting sqref="D5:E5">
    <cfRule type="cellIs" dxfId="22" priority="1" operator="equal">
      <formula>0</formula>
    </cfRule>
    <cfRule type="cellIs" dxfId="21" priority="2" operator="equal">
      <formula>0</formula>
    </cfRule>
  </conditionalFormatting>
  <printOptions horizontalCentered="1"/>
  <pageMargins left="0.39370078740157483" right="0.39370078740157483" top="0.59055118110236227" bottom="0.39370078740157483" header="0.31496062992125984" footer="0.31496062992125984"/>
  <pageSetup paperSize="9"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K13"/>
  <sheetViews>
    <sheetView view="pageBreakPreview" zoomScale="85" zoomScaleNormal="70" zoomScaleSheetLayoutView="85" workbookViewId="0">
      <pane xSplit="2" ySplit="7" topLeftCell="C8" activePane="bottomRight" state="frozen"/>
      <selection activeCell="C8" sqref="C8"/>
      <selection pane="topRight" activeCell="C8" sqref="C8"/>
      <selection pane="bottomLeft" activeCell="C8" sqref="C8"/>
      <selection pane="bottomRight"/>
    </sheetView>
  </sheetViews>
  <sheetFormatPr defaultColWidth="12.6328125" defaultRowHeight="12"/>
  <cols>
    <col min="1" max="1" width="4" style="18" bestFit="1" customWidth="1"/>
    <col min="2" max="2" width="30.36328125" style="18" customWidth="1"/>
    <col min="3" max="7" width="16.08984375" style="18" customWidth="1"/>
    <col min="8" max="8" width="12.26953125" style="18" customWidth="1"/>
    <col min="9" max="9" width="16.08984375" style="18" customWidth="1"/>
    <col min="10" max="10" width="29.453125" style="18" customWidth="1"/>
    <col min="11" max="11" width="16.453125" style="18" customWidth="1"/>
    <col min="12" max="16384" width="12.6328125" style="18"/>
  </cols>
  <sheetData>
    <row r="1" spans="1:11" ht="15.75" customHeight="1">
      <c r="B1" s="19" t="s">
        <v>36</v>
      </c>
      <c r="C1" s="20"/>
      <c r="D1" s="20"/>
      <c r="E1" s="20"/>
      <c r="F1" s="20"/>
      <c r="G1" s="20"/>
      <c r="H1" s="20"/>
      <c r="I1" s="20"/>
      <c r="J1" s="20"/>
    </row>
    <row r="2" spans="1:11" ht="29.25" customHeight="1">
      <c r="B2" s="171" t="s">
        <v>14</v>
      </c>
      <c r="C2" s="171"/>
      <c r="D2" s="171"/>
      <c r="E2" s="171"/>
      <c r="F2" s="171"/>
      <c r="G2" s="171"/>
      <c r="H2" s="171"/>
      <c r="I2" s="171"/>
      <c r="J2" s="171"/>
    </row>
    <row r="3" spans="1:11" ht="18.75" customHeight="1">
      <c r="B3" s="38"/>
      <c r="C3" s="38"/>
      <c r="D3" s="38"/>
      <c r="E3" s="38"/>
      <c r="F3" s="38"/>
      <c r="G3" s="38"/>
      <c r="H3" s="39" t="s">
        <v>45</v>
      </c>
      <c r="I3" s="170">
        <f>'第１号様式（交付申請書）'!$F$10</f>
        <v>0</v>
      </c>
      <c r="J3" s="174"/>
    </row>
    <row r="4" spans="1:11" ht="10.5" customHeight="1">
      <c r="B4" s="38"/>
      <c r="C4" s="38"/>
      <c r="D4" s="38"/>
      <c r="E4" s="40"/>
      <c r="F4" s="40"/>
      <c r="G4" s="38"/>
      <c r="H4" s="40"/>
      <c r="I4" s="23"/>
      <c r="J4" s="23"/>
    </row>
    <row r="5" spans="1:11" ht="60" customHeight="1">
      <c r="B5" s="41" t="s">
        <v>4</v>
      </c>
      <c r="C5" s="42" t="s">
        <v>1</v>
      </c>
      <c r="D5" s="43" t="s">
        <v>2</v>
      </c>
      <c r="E5" s="42" t="s">
        <v>18</v>
      </c>
      <c r="F5" s="42" t="s">
        <v>11</v>
      </c>
      <c r="G5" s="41" t="s">
        <v>12</v>
      </c>
      <c r="H5" s="42" t="s">
        <v>25</v>
      </c>
      <c r="I5" s="42" t="s">
        <v>27</v>
      </c>
      <c r="J5" s="42" t="s">
        <v>23</v>
      </c>
    </row>
    <row r="6" spans="1:11" s="44" customFormat="1" ht="30" customHeight="1">
      <c r="B6" s="45"/>
      <c r="C6" s="45" t="s">
        <v>15</v>
      </c>
      <c r="D6" s="45" t="s">
        <v>16</v>
      </c>
      <c r="E6" s="45" t="s">
        <v>17</v>
      </c>
      <c r="F6" s="45" t="s">
        <v>19</v>
      </c>
      <c r="G6" s="46" t="s">
        <v>20</v>
      </c>
      <c r="H6" s="45" t="s">
        <v>21</v>
      </c>
      <c r="I6" s="47" t="s">
        <v>22</v>
      </c>
      <c r="J6" s="45"/>
    </row>
    <row r="7" spans="1:11" ht="14">
      <c r="A7" s="48"/>
      <c r="B7" s="49"/>
      <c r="C7" s="50" t="s">
        <v>0</v>
      </c>
      <c r="D7" s="50" t="s">
        <v>0</v>
      </c>
      <c r="E7" s="50" t="s">
        <v>0</v>
      </c>
      <c r="F7" s="50" t="s">
        <v>0</v>
      </c>
      <c r="G7" s="50" t="s">
        <v>0</v>
      </c>
      <c r="H7" s="50"/>
      <c r="I7" s="50" t="s">
        <v>0</v>
      </c>
      <c r="J7" s="50"/>
    </row>
    <row r="8" spans="1:11" s="27" customFormat="1" ht="99" customHeight="1">
      <c r="B8" s="51" t="s">
        <v>85</v>
      </c>
      <c r="C8" s="58">
        <f>計画表!$E$21</f>
        <v>0</v>
      </c>
      <c r="D8" s="52"/>
      <c r="E8" s="59">
        <f>C8-D8</f>
        <v>0</v>
      </c>
      <c r="F8" s="82">
        <f>ROUNDDOWN(C8,-3)</f>
        <v>0</v>
      </c>
      <c r="G8" s="58">
        <f>ROUNDDOWN(MIN(E8:F8),-3)</f>
        <v>0</v>
      </c>
      <c r="H8" s="53" t="s">
        <v>35</v>
      </c>
      <c r="I8" s="58">
        <f>ROUNDDOWN(G8,-3)</f>
        <v>0</v>
      </c>
      <c r="J8" s="83"/>
      <c r="K8" s="54"/>
    </row>
    <row r="9" spans="1:11" ht="22.5" customHeight="1">
      <c r="B9" s="55" t="s">
        <v>24</v>
      </c>
      <c r="C9" s="55"/>
      <c r="D9" s="55"/>
      <c r="E9" s="55"/>
      <c r="F9" s="55"/>
      <c r="G9" s="55"/>
      <c r="H9" s="55"/>
      <c r="I9" s="55"/>
      <c r="J9" s="55"/>
    </row>
    <row r="10" spans="1:11" ht="22.5" customHeight="1">
      <c r="B10" s="55" t="s">
        <v>26</v>
      </c>
      <c r="C10" s="55"/>
      <c r="D10" s="55"/>
      <c r="E10" s="55"/>
      <c r="F10" s="55"/>
      <c r="G10" s="55"/>
      <c r="H10" s="55"/>
      <c r="I10" s="55"/>
      <c r="J10" s="55"/>
    </row>
    <row r="11" spans="1:11" ht="22.5" customHeight="1">
      <c r="B11" s="172" t="s">
        <v>37</v>
      </c>
      <c r="C11" s="173"/>
      <c r="D11" s="173"/>
      <c r="E11" s="55"/>
      <c r="F11" s="55"/>
      <c r="G11" s="55"/>
      <c r="H11" s="55"/>
      <c r="I11" s="55"/>
      <c r="J11" s="55"/>
    </row>
    <row r="12" spans="1:11" ht="12.75" customHeight="1">
      <c r="D12" s="44" t="s">
        <v>44</v>
      </c>
      <c r="F12" s="44"/>
      <c r="G12" s="44"/>
    </row>
    <row r="13" spans="1:11" ht="162.75" customHeight="1">
      <c r="D13" s="32" t="s">
        <v>47</v>
      </c>
      <c r="E13" s="57"/>
      <c r="F13" s="32"/>
      <c r="G13" s="32"/>
    </row>
  </sheetData>
  <sheetProtection sheet="1" objects="1" scenarios="1"/>
  <mergeCells count="3">
    <mergeCell ref="B2:J2"/>
    <mergeCell ref="B11:D11"/>
    <mergeCell ref="I3:J3"/>
  </mergeCells>
  <phoneticPr fontId="6"/>
  <conditionalFormatting sqref="I3:J3">
    <cfRule type="cellIs" dxfId="20" priority="1" operator="equal">
      <formula>0</formula>
    </cfRule>
  </conditionalFormatting>
  <printOptions horizontalCentered="1" verticalCentered="1"/>
  <pageMargins left="0.19685039370078741" right="0.19685039370078741" top="0.19685039370078741" bottom="0.19685039370078741" header="0.11811023622047245" footer="0.11811023622047245"/>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L23"/>
  <sheetViews>
    <sheetView view="pageBreakPreview" zoomScale="70" zoomScaleNormal="100" zoomScaleSheetLayoutView="70" workbookViewId="0"/>
  </sheetViews>
  <sheetFormatPr defaultRowHeight="14"/>
  <cols>
    <col min="1" max="1" width="1.26953125" style="64" customWidth="1"/>
    <col min="2" max="2" width="38.36328125" style="64" customWidth="1"/>
    <col min="3" max="3" width="24.36328125" style="64" customWidth="1"/>
    <col min="4" max="4" width="16.90625" style="64" customWidth="1"/>
    <col min="5" max="5" width="20.6328125" style="64" customWidth="1"/>
    <col min="6" max="6" width="31.26953125" style="64" customWidth="1"/>
    <col min="7" max="7" width="19.36328125" style="64" customWidth="1"/>
    <col min="8" max="8" width="22.08984375" style="64" customWidth="1"/>
    <col min="9" max="10" width="9" style="64"/>
    <col min="11" max="11" width="19.26953125" style="64" customWidth="1"/>
    <col min="12" max="12" width="11.36328125" style="56" customWidth="1"/>
    <col min="13" max="13" width="9" style="64"/>
    <col min="14" max="14" width="7.7265625" style="64" customWidth="1"/>
    <col min="15" max="255" width="9" style="64"/>
    <col min="256" max="256" width="1.26953125" style="64" customWidth="1"/>
    <col min="257" max="257" width="25.6328125" style="64" customWidth="1"/>
    <col min="258" max="261" width="13.6328125" style="64" customWidth="1"/>
    <col min="262" max="262" width="30.6328125" style="64" customWidth="1"/>
    <col min="263" max="511" width="9" style="64"/>
    <col min="512" max="512" width="1.26953125" style="64" customWidth="1"/>
    <col min="513" max="513" width="25.6328125" style="64" customWidth="1"/>
    <col min="514" max="517" width="13.6328125" style="64" customWidth="1"/>
    <col min="518" max="518" width="30.6328125" style="64" customWidth="1"/>
    <col min="519" max="767" width="9" style="64"/>
    <col min="768" max="768" width="1.26953125" style="64" customWidth="1"/>
    <col min="769" max="769" width="25.6328125" style="64" customWidth="1"/>
    <col min="770" max="773" width="13.6328125" style="64" customWidth="1"/>
    <col min="774" max="774" width="30.6328125" style="64" customWidth="1"/>
    <col min="775" max="1023" width="9" style="64"/>
    <col min="1024" max="1024" width="1.26953125" style="64" customWidth="1"/>
    <col min="1025" max="1025" width="25.6328125" style="64" customWidth="1"/>
    <col min="1026" max="1029" width="13.6328125" style="64" customWidth="1"/>
    <col min="1030" max="1030" width="30.6328125" style="64" customWidth="1"/>
    <col min="1031" max="1279" width="9" style="64"/>
    <col min="1280" max="1280" width="1.26953125" style="64" customWidth="1"/>
    <col min="1281" max="1281" width="25.6328125" style="64" customWidth="1"/>
    <col min="1282" max="1285" width="13.6328125" style="64" customWidth="1"/>
    <col min="1286" max="1286" width="30.6328125" style="64" customWidth="1"/>
    <col min="1287" max="1535" width="9" style="64"/>
    <col min="1536" max="1536" width="1.26953125" style="64" customWidth="1"/>
    <col min="1537" max="1537" width="25.6328125" style="64" customWidth="1"/>
    <col min="1538" max="1541" width="13.6328125" style="64" customWidth="1"/>
    <col min="1542" max="1542" width="30.6328125" style="64" customWidth="1"/>
    <col min="1543" max="1791" width="9" style="64"/>
    <col min="1792" max="1792" width="1.26953125" style="64" customWidth="1"/>
    <col min="1793" max="1793" width="25.6328125" style="64" customWidth="1"/>
    <col min="1794" max="1797" width="13.6328125" style="64" customWidth="1"/>
    <col min="1798" max="1798" width="30.6328125" style="64" customWidth="1"/>
    <col min="1799" max="2047" width="9" style="64"/>
    <col min="2048" max="2048" width="1.26953125" style="64" customWidth="1"/>
    <col min="2049" max="2049" width="25.6328125" style="64" customWidth="1"/>
    <col min="2050" max="2053" width="13.6328125" style="64" customWidth="1"/>
    <col min="2054" max="2054" width="30.6328125" style="64" customWidth="1"/>
    <col min="2055" max="2303" width="9" style="64"/>
    <col min="2304" max="2304" width="1.26953125" style="64" customWidth="1"/>
    <col min="2305" max="2305" width="25.6328125" style="64" customWidth="1"/>
    <col min="2306" max="2309" width="13.6328125" style="64" customWidth="1"/>
    <col min="2310" max="2310" width="30.6328125" style="64" customWidth="1"/>
    <col min="2311" max="2559" width="9" style="64"/>
    <col min="2560" max="2560" width="1.26953125" style="64" customWidth="1"/>
    <col min="2561" max="2561" width="25.6328125" style="64" customWidth="1"/>
    <col min="2562" max="2565" width="13.6328125" style="64" customWidth="1"/>
    <col min="2566" max="2566" width="30.6328125" style="64" customWidth="1"/>
    <col min="2567" max="2815" width="9" style="64"/>
    <col min="2816" max="2816" width="1.26953125" style="64" customWidth="1"/>
    <col min="2817" max="2817" width="25.6328125" style="64" customWidth="1"/>
    <col min="2818" max="2821" width="13.6328125" style="64" customWidth="1"/>
    <col min="2822" max="2822" width="30.6328125" style="64" customWidth="1"/>
    <col min="2823" max="3071" width="9" style="64"/>
    <col min="3072" max="3072" width="1.26953125" style="64" customWidth="1"/>
    <col min="3073" max="3073" width="25.6328125" style="64" customWidth="1"/>
    <col min="3074" max="3077" width="13.6328125" style="64" customWidth="1"/>
    <col min="3078" max="3078" width="30.6328125" style="64" customWidth="1"/>
    <col min="3079" max="3327" width="9" style="64"/>
    <col min="3328" max="3328" width="1.26953125" style="64" customWidth="1"/>
    <col min="3329" max="3329" width="25.6328125" style="64" customWidth="1"/>
    <col min="3330" max="3333" width="13.6328125" style="64" customWidth="1"/>
    <col min="3334" max="3334" width="30.6328125" style="64" customWidth="1"/>
    <col min="3335" max="3583" width="9" style="64"/>
    <col min="3584" max="3584" width="1.26953125" style="64" customWidth="1"/>
    <col min="3585" max="3585" width="25.6328125" style="64" customWidth="1"/>
    <col min="3586" max="3589" width="13.6328125" style="64" customWidth="1"/>
    <col min="3590" max="3590" width="30.6328125" style="64" customWidth="1"/>
    <col min="3591" max="3839" width="9" style="64"/>
    <col min="3840" max="3840" width="1.26953125" style="64" customWidth="1"/>
    <col min="3841" max="3841" width="25.6328125" style="64" customWidth="1"/>
    <col min="3842" max="3845" width="13.6328125" style="64" customWidth="1"/>
    <col min="3846" max="3846" width="30.6328125" style="64" customWidth="1"/>
    <col min="3847" max="4095" width="9" style="64"/>
    <col min="4096" max="4096" width="1.26953125" style="64" customWidth="1"/>
    <col min="4097" max="4097" width="25.6328125" style="64" customWidth="1"/>
    <col min="4098" max="4101" width="13.6328125" style="64" customWidth="1"/>
    <col min="4102" max="4102" width="30.6328125" style="64" customWidth="1"/>
    <col min="4103" max="4351" width="9" style="64"/>
    <col min="4352" max="4352" width="1.26953125" style="64" customWidth="1"/>
    <col min="4353" max="4353" width="25.6328125" style="64" customWidth="1"/>
    <col min="4354" max="4357" width="13.6328125" style="64" customWidth="1"/>
    <col min="4358" max="4358" width="30.6328125" style="64" customWidth="1"/>
    <col min="4359" max="4607" width="9" style="64"/>
    <col min="4608" max="4608" width="1.26953125" style="64" customWidth="1"/>
    <col min="4609" max="4609" width="25.6328125" style="64" customWidth="1"/>
    <col min="4610" max="4613" width="13.6328125" style="64" customWidth="1"/>
    <col min="4614" max="4614" width="30.6328125" style="64" customWidth="1"/>
    <col min="4615" max="4863" width="9" style="64"/>
    <col min="4864" max="4864" width="1.26953125" style="64" customWidth="1"/>
    <col min="4865" max="4865" width="25.6328125" style="64" customWidth="1"/>
    <col min="4866" max="4869" width="13.6328125" style="64" customWidth="1"/>
    <col min="4870" max="4870" width="30.6328125" style="64" customWidth="1"/>
    <col min="4871" max="5119" width="9" style="64"/>
    <col min="5120" max="5120" width="1.26953125" style="64" customWidth="1"/>
    <col min="5121" max="5121" width="25.6328125" style="64" customWidth="1"/>
    <col min="5122" max="5125" width="13.6328125" style="64" customWidth="1"/>
    <col min="5126" max="5126" width="30.6328125" style="64" customWidth="1"/>
    <col min="5127" max="5375" width="9" style="64"/>
    <col min="5376" max="5376" width="1.26953125" style="64" customWidth="1"/>
    <col min="5377" max="5377" width="25.6328125" style="64" customWidth="1"/>
    <col min="5378" max="5381" width="13.6328125" style="64" customWidth="1"/>
    <col min="5382" max="5382" width="30.6328125" style="64" customWidth="1"/>
    <col min="5383" max="5631" width="9" style="64"/>
    <col min="5632" max="5632" width="1.26953125" style="64" customWidth="1"/>
    <col min="5633" max="5633" width="25.6328125" style="64" customWidth="1"/>
    <col min="5634" max="5637" width="13.6328125" style="64" customWidth="1"/>
    <col min="5638" max="5638" width="30.6328125" style="64" customWidth="1"/>
    <col min="5639" max="5887" width="9" style="64"/>
    <col min="5888" max="5888" width="1.26953125" style="64" customWidth="1"/>
    <col min="5889" max="5889" width="25.6328125" style="64" customWidth="1"/>
    <col min="5890" max="5893" width="13.6328125" style="64" customWidth="1"/>
    <col min="5894" max="5894" width="30.6328125" style="64" customWidth="1"/>
    <col min="5895" max="6143" width="9" style="64"/>
    <col min="6144" max="6144" width="1.26953125" style="64" customWidth="1"/>
    <col min="6145" max="6145" width="25.6328125" style="64" customWidth="1"/>
    <col min="6146" max="6149" width="13.6328125" style="64" customWidth="1"/>
    <col min="6150" max="6150" width="30.6328125" style="64" customWidth="1"/>
    <col min="6151" max="6399" width="9" style="64"/>
    <col min="6400" max="6400" width="1.26953125" style="64" customWidth="1"/>
    <col min="6401" max="6401" width="25.6328125" style="64" customWidth="1"/>
    <col min="6402" max="6405" width="13.6328125" style="64" customWidth="1"/>
    <col min="6406" max="6406" width="30.6328125" style="64" customWidth="1"/>
    <col min="6407" max="6655" width="9" style="64"/>
    <col min="6656" max="6656" width="1.26953125" style="64" customWidth="1"/>
    <col min="6657" max="6657" width="25.6328125" style="64" customWidth="1"/>
    <col min="6658" max="6661" width="13.6328125" style="64" customWidth="1"/>
    <col min="6662" max="6662" width="30.6328125" style="64" customWidth="1"/>
    <col min="6663" max="6911" width="9" style="64"/>
    <col min="6912" max="6912" width="1.26953125" style="64" customWidth="1"/>
    <col min="6913" max="6913" width="25.6328125" style="64" customWidth="1"/>
    <col min="6914" max="6917" width="13.6328125" style="64" customWidth="1"/>
    <col min="6918" max="6918" width="30.6328125" style="64" customWidth="1"/>
    <col min="6919" max="7167" width="9" style="64"/>
    <col min="7168" max="7168" width="1.26953125" style="64" customWidth="1"/>
    <col min="7169" max="7169" width="25.6328125" style="64" customWidth="1"/>
    <col min="7170" max="7173" width="13.6328125" style="64" customWidth="1"/>
    <col min="7174" max="7174" width="30.6328125" style="64" customWidth="1"/>
    <col min="7175" max="7423" width="9" style="64"/>
    <col min="7424" max="7424" width="1.26953125" style="64" customWidth="1"/>
    <col min="7425" max="7425" width="25.6328125" style="64" customWidth="1"/>
    <col min="7426" max="7429" width="13.6328125" style="64" customWidth="1"/>
    <col min="7430" max="7430" width="30.6328125" style="64" customWidth="1"/>
    <col min="7431" max="7679" width="9" style="64"/>
    <col min="7680" max="7680" width="1.26953125" style="64" customWidth="1"/>
    <col min="7681" max="7681" width="25.6328125" style="64" customWidth="1"/>
    <col min="7682" max="7685" width="13.6328125" style="64" customWidth="1"/>
    <col min="7686" max="7686" width="30.6328125" style="64" customWidth="1"/>
    <col min="7687" max="7935" width="9" style="64"/>
    <col min="7936" max="7936" width="1.26953125" style="64" customWidth="1"/>
    <col min="7937" max="7937" width="25.6328125" style="64" customWidth="1"/>
    <col min="7938" max="7941" width="13.6328125" style="64" customWidth="1"/>
    <col min="7942" max="7942" width="30.6328125" style="64" customWidth="1"/>
    <col min="7943" max="8191" width="9" style="64"/>
    <col min="8192" max="8192" width="1.26953125" style="64" customWidth="1"/>
    <col min="8193" max="8193" width="25.6328125" style="64" customWidth="1"/>
    <col min="8194" max="8197" width="13.6328125" style="64" customWidth="1"/>
    <col min="8198" max="8198" width="30.6328125" style="64" customWidth="1"/>
    <col min="8199" max="8447" width="9" style="64"/>
    <col min="8448" max="8448" width="1.26953125" style="64" customWidth="1"/>
    <col min="8449" max="8449" width="25.6328125" style="64" customWidth="1"/>
    <col min="8450" max="8453" width="13.6328125" style="64" customWidth="1"/>
    <col min="8454" max="8454" width="30.6328125" style="64" customWidth="1"/>
    <col min="8455" max="8703" width="9" style="64"/>
    <col min="8704" max="8704" width="1.26953125" style="64" customWidth="1"/>
    <col min="8705" max="8705" width="25.6328125" style="64" customWidth="1"/>
    <col min="8706" max="8709" width="13.6328125" style="64" customWidth="1"/>
    <col min="8710" max="8710" width="30.6328125" style="64" customWidth="1"/>
    <col min="8711" max="8959" width="9" style="64"/>
    <col min="8960" max="8960" width="1.26953125" style="64" customWidth="1"/>
    <col min="8961" max="8961" width="25.6328125" style="64" customWidth="1"/>
    <col min="8962" max="8965" width="13.6328125" style="64" customWidth="1"/>
    <col min="8966" max="8966" width="30.6328125" style="64" customWidth="1"/>
    <col min="8967" max="9215" width="9" style="64"/>
    <col min="9216" max="9216" width="1.26953125" style="64" customWidth="1"/>
    <col min="9217" max="9217" width="25.6328125" style="64" customWidth="1"/>
    <col min="9218" max="9221" width="13.6328125" style="64" customWidth="1"/>
    <col min="9222" max="9222" width="30.6328125" style="64" customWidth="1"/>
    <col min="9223" max="9471" width="9" style="64"/>
    <col min="9472" max="9472" width="1.26953125" style="64" customWidth="1"/>
    <col min="9473" max="9473" width="25.6328125" style="64" customWidth="1"/>
    <col min="9474" max="9477" width="13.6328125" style="64" customWidth="1"/>
    <col min="9478" max="9478" width="30.6328125" style="64" customWidth="1"/>
    <col min="9479" max="9727" width="9" style="64"/>
    <col min="9728" max="9728" width="1.26953125" style="64" customWidth="1"/>
    <col min="9729" max="9729" width="25.6328125" style="64" customWidth="1"/>
    <col min="9730" max="9733" width="13.6328125" style="64" customWidth="1"/>
    <col min="9734" max="9734" width="30.6328125" style="64" customWidth="1"/>
    <col min="9735" max="9983" width="9" style="64"/>
    <col min="9984" max="9984" width="1.26953125" style="64" customWidth="1"/>
    <col min="9985" max="9985" width="25.6328125" style="64" customWidth="1"/>
    <col min="9986" max="9989" width="13.6328125" style="64" customWidth="1"/>
    <col min="9990" max="9990" width="30.6328125" style="64" customWidth="1"/>
    <col min="9991" max="10239" width="9" style="64"/>
    <col min="10240" max="10240" width="1.26953125" style="64" customWidth="1"/>
    <col min="10241" max="10241" width="25.6328125" style="64" customWidth="1"/>
    <col min="10242" max="10245" width="13.6328125" style="64" customWidth="1"/>
    <col min="10246" max="10246" width="30.6328125" style="64" customWidth="1"/>
    <col min="10247" max="10495" width="9" style="64"/>
    <col min="10496" max="10496" width="1.26953125" style="64" customWidth="1"/>
    <col min="10497" max="10497" width="25.6328125" style="64" customWidth="1"/>
    <col min="10498" max="10501" width="13.6328125" style="64" customWidth="1"/>
    <col min="10502" max="10502" width="30.6328125" style="64" customWidth="1"/>
    <col min="10503" max="10751" width="9" style="64"/>
    <col min="10752" max="10752" width="1.26953125" style="64" customWidth="1"/>
    <col min="10753" max="10753" width="25.6328125" style="64" customWidth="1"/>
    <col min="10754" max="10757" width="13.6328125" style="64" customWidth="1"/>
    <col min="10758" max="10758" width="30.6328125" style="64" customWidth="1"/>
    <col min="10759" max="11007" width="9" style="64"/>
    <col min="11008" max="11008" width="1.26953125" style="64" customWidth="1"/>
    <col min="11009" max="11009" width="25.6328125" style="64" customWidth="1"/>
    <col min="11010" max="11013" width="13.6328125" style="64" customWidth="1"/>
    <col min="11014" max="11014" width="30.6328125" style="64" customWidth="1"/>
    <col min="11015" max="11263" width="9" style="64"/>
    <col min="11264" max="11264" width="1.26953125" style="64" customWidth="1"/>
    <col min="11265" max="11265" width="25.6328125" style="64" customWidth="1"/>
    <col min="11266" max="11269" width="13.6328125" style="64" customWidth="1"/>
    <col min="11270" max="11270" width="30.6328125" style="64" customWidth="1"/>
    <col min="11271" max="11519" width="9" style="64"/>
    <col min="11520" max="11520" width="1.26953125" style="64" customWidth="1"/>
    <col min="11521" max="11521" width="25.6328125" style="64" customWidth="1"/>
    <col min="11522" max="11525" width="13.6328125" style="64" customWidth="1"/>
    <col min="11526" max="11526" width="30.6328125" style="64" customWidth="1"/>
    <col min="11527" max="11775" width="9" style="64"/>
    <col min="11776" max="11776" width="1.26953125" style="64" customWidth="1"/>
    <col min="11777" max="11777" width="25.6328125" style="64" customWidth="1"/>
    <col min="11778" max="11781" width="13.6328125" style="64" customWidth="1"/>
    <col min="11782" max="11782" width="30.6328125" style="64" customWidth="1"/>
    <col min="11783" max="12031" width="9" style="64"/>
    <col min="12032" max="12032" width="1.26953125" style="64" customWidth="1"/>
    <col min="12033" max="12033" width="25.6328125" style="64" customWidth="1"/>
    <col min="12034" max="12037" width="13.6328125" style="64" customWidth="1"/>
    <col min="12038" max="12038" width="30.6328125" style="64" customWidth="1"/>
    <col min="12039" max="12287" width="9" style="64"/>
    <col min="12288" max="12288" width="1.26953125" style="64" customWidth="1"/>
    <col min="12289" max="12289" width="25.6328125" style="64" customWidth="1"/>
    <col min="12290" max="12293" width="13.6328125" style="64" customWidth="1"/>
    <col min="12294" max="12294" width="30.6328125" style="64" customWidth="1"/>
    <col min="12295" max="12543" width="9" style="64"/>
    <col min="12544" max="12544" width="1.26953125" style="64" customWidth="1"/>
    <col min="12545" max="12545" width="25.6328125" style="64" customWidth="1"/>
    <col min="12546" max="12549" width="13.6328125" style="64" customWidth="1"/>
    <col min="12550" max="12550" width="30.6328125" style="64" customWidth="1"/>
    <col min="12551" max="12799" width="9" style="64"/>
    <col min="12800" max="12800" width="1.26953125" style="64" customWidth="1"/>
    <col min="12801" max="12801" width="25.6328125" style="64" customWidth="1"/>
    <col min="12802" max="12805" width="13.6328125" style="64" customWidth="1"/>
    <col min="12806" max="12806" width="30.6328125" style="64" customWidth="1"/>
    <col min="12807" max="13055" width="9" style="64"/>
    <col min="13056" max="13056" width="1.26953125" style="64" customWidth="1"/>
    <col min="13057" max="13057" width="25.6328125" style="64" customWidth="1"/>
    <col min="13058" max="13061" width="13.6328125" style="64" customWidth="1"/>
    <col min="13062" max="13062" width="30.6328125" style="64" customWidth="1"/>
    <col min="13063" max="13311" width="9" style="64"/>
    <col min="13312" max="13312" width="1.26953125" style="64" customWidth="1"/>
    <col min="13313" max="13313" width="25.6328125" style="64" customWidth="1"/>
    <col min="13314" max="13317" width="13.6328125" style="64" customWidth="1"/>
    <col min="13318" max="13318" width="30.6328125" style="64" customWidth="1"/>
    <col min="13319" max="13567" width="9" style="64"/>
    <col min="13568" max="13568" width="1.26953125" style="64" customWidth="1"/>
    <col min="13569" max="13569" width="25.6328125" style="64" customWidth="1"/>
    <col min="13570" max="13573" width="13.6328125" style="64" customWidth="1"/>
    <col min="13574" max="13574" width="30.6328125" style="64" customWidth="1"/>
    <col min="13575" max="13823" width="9" style="64"/>
    <col min="13824" max="13824" width="1.26953125" style="64" customWidth="1"/>
    <col min="13825" max="13825" width="25.6328125" style="64" customWidth="1"/>
    <col min="13826" max="13829" width="13.6328125" style="64" customWidth="1"/>
    <col min="13830" max="13830" width="30.6328125" style="64" customWidth="1"/>
    <col min="13831" max="14079" width="9" style="64"/>
    <col min="14080" max="14080" width="1.26953125" style="64" customWidth="1"/>
    <col min="14081" max="14081" width="25.6328125" style="64" customWidth="1"/>
    <col min="14082" max="14085" width="13.6328125" style="64" customWidth="1"/>
    <col min="14086" max="14086" width="30.6328125" style="64" customWidth="1"/>
    <col min="14087" max="14335" width="9" style="64"/>
    <col min="14336" max="14336" width="1.26953125" style="64" customWidth="1"/>
    <col min="14337" max="14337" width="25.6328125" style="64" customWidth="1"/>
    <col min="14338" max="14341" width="13.6328125" style="64" customWidth="1"/>
    <col min="14342" max="14342" width="30.6328125" style="64" customWidth="1"/>
    <col min="14343" max="14591" width="9" style="64"/>
    <col min="14592" max="14592" width="1.26953125" style="64" customWidth="1"/>
    <col min="14593" max="14593" width="25.6328125" style="64" customWidth="1"/>
    <col min="14594" max="14597" width="13.6328125" style="64" customWidth="1"/>
    <col min="14598" max="14598" width="30.6328125" style="64" customWidth="1"/>
    <col min="14599" max="14847" width="9" style="64"/>
    <col min="14848" max="14848" width="1.26953125" style="64" customWidth="1"/>
    <col min="14849" max="14849" width="25.6328125" style="64" customWidth="1"/>
    <col min="14850" max="14853" width="13.6328125" style="64" customWidth="1"/>
    <col min="14854" max="14854" width="30.6328125" style="64" customWidth="1"/>
    <col min="14855" max="15103" width="9" style="64"/>
    <col min="15104" max="15104" width="1.26953125" style="64" customWidth="1"/>
    <col min="15105" max="15105" width="25.6328125" style="64" customWidth="1"/>
    <col min="15106" max="15109" width="13.6328125" style="64" customWidth="1"/>
    <col min="15110" max="15110" width="30.6328125" style="64" customWidth="1"/>
    <col min="15111" max="15359" width="9" style="64"/>
    <col min="15360" max="15360" width="1.26953125" style="64" customWidth="1"/>
    <col min="15361" max="15361" width="25.6328125" style="64" customWidth="1"/>
    <col min="15362" max="15365" width="13.6328125" style="64" customWidth="1"/>
    <col min="15366" max="15366" width="30.6328125" style="64" customWidth="1"/>
    <col min="15367" max="15615" width="9" style="64"/>
    <col min="15616" max="15616" width="1.26953125" style="64" customWidth="1"/>
    <col min="15617" max="15617" width="25.6328125" style="64" customWidth="1"/>
    <col min="15618" max="15621" width="13.6328125" style="64" customWidth="1"/>
    <col min="15622" max="15622" width="30.6328125" style="64" customWidth="1"/>
    <col min="15623" max="15871" width="9" style="64"/>
    <col min="15872" max="15872" width="1.26953125" style="64" customWidth="1"/>
    <col min="15873" max="15873" width="25.6328125" style="64" customWidth="1"/>
    <col min="15874" max="15877" width="13.6328125" style="64" customWidth="1"/>
    <col min="15878" max="15878" width="30.6328125" style="64" customWidth="1"/>
    <col min="15879" max="16127" width="9" style="64"/>
    <col min="16128" max="16128" width="1.26953125" style="64" customWidth="1"/>
    <col min="16129" max="16129" width="25.6328125" style="64" customWidth="1"/>
    <col min="16130" max="16133" width="13.6328125" style="64" customWidth="1"/>
    <col min="16134" max="16134" width="30.6328125" style="64" customWidth="1"/>
    <col min="16135" max="16384" width="9" style="64"/>
  </cols>
  <sheetData>
    <row r="1" spans="1:12" s="60" customFormat="1" ht="17.25" customHeight="1">
      <c r="B1" s="61"/>
      <c r="C1" s="61"/>
      <c r="D1" s="61"/>
      <c r="E1" s="61"/>
      <c r="F1" s="61"/>
      <c r="L1" s="80"/>
    </row>
    <row r="2" spans="1:12" ht="20.149999999999999" customHeight="1">
      <c r="A2" s="60"/>
      <c r="B2" s="62" t="s">
        <v>86</v>
      </c>
      <c r="C2" s="62"/>
      <c r="D2" s="63"/>
    </row>
    <row r="3" spans="1:12" ht="20.149999999999999" customHeight="1">
      <c r="A3" s="60"/>
      <c r="B3" s="62"/>
      <c r="C3" s="62"/>
      <c r="D3" s="63"/>
    </row>
    <row r="4" spans="1:12" ht="20.149999999999999" customHeight="1">
      <c r="A4" s="60"/>
      <c r="B4" s="62"/>
      <c r="C4" s="62"/>
      <c r="D4" s="63"/>
      <c r="F4" s="65" t="s">
        <v>50</v>
      </c>
      <c r="G4" s="197">
        <f>'第１号様式（交付申請書）'!$F$10</f>
        <v>0</v>
      </c>
      <c r="H4" s="198"/>
    </row>
    <row r="5" spans="1:12" s="60" customFormat="1" ht="17.25" customHeight="1">
      <c r="B5" s="61"/>
      <c r="C5" s="61"/>
      <c r="D5" s="61"/>
      <c r="E5" s="61"/>
      <c r="F5" s="61"/>
      <c r="L5" s="80"/>
    </row>
    <row r="6" spans="1:12" ht="18" customHeight="1">
      <c r="A6" s="60"/>
      <c r="B6" s="199" t="s">
        <v>51</v>
      </c>
      <c r="C6" s="199" t="s">
        <v>52</v>
      </c>
      <c r="D6" s="199" t="s">
        <v>53</v>
      </c>
      <c r="E6" s="199" t="s">
        <v>54</v>
      </c>
      <c r="F6" s="199" t="s">
        <v>66</v>
      </c>
      <c r="G6" s="202" t="s">
        <v>55</v>
      </c>
      <c r="H6" s="202" t="s">
        <v>92</v>
      </c>
    </row>
    <row r="7" spans="1:12" ht="18" customHeight="1">
      <c r="A7" s="60"/>
      <c r="B7" s="200"/>
      <c r="C7" s="201"/>
      <c r="D7" s="200"/>
      <c r="E7" s="200"/>
      <c r="F7" s="200"/>
      <c r="G7" s="203"/>
      <c r="H7" s="203"/>
    </row>
    <row r="8" spans="1:12" ht="18" customHeight="1">
      <c r="A8" s="60"/>
      <c r="B8" s="66"/>
      <c r="C8" s="66"/>
      <c r="D8" s="67" t="s">
        <v>56</v>
      </c>
      <c r="E8" s="67" t="s">
        <v>0</v>
      </c>
      <c r="F8" s="68" t="s">
        <v>67</v>
      </c>
      <c r="G8" s="69"/>
      <c r="H8" s="69"/>
    </row>
    <row r="9" spans="1:12" ht="66" customHeight="1">
      <c r="A9" s="60"/>
      <c r="B9" s="76" t="s">
        <v>57</v>
      </c>
      <c r="C9" s="75" t="s">
        <v>76</v>
      </c>
      <c r="D9" s="191"/>
      <c r="E9" s="192"/>
      <c r="F9" s="192"/>
      <c r="G9" s="192"/>
      <c r="H9" s="193"/>
      <c r="I9" s="175"/>
      <c r="J9" s="176"/>
      <c r="K9" s="176"/>
      <c r="L9" s="81"/>
    </row>
    <row r="10" spans="1:12" ht="66" customHeight="1">
      <c r="A10" s="60"/>
      <c r="B10" s="76" t="s">
        <v>58</v>
      </c>
      <c r="C10" s="75" t="s">
        <v>64</v>
      </c>
      <c r="D10" s="194"/>
      <c r="E10" s="195"/>
      <c r="F10" s="195"/>
      <c r="G10" s="195"/>
      <c r="H10" s="196"/>
      <c r="I10" s="175"/>
      <c r="J10" s="177"/>
      <c r="K10" s="177"/>
      <c r="L10" s="81"/>
    </row>
    <row r="11" spans="1:12" ht="36.5" customHeight="1">
      <c r="A11" s="60"/>
      <c r="B11" s="76" t="s">
        <v>118</v>
      </c>
      <c r="C11" s="188" t="s">
        <v>59</v>
      </c>
      <c r="D11" s="101"/>
      <c r="E11" s="102">
        <f>MIN(3600*個人防護具使用実績簿!BZ7,E12)</f>
        <v>0</v>
      </c>
      <c r="F11" s="101"/>
      <c r="G11" s="183"/>
      <c r="H11" s="183"/>
      <c r="I11" s="186" t="str">
        <f>IF(E11=E12,"上限金額内です","上限金額超過のため、3,600円×発熱外来医療従事者延べ人数が補助対象額となります。")</f>
        <v>上限金額内です</v>
      </c>
      <c r="J11" s="187"/>
      <c r="K11" s="187"/>
      <c r="L11" s="81"/>
    </row>
    <row r="12" spans="1:12" ht="36.75" customHeight="1">
      <c r="A12" s="60"/>
      <c r="B12" s="76" t="s">
        <v>119</v>
      </c>
      <c r="C12" s="189"/>
      <c r="D12" s="103">
        <f>SUM(D13:D18)</f>
        <v>0</v>
      </c>
      <c r="E12" s="104">
        <f>ROUND(E13,0)+ROUND(E14,0)+ROUND(E15,0)+ROUND(E16,0)+ROUND(E17,0)+ROUND(E18,0)</f>
        <v>0</v>
      </c>
      <c r="F12" s="180" t="s">
        <v>120</v>
      </c>
      <c r="G12" s="185"/>
      <c r="H12" s="184"/>
      <c r="I12" s="186"/>
      <c r="J12" s="187"/>
      <c r="K12" s="187"/>
      <c r="L12" s="81"/>
    </row>
    <row r="13" spans="1:12" ht="32.25" customHeight="1">
      <c r="A13" s="60"/>
      <c r="B13" s="77" t="s">
        <v>77</v>
      </c>
      <c r="C13" s="189"/>
      <c r="D13" s="103">
        <f>個人防護具使用実績簿!BZ9+個人防護具使用実績簿!BZ10+個人防護具使用実績簿!BZ11</f>
        <v>0</v>
      </c>
      <c r="E13" s="104">
        <f>個人防護具使用実績簿!CB9+個人防護具使用実績簿!CB10+個人防護具使用実績簿!CB11</f>
        <v>0</v>
      </c>
      <c r="F13" s="181"/>
      <c r="G13" s="185"/>
      <c r="H13" s="71"/>
    </row>
    <row r="14" spans="1:12" ht="32.25" customHeight="1">
      <c r="A14" s="60"/>
      <c r="B14" s="77" t="s">
        <v>78</v>
      </c>
      <c r="C14" s="189"/>
      <c r="D14" s="103">
        <f>個人防護具使用実績簿!BZ12+個人防護具使用実績簿!BZ13+個人防護具使用実績簿!BZ14</f>
        <v>0</v>
      </c>
      <c r="E14" s="104">
        <f>個人防護具使用実績簿!CB12+個人防護具使用実績簿!CB13+個人防護具使用実績簿!CB14</f>
        <v>0</v>
      </c>
      <c r="F14" s="181"/>
      <c r="G14" s="185"/>
      <c r="H14" s="71"/>
    </row>
    <row r="15" spans="1:12" ht="32.25" customHeight="1">
      <c r="A15" s="60"/>
      <c r="B15" s="77" t="s">
        <v>79</v>
      </c>
      <c r="C15" s="189"/>
      <c r="D15" s="103">
        <f>個人防護具使用実績簿!BZ15+個人防護具使用実績簿!BZ16+個人防護具使用実績簿!BZ17</f>
        <v>0</v>
      </c>
      <c r="E15" s="104">
        <f>個人防護具使用実績簿!CB15+個人防護具使用実績簿!CB16+個人防護具使用実績簿!CB17</f>
        <v>0</v>
      </c>
      <c r="F15" s="181"/>
      <c r="G15" s="185"/>
      <c r="H15" s="71"/>
    </row>
    <row r="16" spans="1:12" ht="32.25" customHeight="1">
      <c r="A16" s="60"/>
      <c r="B16" s="77" t="s">
        <v>80</v>
      </c>
      <c r="C16" s="189"/>
      <c r="D16" s="103">
        <f>個人防護具使用実績簿!BZ18+個人防護具使用実績簿!BZ19+個人防護具使用実績簿!BZ20</f>
        <v>0</v>
      </c>
      <c r="E16" s="104">
        <f>個人防護具使用実績簿!CB18+個人防護具使用実績簿!CB19+個人防護具使用実績簿!CB20</f>
        <v>0</v>
      </c>
      <c r="F16" s="181"/>
      <c r="G16" s="185"/>
      <c r="H16" s="71"/>
    </row>
    <row r="17" spans="1:12" ht="32.25" customHeight="1">
      <c r="A17" s="60"/>
      <c r="B17" s="77" t="s">
        <v>81</v>
      </c>
      <c r="C17" s="189"/>
      <c r="D17" s="103">
        <f>個人防護具使用実績簿!BZ21+個人防護具使用実績簿!BZ22</f>
        <v>0</v>
      </c>
      <c r="E17" s="104">
        <f>個人防護具使用実績簿!CB21+個人防護具使用実績簿!CB22</f>
        <v>0</v>
      </c>
      <c r="F17" s="181"/>
      <c r="G17" s="185"/>
      <c r="H17" s="71"/>
    </row>
    <row r="18" spans="1:12" ht="32.25" customHeight="1">
      <c r="A18" s="60"/>
      <c r="B18" s="77" t="s">
        <v>82</v>
      </c>
      <c r="C18" s="190"/>
      <c r="D18" s="103">
        <f>個人防護具使用実績簿!BZ23+個人防護具使用実績簿!BZ24</f>
        <v>0</v>
      </c>
      <c r="E18" s="104">
        <f>個人防護具使用実績簿!CB23+個人防護具使用実績簿!CB24</f>
        <v>0</v>
      </c>
      <c r="F18" s="182"/>
      <c r="G18" s="184"/>
      <c r="H18" s="71"/>
    </row>
    <row r="19" spans="1:12" ht="66" customHeight="1">
      <c r="A19" s="60"/>
      <c r="B19" s="78" t="s">
        <v>60</v>
      </c>
      <c r="C19" s="75" t="s">
        <v>65</v>
      </c>
      <c r="D19" s="191"/>
      <c r="E19" s="192"/>
      <c r="F19" s="192"/>
      <c r="G19" s="192"/>
      <c r="H19" s="193"/>
      <c r="I19" s="175"/>
      <c r="J19" s="176"/>
      <c r="K19" s="176"/>
      <c r="L19" s="81"/>
    </row>
    <row r="20" spans="1:12" ht="66" customHeight="1">
      <c r="A20" s="60"/>
      <c r="B20" s="78" t="s">
        <v>61</v>
      </c>
      <c r="C20" s="75" t="s">
        <v>62</v>
      </c>
      <c r="D20" s="194"/>
      <c r="E20" s="195"/>
      <c r="F20" s="195"/>
      <c r="G20" s="195"/>
      <c r="H20" s="196"/>
    </row>
    <row r="21" spans="1:12" ht="40" customHeight="1">
      <c r="A21" s="60"/>
      <c r="B21" s="72" t="s">
        <v>63</v>
      </c>
      <c r="C21" s="72"/>
      <c r="D21" s="74">
        <f>SUM(D9,D10,D12,D19,D20)</f>
        <v>0</v>
      </c>
      <c r="E21" s="74">
        <f>SUM(E9,E10,E11,E19,E20)</f>
        <v>0</v>
      </c>
      <c r="F21" s="70"/>
      <c r="G21" s="73"/>
      <c r="H21" s="73"/>
    </row>
    <row r="22" spans="1:12" ht="39.75" customHeight="1">
      <c r="B22" s="178" t="s">
        <v>127</v>
      </c>
      <c r="C22" s="179"/>
      <c r="D22" s="179"/>
      <c r="E22" s="179"/>
      <c r="F22" s="179"/>
      <c r="G22" s="179"/>
      <c r="H22" s="179"/>
    </row>
    <row r="23" spans="1:12" ht="30" customHeight="1"/>
  </sheetData>
  <mergeCells count="19">
    <mergeCell ref="G4:H4"/>
    <mergeCell ref="B6:B7"/>
    <mergeCell ref="C6:C7"/>
    <mergeCell ref="D6:D7"/>
    <mergeCell ref="E6:E7"/>
    <mergeCell ref="F6:F7"/>
    <mergeCell ref="G6:G7"/>
    <mergeCell ref="H6:H7"/>
    <mergeCell ref="I19:K19"/>
    <mergeCell ref="I9:K9"/>
    <mergeCell ref="I10:K10"/>
    <mergeCell ref="B22:H22"/>
    <mergeCell ref="F12:F18"/>
    <mergeCell ref="H11:H12"/>
    <mergeCell ref="G11:G18"/>
    <mergeCell ref="I11:K12"/>
    <mergeCell ref="C11:C18"/>
    <mergeCell ref="D19:H20"/>
    <mergeCell ref="D9:H10"/>
  </mergeCells>
  <phoneticPr fontId="6"/>
  <conditionalFormatting sqref="G4:H4">
    <cfRule type="cellIs" dxfId="19" priority="7" operator="equal">
      <formula>0</formula>
    </cfRule>
  </conditionalFormatting>
  <conditionalFormatting sqref="I19">
    <cfRule type="containsText" dxfId="18" priority="4" operator="containsText" text="超えて">
      <formula>NOT(ISERROR(SEARCH("超えて",I19)))</formula>
    </cfRule>
  </conditionalFormatting>
  <conditionalFormatting sqref="D12:E18">
    <cfRule type="cellIs" dxfId="17" priority="2" operator="equal">
      <formula>0</formula>
    </cfRule>
  </conditionalFormatting>
  <conditionalFormatting sqref="I11:K12">
    <cfRule type="containsText" dxfId="16" priority="1" operator="containsText" text="超過">
      <formula>NOT(ISERROR(SEARCH("超過",I11)))</formula>
    </cfRule>
  </conditionalFormatting>
  <dataValidations count="2">
    <dataValidation type="whole" allowBlank="1" showInputMessage="1" showErrorMessage="1" sqref="D19 D11">
      <formula1>0</formula1>
      <formula2>2</formula2>
    </dataValidation>
    <dataValidation type="whole" allowBlank="1" showInputMessage="1" showErrorMessage="1" sqref="D9">
      <formula1>0</formula1>
      <formula2>5</formula2>
    </dataValidation>
  </dataValidations>
  <printOptions horizontalCentered="1" gridLinesSet="0"/>
  <pageMargins left="0.59055118110236227" right="0.59055118110236227" top="0.78740157480314965" bottom="0.59055118110236227" header="0.51181102362204722" footer="0.51181102362204722"/>
  <pageSetup paperSize="9" scale="64"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CF39"/>
  <sheetViews>
    <sheetView tabSelected="1" view="pageBreakPreview" zoomScale="70" zoomScaleNormal="40" zoomScaleSheetLayoutView="70" workbookViewId="0">
      <pane xSplit="8" topLeftCell="I1" activePane="topRight" state="frozen"/>
      <selection pane="topRight"/>
    </sheetView>
  </sheetViews>
  <sheetFormatPr defaultColWidth="9" defaultRowHeight="13"/>
  <cols>
    <col min="1" max="1" width="23.81640625" style="2" customWidth="1"/>
    <col min="2" max="2" width="32.26953125" style="2" customWidth="1"/>
    <col min="3" max="3" width="12.26953125" style="2" customWidth="1"/>
    <col min="4" max="4" width="13.08984375" style="2" customWidth="1"/>
    <col min="5" max="5" width="6.6328125" style="2" customWidth="1"/>
    <col min="6" max="6" width="15.1796875" style="2" customWidth="1"/>
    <col min="7" max="7" width="37.81640625" style="2" customWidth="1"/>
    <col min="8" max="8" width="37.36328125" style="2" customWidth="1"/>
    <col min="9" max="9" width="15.90625" style="2" customWidth="1"/>
    <col min="10" max="17" width="10.90625" style="2" customWidth="1"/>
    <col min="18" max="26" width="9.54296875" style="2" customWidth="1"/>
    <col min="27" max="46" width="10.90625" style="2" customWidth="1"/>
    <col min="47" max="55" width="9.54296875" style="2" customWidth="1"/>
    <col min="56" max="77" width="10.90625" style="2" customWidth="1"/>
    <col min="78" max="78" width="9.54296875" style="2" customWidth="1"/>
    <col min="79" max="79" width="7.54296875" style="2" customWidth="1"/>
    <col min="80" max="80" width="23.81640625" style="2" bestFit="1" customWidth="1"/>
    <col min="81" max="81" width="7.81640625" style="1" customWidth="1"/>
    <col min="82" max="82" width="15.1796875" style="1" customWidth="1"/>
    <col min="83" max="83" width="39.81640625" style="1" customWidth="1"/>
    <col min="84" max="84" width="5.6328125" style="1" customWidth="1"/>
    <col min="85" max="16384" width="9" style="2"/>
  </cols>
  <sheetData>
    <row r="1" spans="1:8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row>
    <row r="2" spans="1:84" ht="51.75" customHeight="1">
      <c r="A2" s="208" t="s">
        <v>110</v>
      </c>
      <c r="B2" s="208"/>
      <c r="C2" s="208"/>
      <c r="D2" s="208"/>
      <c r="E2" s="208"/>
      <c r="F2" s="208"/>
      <c r="G2" s="208"/>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c r="CF2" s="149"/>
    </row>
    <row r="3" spans="1:84" ht="58" customHeight="1">
      <c r="A3" s="209" t="s">
        <v>134</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E3" s="209"/>
      <c r="BF3" s="209"/>
      <c r="BG3" s="209"/>
      <c r="BH3" s="209"/>
      <c r="BI3" s="209"/>
      <c r="BJ3" s="209"/>
      <c r="BK3" s="209"/>
      <c r="BL3" s="209"/>
      <c r="BM3" s="209"/>
      <c r="BN3" s="209"/>
      <c r="BO3" s="209"/>
      <c r="BP3" s="209"/>
      <c r="BQ3" s="209"/>
      <c r="BR3" s="209"/>
      <c r="BS3" s="209"/>
      <c r="BT3" s="209"/>
      <c r="BU3" s="209"/>
      <c r="BV3" s="209"/>
      <c r="BW3" s="209"/>
      <c r="BX3" s="209"/>
      <c r="BY3" s="209"/>
      <c r="BZ3" s="209"/>
      <c r="CA3" s="209"/>
      <c r="CB3" s="209"/>
      <c r="CC3" s="209"/>
      <c r="CD3" s="209"/>
      <c r="CE3" s="209"/>
      <c r="CF3" s="209"/>
    </row>
    <row r="4" spans="1:84" ht="40.5" customHeight="1" thickBot="1">
      <c r="A4" s="139" t="s">
        <v>131</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BZ4" s="1"/>
      <c r="CA4" s="1"/>
      <c r="CB4" s="1" t="s">
        <v>132</v>
      </c>
      <c r="CC4" s="220">
        <f>'第１号様式（交付申請書）'!F10</f>
        <v>0</v>
      </c>
      <c r="CD4" s="220"/>
      <c r="CE4" s="220"/>
    </row>
    <row r="5" spans="1:84" ht="29.5" customHeight="1">
      <c r="A5" s="221" t="s">
        <v>69</v>
      </c>
      <c r="B5" s="223" t="s">
        <v>111</v>
      </c>
      <c r="C5" s="224"/>
      <c r="D5" s="224"/>
      <c r="E5" s="225"/>
      <c r="F5" s="233" t="s">
        <v>130</v>
      </c>
      <c r="G5" s="237" t="s">
        <v>128</v>
      </c>
      <c r="H5" s="210" t="s">
        <v>112</v>
      </c>
      <c r="I5" s="140"/>
      <c r="J5" s="106">
        <v>45315</v>
      </c>
      <c r="K5" s="106">
        <v>45316</v>
      </c>
      <c r="L5" s="106">
        <v>45317</v>
      </c>
      <c r="M5" s="106">
        <v>45318</v>
      </c>
      <c r="N5" s="106">
        <v>45319</v>
      </c>
      <c r="O5" s="106">
        <v>45320</v>
      </c>
      <c r="P5" s="106">
        <v>45321</v>
      </c>
      <c r="Q5" s="106">
        <v>45322</v>
      </c>
      <c r="R5" s="106">
        <v>45323</v>
      </c>
      <c r="S5" s="106">
        <v>45324</v>
      </c>
      <c r="T5" s="106">
        <v>45325</v>
      </c>
      <c r="U5" s="106">
        <v>45326</v>
      </c>
      <c r="V5" s="106">
        <v>45327</v>
      </c>
      <c r="W5" s="106">
        <v>45328</v>
      </c>
      <c r="X5" s="106">
        <v>45329</v>
      </c>
      <c r="Y5" s="106">
        <v>45330</v>
      </c>
      <c r="Z5" s="106">
        <v>45331</v>
      </c>
      <c r="AA5" s="106">
        <v>45332</v>
      </c>
      <c r="AB5" s="106">
        <v>45333</v>
      </c>
      <c r="AC5" s="106">
        <v>45334</v>
      </c>
      <c r="AD5" s="106">
        <v>45335</v>
      </c>
      <c r="AE5" s="106">
        <v>45336</v>
      </c>
      <c r="AF5" s="106">
        <v>45337</v>
      </c>
      <c r="AG5" s="106">
        <v>45338</v>
      </c>
      <c r="AH5" s="106">
        <v>45339</v>
      </c>
      <c r="AI5" s="106">
        <v>45340</v>
      </c>
      <c r="AJ5" s="106">
        <v>45341</v>
      </c>
      <c r="AK5" s="106">
        <v>45342</v>
      </c>
      <c r="AL5" s="106">
        <v>45343</v>
      </c>
      <c r="AM5" s="106">
        <v>45344</v>
      </c>
      <c r="AN5" s="106">
        <v>45345</v>
      </c>
      <c r="AO5" s="106">
        <v>45346</v>
      </c>
      <c r="AP5" s="106">
        <v>45347</v>
      </c>
      <c r="AQ5" s="106">
        <v>45348</v>
      </c>
      <c r="AR5" s="106">
        <v>45349</v>
      </c>
      <c r="AS5" s="106">
        <v>45350</v>
      </c>
      <c r="AT5" s="106">
        <v>45351</v>
      </c>
      <c r="AU5" s="106">
        <v>45352</v>
      </c>
      <c r="AV5" s="106">
        <v>45353</v>
      </c>
      <c r="AW5" s="106">
        <v>45354</v>
      </c>
      <c r="AX5" s="106">
        <v>45355</v>
      </c>
      <c r="AY5" s="106">
        <v>45356</v>
      </c>
      <c r="AZ5" s="106">
        <v>45357</v>
      </c>
      <c r="BA5" s="106">
        <v>45358</v>
      </c>
      <c r="BB5" s="106">
        <v>45359</v>
      </c>
      <c r="BC5" s="106">
        <v>45360</v>
      </c>
      <c r="BD5" s="106">
        <v>45361</v>
      </c>
      <c r="BE5" s="106">
        <v>45362</v>
      </c>
      <c r="BF5" s="106">
        <v>45363</v>
      </c>
      <c r="BG5" s="106">
        <v>45364</v>
      </c>
      <c r="BH5" s="106">
        <v>45365</v>
      </c>
      <c r="BI5" s="106">
        <v>45366</v>
      </c>
      <c r="BJ5" s="106">
        <v>45367</v>
      </c>
      <c r="BK5" s="106">
        <v>45368</v>
      </c>
      <c r="BL5" s="106">
        <v>45369</v>
      </c>
      <c r="BM5" s="106">
        <v>45370</v>
      </c>
      <c r="BN5" s="106">
        <v>45371</v>
      </c>
      <c r="BO5" s="106">
        <v>45372</v>
      </c>
      <c r="BP5" s="106">
        <v>45373</v>
      </c>
      <c r="BQ5" s="106">
        <v>45374</v>
      </c>
      <c r="BR5" s="106">
        <v>45375</v>
      </c>
      <c r="BS5" s="106">
        <v>45376</v>
      </c>
      <c r="BT5" s="106">
        <v>45377</v>
      </c>
      <c r="BU5" s="106">
        <v>45378</v>
      </c>
      <c r="BV5" s="106">
        <v>45379</v>
      </c>
      <c r="BW5" s="106">
        <v>45380</v>
      </c>
      <c r="BX5" s="106">
        <v>45381</v>
      </c>
      <c r="BY5" s="106">
        <v>45382</v>
      </c>
      <c r="BZ5" s="212" t="s">
        <v>113</v>
      </c>
      <c r="CA5" s="107"/>
      <c r="CB5" s="214" t="s">
        <v>114</v>
      </c>
      <c r="CC5" s="216"/>
      <c r="CD5" s="218" t="s">
        <v>115</v>
      </c>
      <c r="CE5" s="108"/>
      <c r="CF5" s="108"/>
    </row>
    <row r="6" spans="1:84" ht="26.5" customHeight="1" thickBot="1">
      <c r="A6" s="222"/>
      <c r="B6" s="226"/>
      <c r="C6" s="227"/>
      <c r="D6" s="227"/>
      <c r="E6" s="228"/>
      <c r="F6" s="234"/>
      <c r="G6" s="238"/>
      <c r="H6" s="211"/>
      <c r="I6" s="141"/>
      <c r="J6" s="109">
        <f t="shared" ref="J6:W6" si="0">WEEKDAY(J5)</f>
        <v>4</v>
      </c>
      <c r="K6" s="109">
        <f t="shared" si="0"/>
        <v>5</v>
      </c>
      <c r="L6" s="109">
        <f t="shared" si="0"/>
        <v>6</v>
      </c>
      <c r="M6" s="109">
        <f t="shared" si="0"/>
        <v>7</v>
      </c>
      <c r="N6" s="109">
        <f t="shared" si="0"/>
        <v>1</v>
      </c>
      <c r="O6" s="109">
        <f t="shared" si="0"/>
        <v>2</v>
      </c>
      <c r="P6" s="109">
        <f t="shared" si="0"/>
        <v>3</v>
      </c>
      <c r="Q6" s="109">
        <f t="shared" si="0"/>
        <v>4</v>
      </c>
      <c r="R6" s="109">
        <f t="shared" si="0"/>
        <v>5</v>
      </c>
      <c r="S6" s="109">
        <f t="shared" si="0"/>
        <v>6</v>
      </c>
      <c r="T6" s="109">
        <f t="shared" si="0"/>
        <v>7</v>
      </c>
      <c r="U6" s="109">
        <f t="shared" si="0"/>
        <v>1</v>
      </c>
      <c r="V6" s="109">
        <f t="shared" si="0"/>
        <v>2</v>
      </c>
      <c r="W6" s="109">
        <f t="shared" si="0"/>
        <v>3</v>
      </c>
      <c r="X6" s="109">
        <f t="shared" ref="X6:AT6" si="1">WEEKDAY(X5)</f>
        <v>4</v>
      </c>
      <c r="Y6" s="109">
        <f t="shared" si="1"/>
        <v>5</v>
      </c>
      <c r="Z6" s="109">
        <f t="shared" si="1"/>
        <v>6</v>
      </c>
      <c r="AA6" s="109">
        <f t="shared" si="1"/>
        <v>7</v>
      </c>
      <c r="AB6" s="109">
        <f t="shared" si="1"/>
        <v>1</v>
      </c>
      <c r="AC6" s="109">
        <f t="shared" si="1"/>
        <v>2</v>
      </c>
      <c r="AD6" s="109">
        <f t="shared" si="1"/>
        <v>3</v>
      </c>
      <c r="AE6" s="109">
        <f t="shared" si="1"/>
        <v>4</v>
      </c>
      <c r="AF6" s="109">
        <f t="shared" si="1"/>
        <v>5</v>
      </c>
      <c r="AG6" s="109">
        <f t="shared" si="1"/>
        <v>6</v>
      </c>
      <c r="AH6" s="109">
        <f t="shared" si="1"/>
        <v>7</v>
      </c>
      <c r="AI6" s="109">
        <f t="shared" si="1"/>
        <v>1</v>
      </c>
      <c r="AJ6" s="109">
        <f t="shared" si="1"/>
        <v>2</v>
      </c>
      <c r="AK6" s="109">
        <f t="shared" si="1"/>
        <v>3</v>
      </c>
      <c r="AL6" s="109">
        <f t="shared" si="1"/>
        <v>4</v>
      </c>
      <c r="AM6" s="109">
        <f t="shared" si="1"/>
        <v>5</v>
      </c>
      <c r="AN6" s="109">
        <f t="shared" si="1"/>
        <v>6</v>
      </c>
      <c r="AO6" s="109">
        <f t="shared" si="1"/>
        <v>7</v>
      </c>
      <c r="AP6" s="109">
        <f t="shared" si="1"/>
        <v>1</v>
      </c>
      <c r="AQ6" s="109">
        <f t="shared" si="1"/>
        <v>2</v>
      </c>
      <c r="AR6" s="109">
        <f t="shared" si="1"/>
        <v>3</v>
      </c>
      <c r="AS6" s="109">
        <f t="shared" si="1"/>
        <v>4</v>
      </c>
      <c r="AT6" s="109">
        <f t="shared" si="1"/>
        <v>5</v>
      </c>
      <c r="AU6" s="109">
        <f t="shared" ref="AU6:BY6" si="2">WEEKDAY(AU5)</f>
        <v>6</v>
      </c>
      <c r="AV6" s="109">
        <f t="shared" si="2"/>
        <v>7</v>
      </c>
      <c r="AW6" s="109">
        <f t="shared" si="2"/>
        <v>1</v>
      </c>
      <c r="AX6" s="109">
        <f t="shared" si="2"/>
        <v>2</v>
      </c>
      <c r="AY6" s="109">
        <f t="shared" si="2"/>
        <v>3</v>
      </c>
      <c r="AZ6" s="109">
        <f t="shared" si="2"/>
        <v>4</v>
      </c>
      <c r="BA6" s="109">
        <f t="shared" si="2"/>
        <v>5</v>
      </c>
      <c r="BB6" s="109">
        <f t="shared" si="2"/>
        <v>6</v>
      </c>
      <c r="BC6" s="109">
        <f t="shared" si="2"/>
        <v>7</v>
      </c>
      <c r="BD6" s="109">
        <f t="shared" si="2"/>
        <v>1</v>
      </c>
      <c r="BE6" s="109">
        <f t="shared" si="2"/>
        <v>2</v>
      </c>
      <c r="BF6" s="109">
        <f t="shared" si="2"/>
        <v>3</v>
      </c>
      <c r="BG6" s="109">
        <f t="shared" si="2"/>
        <v>4</v>
      </c>
      <c r="BH6" s="109">
        <f t="shared" si="2"/>
        <v>5</v>
      </c>
      <c r="BI6" s="109">
        <f t="shared" si="2"/>
        <v>6</v>
      </c>
      <c r="BJ6" s="109">
        <f t="shared" si="2"/>
        <v>7</v>
      </c>
      <c r="BK6" s="109">
        <f t="shared" si="2"/>
        <v>1</v>
      </c>
      <c r="BL6" s="109">
        <f t="shared" si="2"/>
        <v>2</v>
      </c>
      <c r="BM6" s="109">
        <f t="shared" si="2"/>
        <v>3</v>
      </c>
      <c r="BN6" s="109">
        <f t="shared" si="2"/>
        <v>4</v>
      </c>
      <c r="BO6" s="109">
        <f t="shared" si="2"/>
        <v>5</v>
      </c>
      <c r="BP6" s="109">
        <f t="shared" si="2"/>
        <v>6</v>
      </c>
      <c r="BQ6" s="109">
        <f t="shared" si="2"/>
        <v>7</v>
      </c>
      <c r="BR6" s="109">
        <f t="shared" si="2"/>
        <v>1</v>
      </c>
      <c r="BS6" s="109">
        <f t="shared" si="2"/>
        <v>2</v>
      </c>
      <c r="BT6" s="109">
        <f t="shared" si="2"/>
        <v>3</v>
      </c>
      <c r="BU6" s="109">
        <f t="shared" si="2"/>
        <v>4</v>
      </c>
      <c r="BV6" s="109">
        <f t="shared" si="2"/>
        <v>5</v>
      </c>
      <c r="BW6" s="109">
        <f t="shared" si="2"/>
        <v>6</v>
      </c>
      <c r="BX6" s="109">
        <f t="shared" si="2"/>
        <v>7</v>
      </c>
      <c r="BY6" s="109">
        <f t="shared" si="2"/>
        <v>1</v>
      </c>
      <c r="BZ6" s="213"/>
      <c r="CA6" s="107"/>
      <c r="CB6" s="215"/>
      <c r="CC6" s="216"/>
      <c r="CD6" s="219"/>
      <c r="CE6" s="108"/>
      <c r="CF6" s="108"/>
    </row>
    <row r="7" spans="1:84" ht="30" customHeight="1">
      <c r="A7" s="222"/>
      <c r="B7" s="229"/>
      <c r="C7" s="216"/>
      <c r="D7" s="216"/>
      <c r="E7" s="228"/>
      <c r="F7" s="235"/>
      <c r="G7" s="238"/>
      <c r="H7" s="110" t="s">
        <v>126</v>
      </c>
      <c r="I7" s="112"/>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2">
        <f>SUM(J7:BY7)</f>
        <v>0</v>
      </c>
      <c r="CA7" s="113"/>
      <c r="CB7" s="239">
        <f>SUM(CB9:CB24)</f>
        <v>0</v>
      </c>
      <c r="CC7" s="217"/>
      <c r="CD7" s="204" t="e">
        <f>$CB$7/$BZ$7</f>
        <v>#DIV/0!</v>
      </c>
      <c r="CE7" s="206" t="e">
        <f>IF(CD7&lt;=3600,"上限額（3,600円）以内です","上限額（3,600円）を超えています")</f>
        <v>#DIV/0!</v>
      </c>
      <c r="CF7" s="207"/>
    </row>
    <row r="8" spans="1:84" ht="30" customHeight="1" thickBot="1">
      <c r="A8" s="222"/>
      <c r="B8" s="230"/>
      <c r="C8" s="231"/>
      <c r="D8" s="231"/>
      <c r="E8" s="232"/>
      <c r="F8" s="236"/>
      <c r="G8" s="238"/>
      <c r="H8" s="114" t="s">
        <v>116</v>
      </c>
      <c r="I8" s="116"/>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6">
        <f>SUM(J8:BY8)</f>
        <v>0</v>
      </c>
      <c r="CA8" s="117"/>
      <c r="CB8" s="240"/>
      <c r="CC8" s="117"/>
      <c r="CD8" s="205"/>
      <c r="CE8" s="206"/>
      <c r="CF8" s="207"/>
    </row>
    <row r="9" spans="1:84" ht="30" customHeight="1" thickTop="1">
      <c r="A9" s="241" t="s">
        <v>70</v>
      </c>
      <c r="B9" s="244"/>
      <c r="C9" s="245"/>
      <c r="D9" s="245"/>
      <c r="E9" s="246"/>
      <c r="F9" s="118"/>
      <c r="G9" s="264"/>
      <c r="H9" s="247" t="s">
        <v>129</v>
      </c>
      <c r="I9" s="142"/>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20">
        <f>SUM(J9:BY9)</f>
        <v>0</v>
      </c>
      <c r="CA9" s="121"/>
      <c r="CB9" s="122">
        <f t="shared" ref="CB9:CB19" si="3">ROUND(F9*BZ9,0)</f>
        <v>0</v>
      </c>
      <c r="CC9" s="248"/>
      <c r="CD9" s="108"/>
      <c r="CE9" s="266" t="s">
        <v>121</v>
      </c>
      <c r="CF9" s="148"/>
    </row>
    <row r="10" spans="1:84" ht="30" customHeight="1">
      <c r="A10" s="242"/>
      <c r="B10" s="250"/>
      <c r="C10" s="251"/>
      <c r="D10" s="251"/>
      <c r="E10" s="252"/>
      <c r="F10" s="123"/>
      <c r="G10" s="270"/>
      <c r="H10" s="235"/>
      <c r="I10" s="143"/>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12">
        <f>SUM(J10:BY10)</f>
        <v>0</v>
      </c>
      <c r="CA10" s="121"/>
      <c r="CB10" s="125">
        <f t="shared" si="3"/>
        <v>0</v>
      </c>
      <c r="CC10" s="248"/>
      <c r="CD10" s="108"/>
      <c r="CE10" s="266"/>
      <c r="CF10" s="148"/>
    </row>
    <row r="11" spans="1:84" ht="30" customHeight="1" thickBot="1">
      <c r="A11" s="243"/>
      <c r="B11" s="253"/>
      <c r="C11" s="254"/>
      <c r="D11" s="254"/>
      <c r="E11" s="255"/>
      <c r="F11" s="126"/>
      <c r="G11" s="265"/>
      <c r="H11" s="235"/>
      <c r="I11" s="144"/>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8">
        <f>SUM(J11:BY11)</f>
        <v>0</v>
      </c>
      <c r="CA11" s="121"/>
      <c r="CB11" s="129">
        <f t="shared" si="3"/>
        <v>0</v>
      </c>
      <c r="CC11" s="249"/>
      <c r="CD11" s="108"/>
      <c r="CE11" s="266"/>
      <c r="CF11" s="148"/>
    </row>
    <row r="12" spans="1:84" ht="30" customHeight="1">
      <c r="A12" s="241" t="s">
        <v>71</v>
      </c>
      <c r="B12" s="244"/>
      <c r="C12" s="245"/>
      <c r="D12" s="245"/>
      <c r="E12" s="246"/>
      <c r="F12" s="118"/>
      <c r="G12" s="264"/>
      <c r="H12" s="235"/>
      <c r="I12" s="145"/>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c r="BD12" s="130"/>
      <c r="BE12" s="130"/>
      <c r="BF12" s="130"/>
      <c r="BG12" s="130"/>
      <c r="BH12" s="130"/>
      <c r="BI12" s="130"/>
      <c r="BJ12" s="130"/>
      <c r="BK12" s="130"/>
      <c r="BL12" s="130"/>
      <c r="BM12" s="130"/>
      <c r="BN12" s="130"/>
      <c r="BO12" s="130"/>
      <c r="BP12" s="130"/>
      <c r="BQ12" s="130"/>
      <c r="BR12" s="130"/>
      <c r="BS12" s="130"/>
      <c r="BT12" s="130"/>
      <c r="BU12" s="130"/>
      <c r="BV12" s="130"/>
      <c r="BW12" s="130"/>
      <c r="BX12" s="130"/>
      <c r="BY12" s="130"/>
      <c r="BZ12" s="131">
        <f>SUM(J12:BY12)</f>
        <v>0</v>
      </c>
      <c r="CA12" s="121"/>
      <c r="CB12" s="122">
        <f t="shared" si="3"/>
        <v>0</v>
      </c>
      <c r="CC12" s="248"/>
      <c r="CD12" s="108"/>
      <c r="CE12" s="266"/>
      <c r="CF12" s="108"/>
    </row>
    <row r="13" spans="1:84" ht="30" customHeight="1">
      <c r="A13" s="242"/>
      <c r="B13" s="250"/>
      <c r="C13" s="251"/>
      <c r="D13" s="251"/>
      <c r="E13" s="252"/>
      <c r="F13" s="132"/>
      <c r="G13" s="270"/>
      <c r="H13" s="235"/>
      <c r="I13" s="146"/>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12">
        <f>SUM(J13:BY13)</f>
        <v>0</v>
      </c>
      <c r="CA13" s="121"/>
      <c r="CB13" s="125">
        <f t="shared" si="3"/>
        <v>0</v>
      </c>
      <c r="CC13" s="248"/>
      <c r="CD13" s="108"/>
      <c r="CE13" s="266"/>
      <c r="CF13" s="108"/>
    </row>
    <row r="14" spans="1:84" ht="30" customHeight="1" thickBot="1">
      <c r="A14" s="243"/>
      <c r="B14" s="253"/>
      <c r="C14" s="254"/>
      <c r="D14" s="254"/>
      <c r="E14" s="255"/>
      <c r="F14" s="126"/>
      <c r="G14" s="265"/>
      <c r="H14" s="235"/>
      <c r="I14" s="147"/>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28">
        <f>SUM(J14:BY14)</f>
        <v>0</v>
      </c>
      <c r="CA14" s="121"/>
      <c r="CB14" s="129">
        <f t="shared" si="3"/>
        <v>0</v>
      </c>
      <c r="CC14" s="249"/>
      <c r="CD14" s="108"/>
      <c r="CE14" s="108"/>
      <c r="CF14" s="108"/>
    </row>
    <row r="15" spans="1:84" ht="30" customHeight="1">
      <c r="A15" s="241" t="s">
        <v>72</v>
      </c>
      <c r="B15" s="244"/>
      <c r="C15" s="245"/>
      <c r="D15" s="245"/>
      <c r="E15" s="246"/>
      <c r="F15" s="118"/>
      <c r="G15" s="264"/>
      <c r="H15" s="235"/>
      <c r="I15" s="145"/>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c r="BH15" s="130"/>
      <c r="BI15" s="130"/>
      <c r="BJ15" s="130"/>
      <c r="BK15" s="130"/>
      <c r="BL15" s="130"/>
      <c r="BM15" s="130"/>
      <c r="BN15" s="130"/>
      <c r="BO15" s="130"/>
      <c r="BP15" s="130"/>
      <c r="BQ15" s="130"/>
      <c r="BR15" s="130"/>
      <c r="BS15" s="130"/>
      <c r="BT15" s="130"/>
      <c r="BU15" s="130"/>
      <c r="BV15" s="130"/>
      <c r="BW15" s="130"/>
      <c r="BX15" s="130"/>
      <c r="BY15" s="130"/>
      <c r="BZ15" s="131">
        <f>SUM(J15:BY15)</f>
        <v>0</v>
      </c>
      <c r="CA15" s="121"/>
      <c r="CB15" s="122">
        <f t="shared" si="3"/>
        <v>0</v>
      </c>
      <c r="CC15" s="248"/>
      <c r="CD15" s="108"/>
      <c r="CE15" s="108"/>
      <c r="CF15" s="108"/>
    </row>
    <row r="16" spans="1:84" ht="30" customHeight="1">
      <c r="A16" s="242"/>
      <c r="B16" s="250"/>
      <c r="C16" s="251"/>
      <c r="D16" s="251"/>
      <c r="E16" s="252"/>
      <c r="F16" s="132"/>
      <c r="G16" s="270"/>
      <c r="H16" s="235"/>
      <c r="I16" s="146"/>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c r="BW16" s="133"/>
      <c r="BX16" s="133"/>
      <c r="BY16" s="133"/>
      <c r="BZ16" s="112">
        <f>SUM(J16:BY16)</f>
        <v>0</v>
      </c>
      <c r="CA16" s="121"/>
      <c r="CB16" s="125">
        <f t="shared" si="3"/>
        <v>0</v>
      </c>
      <c r="CC16" s="248"/>
      <c r="CD16" s="108"/>
      <c r="CE16" s="108"/>
      <c r="CF16" s="108"/>
    </row>
    <row r="17" spans="1:84" ht="30" customHeight="1" thickBot="1">
      <c r="A17" s="243"/>
      <c r="B17" s="253"/>
      <c r="C17" s="254"/>
      <c r="D17" s="254"/>
      <c r="E17" s="255"/>
      <c r="F17" s="126"/>
      <c r="G17" s="265"/>
      <c r="H17" s="235"/>
      <c r="I17" s="147"/>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134"/>
      <c r="BJ17" s="134"/>
      <c r="BK17" s="134"/>
      <c r="BL17" s="134"/>
      <c r="BM17" s="134"/>
      <c r="BN17" s="134"/>
      <c r="BO17" s="134"/>
      <c r="BP17" s="134"/>
      <c r="BQ17" s="134"/>
      <c r="BR17" s="134"/>
      <c r="BS17" s="134"/>
      <c r="BT17" s="134"/>
      <c r="BU17" s="134"/>
      <c r="BV17" s="134"/>
      <c r="BW17" s="134"/>
      <c r="BX17" s="134"/>
      <c r="BY17" s="134"/>
      <c r="BZ17" s="128">
        <f>SUM(J17:BY17)</f>
        <v>0</v>
      </c>
      <c r="CA17" s="121"/>
      <c r="CB17" s="129">
        <f t="shared" si="3"/>
        <v>0</v>
      </c>
      <c r="CC17" s="249"/>
      <c r="CD17" s="108"/>
      <c r="CE17" s="108"/>
      <c r="CF17" s="108"/>
    </row>
    <row r="18" spans="1:84" ht="30" customHeight="1">
      <c r="A18" s="241" t="s">
        <v>73</v>
      </c>
      <c r="B18" s="244"/>
      <c r="C18" s="245"/>
      <c r="D18" s="245"/>
      <c r="E18" s="246"/>
      <c r="F18" s="135"/>
      <c r="G18" s="264"/>
      <c r="H18" s="235"/>
      <c r="I18" s="143"/>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24"/>
      <c r="BG18" s="124"/>
      <c r="BH18" s="124"/>
      <c r="BI18" s="124"/>
      <c r="BJ18" s="124"/>
      <c r="BK18" s="124"/>
      <c r="BL18" s="124"/>
      <c r="BM18" s="124"/>
      <c r="BN18" s="124"/>
      <c r="BO18" s="124"/>
      <c r="BP18" s="124"/>
      <c r="BQ18" s="124"/>
      <c r="BR18" s="124"/>
      <c r="BS18" s="124"/>
      <c r="BT18" s="124"/>
      <c r="BU18" s="124"/>
      <c r="BV18" s="124"/>
      <c r="BW18" s="124"/>
      <c r="BX18" s="124"/>
      <c r="BY18" s="124"/>
      <c r="BZ18" s="131">
        <f>SUM(J18:BY18)</f>
        <v>0</v>
      </c>
      <c r="CA18" s="121"/>
      <c r="CB18" s="122">
        <f t="shared" si="3"/>
        <v>0</v>
      </c>
      <c r="CC18" s="248"/>
      <c r="CD18" s="108"/>
      <c r="CE18" s="108"/>
      <c r="CF18" s="108"/>
    </row>
    <row r="19" spans="1:84" ht="30" customHeight="1">
      <c r="A19" s="242"/>
      <c r="B19" s="267"/>
      <c r="C19" s="268"/>
      <c r="D19" s="268"/>
      <c r="E19" s="269"/>
      <c r="F19" s="123"/>
      <c r="G19" s="270"/>
      <c r="H19" s="235"/>
      <c r="I19" s="143"/>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c r="BV19" s="124"/>
      <c r="BW19" s="124"/>
      <c r="BX19" s="124"/>
      <c r="BY19" s="124"/>
      <c r="BZ19" s="112">
        <f>SUM(J19:BY19)</f>
        <v>0</v>
      </c>
      <c r="CA19" s="121"/>
      <c r="CB19" s="125">
        <f t="shared" si="3"/>
        <v>0</v>
      </c>
      <c r="CC19" s="249"/>
      <c r="CD19" s="108"/>
      <c r="CE19" s="108"/>
      <c r="CF19" s="108"/>
    </row>
    <row r="20" spans="1:84" ht="30" customHeight="1" thickBot="1">
      <c r="A20" s="243"/>
      <c r="B20" s="253"/>
      <c r="C20" s="254"/>
      <c r="D20" s="254"/>
      <c r="E20" s="255"/>
      <c r="F20" s="126"/>
      <c r="G20" s="265"/>
      <c r="H20" s="235"/>
      <c r="I20" s="144"/>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c r="BA20" s="127"/>
      <c r="BB20" s="127"/>
      <c r="BC20" s="127"/>
      <c r="BD20" s="127"/>
      <c r="BE20" s="127"/>
      <c r="BF20" s="127"/>
      <c r="BG20" s="127"/>
      <c r="BH20" s="127"/>
      <c r="BI20" s="127"/>
      <c r="BJ20" s="127"/>
      <c r="BK20" s="127"/>
      <c r="BL20" s="127"/>
      <c r="BM20" s="127"/>
      <c r="BN20" s="127"/>
      <c r="BO20" s="127"/>
      <c r="BP20" s="127"/>
      <c r="BQ20" s="127"/>
      <c r="BR20" s="127"/>
      <c r="BS20" s="127"/>
      <c r="BT20" s="127"/>
      <c r="BU20" s="127"/>
      <c r="BV20" s="127"/>
      <c r="BW20" s="127"/>
      <c r="BX20" s="127"/>
      <c r="BY20" s="127"/>
      <c r="BZ20" s="128">
        <f>SUM(J20:BY20)</f>
        <v>0</v>
      </c>
      <c r="CA20" s="121"/>
      <c r="CB20" s="125">
        <f>F20*BZ20</f>
        <v>0</v>
      </c>
      <c r="CC20" s="249"/>
      <c r="CD20" s="108"/>
      <c r="CE20" s="108"/>
      <c r="CF20" s="108"/>
    </row>
    <row r="21" spans="1:84" ht="30" customHeight="1">
      <c r="A21" s="241" t="s">
        <v>74</v>
      </c>
      <c r="B21" s="244"/>
      <c r="C21" s="245"/>
      <c r="D21" s="245"/>
      <c r="E21" s="246"/>
      <c r="F21" s="118"/>
      <c r="G21" s="264"/>
      <c r="H21" s="235"/>
      <c r="I21" s="145"/>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30"/>
      <c r="BG21" s="130"/>
      <c r="BH21" s="130"/>
      <c r="BI21" s="130"/>
      <c r="BJ21" s="130"/>
      <c r="BK21" s="130"/>
      <c r="BL21" s="130"/>
      <c r="BM21" s="130"/>
      <c r="BN21" s="130"/>
      <c r="BO21" s="130"/>
      <c r="BP21" s="130"/>
      <c r="BQ21" s="130"/>
      <c r="BR21" s="130"/>
      <c r="BS21" s="130"/>
      <c r="BT21" s="130"/>
      <c r="BU21" s="130"/>
      <c r="BV21" s="130"/>
      <c r="BW21" s="130"/>
      <c r="BX21" s="130"/>
      <c r="BY21" s="130"/>
      <c r="BZ21" s="131">
        <f>SUM(J21:BY21)</f>
        <v>0</v>
      </c>
      <c r="CA21" s="121"/>
      <c r="CB21" s="122">
        <f>ROUND(F21*BZ21,0)</f>
        <v>0</v>
      </c>
      <c r="CC21" s="248"/>
      <c r="CD21" s="108"/>
      <c r="CE21" s="108"/>
      <c r="CF21" s="108"/>
    </row>
    <row r="22" spans="1:84" ht="30" customHeight="1" thickBot="1">
      <c r="A22" s="243"/>
      <c r="B22" s="253"/>
      <c r="C22" s="254"/>
      <c r="D22" s="254"/>
      <c r="E22" s="255"/>
      <c r="F22" s="126"/>
      <c r="G22" s="265"/>
      <c r="H22" s="235"/>
      <c r="I22" s="144"/>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7"/>
      <c r="BG22" s="127"/>
      <c r="BH22" s="127"/>
      <c r="BI22" s="127"/>
      <c r="BJ22" s="127"/>
      <c r="BK22" s="127"/>
      <c r="BL22" s="127"/>
      <c r="BM22" s="127"/>
      <c r="BN22" s="127"/>
      <c r="BO22" s="127"/>
      <c r="BP22" s="127"/>
      <c r="BQ22" s="127"/>
      <c r="BR22" s="127"/>
      <c r="BS22" s="127"/>
      <c r="BT22" s="127"/>
      <c r="BU22" s="127"/>
      <c r="BV22" s="127"/>
      <c r="BW22" s="127"/>
      <c r="BX22" s="127"/>
      <c r="BY22" s="127"/>
      <c r="BZ22" s="128">
        <f>SUM(J22:BY22)</f>
        <v>0</v>
      </c>
      <c r="CA22" s="121"/>
      <c r="CB22" s="125">
        <f>ROUND(F22*BZ22,0)</f>
        <v>0</v>
      </c>
      <c r="CC22" s="249"/>
      <c r="CD22" s="136"/>
      <c r="CE22" s="108"/>
      <c r="CF22" s="108"/>
    </row>
    <row r="23" spans="1:84" ht="30" customHeight="1">
      <c r="A23" s="241" t="s">
        <v>75</v>
      </c>
      <c r="B23" s="244"/>
      <c r="C23" s="245"/>
      <c r="D23" s="245"/>
      <c r="E23" s="246"/>
      <c r="F23" s="118"/>
      <c r="G23" s="264"/>
      <c r="H23" s="235"/>
      <c r="I23" s="145"/>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c r="BR23" s="130"/>
      <c r="BS23" s="130"/>
      <c r="BT23" s="130"/>
      <c r="BU23" s="130"/>
      <c r="BV23" s="130"/>
      <c r="BW23" s="130"/>
      <c r="BX23" s="130"/>
      <c r="BY23" s="130"/>
      <c r="BZ23" s="131">
        <f>SUM(J23:BY23)</f>
        <v>0</v>
      </c>
      <c r="CA23" s="121"/>
      <c r="CB23" s="122">
        <f>ROUND(F23*BZ23,0)</f>
        <v>0</v>
      </c>
      <c r="CC23" s="248"/>
      <c r="CD23" s="108"/>
      <c r="CE23" s="108"/>
      <c r="CF23" s="108"/>
    </row>
    <row r="24" spans="1:84" ht="30" customHeight="1" thickBot="1">
      <c r="A24" s="242"/>
      <c r="B24" s="253"/>
      <c r="C24" s="254"/>
      <c r="D24" s="254"/>
      <c r="E24" s="255"/>
      <c r="F24" s="137"/>
      <c r="G24" s="265"/>
      <c r="H24" s="236"/>
      <c r="I24" s="144"/>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7"/>
      <c r="BN24" s="127"/>
      <c r="BO24" s="127"/>
      <c r="BP24" s="127"/>
      <c r="BQ24" s="127"/>
      <c r="BR24" s="127"/>
      <c r="BS24" s="127"/>
      <c r="BT24" s="127"/>
      <c r="BU24" s="127"/>
      <c r="BV24" s="127"/>
      <c r="BW24" s="127"/>
      <c r="BX24" s="127"/>
      <c r="BY24" s="127"/>
      <c r="BZ24" s="128">
        <f>SUM(J24:BY24)</f>
        <v>0</v>
      </c>
      <c r="CA24" s="121"/>
      <c r="CB24" s="129">
        <f>ROUND(F24*BZ24,0)</f>
        <v>0</v>
      </c>
      <c r="CC24" s="249"/>
      <c r="CD24" s="138"/>
      <c r="CE24" s="138"/>
      <c r="CF24" s="138"/>
    </row>
    <row r="25" spans="1:84" ht="38.25" customHeight="1">
      <c r="A25" s="258"/>
      <c r="B25" s="258"/>
      <c r="C25" s="259"/>
      <c r="D25" s="259"/>
      <c r="E25" s="259"/>
      <c r="F25" s="85"/>
      <c r="G25" s="86"/>
      <c r="H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151"/>
      <c r="AV25" s="151"/>
      <c r="AW25" s="151"/>
      <c r="AX25" s="151"/>
      <c r="AY25" s="151"/>
      <c r="AZ25" s="151"/>
      <c r="BA25" s="151"/>
      <c r="BB25" s="151"/>
      <c r="BC25" s="151"/>
      <c r="BD25" s="151"/>
      <c r="BE25" s="151"/>
      <c r="BF25" s="151"/>
      <c r="BG25" s="151"/>
      <c r="BH25" s="151"/>
      <c r="BI25" s="151"/>
      <c r="BJ25" s="151"/>
      <c r="BK25" s="151"/>
      <c r="BL25" s="151"/>
      <c r="BM25" s="151"/>
      <c r="BN25" s="151"/>
      <c r="BO25" s="151"/>
      <c r="BP25" s="151"/>
      <c r="BQ25" s="151"/>
      <c r="BR25" s="151"/>
      <c r="BS25" s="151"/>
      <c r="BT25" s="151"/>
      <c r="BU25" s="151"/>
      <c r="BV25" s="151"/>
      <c r="BW25" s="151"/>
      <c r="BX25" s="151"/>
      <c r="BY25" s="151"/>
      <c r="BZ25" s="87"/>
      <c r="CA25" s="88"/>
      <c r="CB25" s="88"/>
      <c r="CC25" s="89"/>
      <c r="CD25" s="90"/>
      <c r="CE25" s="90"/>
      <c r="CF25" s="90"/>
    </row>
    <row r="26" spans="1:84" ht="38.25" customHeight="1">
      <c r="A26" s="260"/>
      <c r="B26" s="260"/>
      <c r="C26" s="261"/>
      <c r="D26" s="261"/>
      <c r="E26" s="26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150"/>
      <c r="AV26" s="150"/>
      <c r="AW26" s="150"/>
      <c r="AX26" s="150"/>
      <c r="AY26" s="150"/>
      <c r="AZ26" s="150"/>
      <c r="BA26" s="150"/>
      <c r="BB26" s="150"/>
      <c r="BC26" s="150"/>
      <c r="BD26" s="150"/>
      <c r="BE26" s="150"/>
      <c r="BF26" s="150"/>
      <c r="BG26" s="150"/>
      <c r="BH26" s="150"/>
      <c r="BI26" s="150"/>
      <c r="BJ26" s="150"/>
      <c r="BK26" s="150"/>
      <c r="BL26" s="150"/>
      <c r="BM26" s="150"/>
      <c r="BN26" s="150"/>
      <c r="BO26" s="150"/>
      <c r="BP26" s="150"/>
      <c r="BQ26" s="150"/>
      <c r="BR26" s="150"/>
      <c r="BS26" s="150"/>
      <c r="BT26" s="150"/>
      <c r="BU26" s="150"/>
      <c r="BV26" s="150"/>
      <c r="BW26" s="150"/>
      <c r="BX26" s="150"/>
      <c r="BY26" s="150"/>
      <c r="BZ26" s="92"/>
      <c r="CA26" s="93"/>
      <c r="CB26" s="93"/>
      <c r="CC26" s="262"/>
      <c r="CD26" s="263"/>
      <c r="CE26" s="263"/>
      <c r="CF26" s="263"/>
    </row>
    <row r="27" spans="1:84" ht="38.25" customHeight="1">
      <c r="A27" s="256"/>
      <c r="B27" s="256"/>
      <c r="C27" s="257"/>
      <c r="D27" s="257"/>
      <c r="E27" s="257"/>
      <c r="F27" s="94"/>
      <c r="G27" s="94"/>
      <c r="H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95"/>
      <c r="CA27" s="96"/>
      <c r="CB27" s="96"/>
      <c r="CC27" s="97"/>
      <c r="CD27" s="97"/>
      <c r="CE27" s="97"/>
      <c r="CF27" s="97"/>
    </row>
    <row r="28" spans="1:84" ht="28.5" customHeight="1">
      <c r="A28" s="36"/>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BZ28" s="98"/>
      <c r="CA28" s="99"/>
      <c r="CB28" s="99"/>
    </row>
    <row r="29" spans="1:84" ht="66" customHeight="1">
      <c r="BZ29" s="100"/>
      <c r="CA29" s="100"/>
      <c r="CB29" s="100"/>
    </row>
    <row r="30" spans="1:84" ht="57" customHeight="1">
      <c r="BZ30" s="100"/>
      <c r="CA30" s="100"/>
      <c r="CB30" s="100"/>
    </row>
    <row r="31" spans="1:84" ht="57" hidden="1" customHeight="1">
      <c r="A31" s="105" t="s">
        <v>122</v>
      </c>
      <c r="BZ31" s="100"/>
      <c r="CA31" s="100"/>
      <c r="CB31" s="100"/>
    </row>
    <row r="32" spans="1:84" ht="57" hidden="1" customHeight="1">
      <c r="A32" s="105" t="s">
        <v>123</v>
      </c>
    </row>
    <row r="33" spans="1:1" ht="57" hidden="1" customHeight="1">
      <c r="A33" s="105" t="s">
        <v>124</v>
      </c>
    </row>
    <row r="34" spans="1:1" ht="57" hidden="1" customHeight="1">
      <c r="A34" s="105" t="s">
        <v>125</v>
      </c>
    </row>
    <row r="35" spans="1:1" ht="57" customHeight="1"/>
    <row r="36" spans="1:1" ht="57" customHeight="1"/>
    <row r="37" spans="1:1" ht="57" customHeight="1"/>
    <row r="38" spans="1:1" ht="57" customHeight="1"/>
    <row r="39" spans="1:1" ht="57" customHeight="1"/>
  </sheetData>
  <mergeCells count="55">
    <mergeCell ref="CE9:CE13"/>
    <mergeCell ref="B16:E16"/>
    <mergeCell ref="B17:E17"/>
    <mergeCell ref="G21:G22"/>
    <mergeCell ref="A18:A20"/>
    <mergeCell ref="B18:E18"/>
    <mergeCell ref="B19:E19"/>
    <mergeCell ref="B20:E20"/>
    <mergeCell ref="G9:G11"/>
    <mergeCell ref="G12:G14"/>
    <mergeCell ref="G15:G17"/>
    <mergeCell ref="G18:G20"/>
    <mergeCell ref="B14:E14"/>
    <mergeCell ref="CC12:CC14"/>
    <mergeCell ref="CC15:CC17"/>
    <mergeCell ref="CC18:CC20"/>
    <mergeCell ref="A27:E27"/>
    <mergeCell ref="A23:A24"/>
    <mergeCell ref="B23:E23"/>
    <mergeCell ref="CC23:CC24"/>
    <mergeCell ref="B24:E24"/>
    <mergeCell ref="A25:E25"/>
    <mergeCell ref="A26:E26"/>
    <mergeCell ref="CC26:CF26"/>
    <mergeCell ref="G23:G24"/>
    <mergeCell ref="A9:A11"/>
    <mergeCell ref="B9:E9"/>
    <mergeCell ref="H9:H24"/>
    <mergeCell ref="CC9:CC11"/>
    <mergeCell ref="B10:E10"/>
    <mergeCell ref="B11:E11"/>
    <mergeCell ref="A12:A14"/>
    <mergeCell ref="A21:A22"/>
    <mergeCell ref="B21:E21"/>
    <mergeCell ref="CC21:CC22"/>
    <mergeCell ref="B22:E22"/>
    <mergeCell ref="B12:E12"/>
    <mergeCell ref="B13:E13"/>
    <mergeCell ref="A15:A17"/>
    <mergeCell ref="B15:E15"/>
    <mergeCell ref="CD7:CD8"/>
    <mergeCell ref="CE7:CF8"/>
    <mergeCell ref="A2:G2"/>
    <mergeCell ref="A3:CF3"/>
    <mergeCell ref="H5:H6"/>
    <mergeCell ref="BZ5:BZ6"/>
    <mergeCell ref="CB5:CB6"/>
    <mergeCell ref="CC5:CC7"/>
    <mergeCell ref="CD5:CD6"/>
    <mergeCell ref="CC4:CE4"/>
    <mergeCell ref="A5:A8"/>
    <mergeCell ref="B5:E8"/>
    <mergeCell ref="F5:F8"/>
    <mergeCell ref="G5:G8"/>
    <mergeCell ref="CB7:CB8"/>
  </mergeCells>
  <phoneticPr fontId="6"/>
  <conditionalFormatting sqref="I5:AT5">
    <cfRule type="expression" dxfId="15" priority="33">
      <formula>WEEKDAY(I6)=1</formula>
    </cfRule>
    <cfRule type="expression" dxfId="14" priority="34">
      <formula>WEEKDAY(I6)=7</formula>
    </cfRule>
  </conditionalFormatting>
  <conditionalFormatting sqref="CE7">
    <cfRule type="containsText" dxfId="13" priority="30" operator="containsText" text="超えて">
      <formula>NOT(ISERROR(SEARCH("超えて",CE7)))</formula>
    </cfRule>
  </conditionalFormatting>
  <conditionalFormatting sqref="I6:AT6">
    <cfRule type="expression" dxfId="12" priority="28">
      <formula>WEEKDAY(I6)=7</formula>
    </cfRule>
    <cfRule type="expression" dxfId="11" priority="29">
      <formula>WEEKDAY(I6)=1</formula>
    </cfRule>
  </conditionalFormatting>
  <conditionalFormatting sqref="I9:BY24">
    <cfRule type="cellIs" dxfId="10" priority="24" operator="greaterThan">
      <formula>(MAX(I$7,I$8))*2</formula>
    </cfRule>
  </conditionalFormatting>
  <conditionalFormatting sqref="AU5:BY5">
    <cfRule type="expression" dxfId="9" priority="4">
      <formula>WEEKDAY(AU6)=1</formula>
    </cfRule>
    <cfRule type="expression" dxfId="8" priority="5">
      <formula>WEEKDAY(AU6)=7</formula>
    </cfRule>
  </conditionalFormatting>
  <conditionalFormatting sqref="AU6:BY6">
    <cfRule type="expression" dxfId="7" priority="2">
      <formula>WEEKDAY(AU6)=7</formula>
    </cfRule>
    <cfRule type="expression" dxfId="6" priority="3">
      <formula>WEEKDAY(AU6)=1</formula>
    </cfRule>
  </conditionalFormatting>
  <dataValidations count="6">
    <dataValidation type="whole" operator="lessThanOrEqual" allowBlank="1" showInputMessage="1" showErrorMessage="1" error="発熱外来医療従事者数延べ人数の上限を超えています。" sqref="BZ25:CB25">
      <formula1>#REF!</formula1>
    </dataValidation>
    <dataValidation type="whole" operator="lessThanOrEqual" allowBlank="1" showInputMessage="1" showErrorMessage="1" error="3,600円を超えています" sqref="BZ26:CB26">
      <formula1>3600</formula1>
    </dataValidation>
    <dataValidation type="list" allowBlank="1" showInputMessage="1" sqref="G9:G20">
      <formula1>$A$31:$A$34</formula1>
    </dataValidation>
    <dataValidation type="whole" allowBlank="1" showInputMessage="1" showErrorMessage="1" sqref="I7:I24">
      <formula1>0</formula1>
      <formula2>0</formula2>
    </dataValidation>
    <dataValidation type="list" allowBlank="1" showInputMessage="1" showErrorMessage="1" sqref="G21:G24">
      <formula1>$A$31:$A$34</formula1>
    </dataValidation>
    <dataValidation type="custom" allowBlank="1" showInputMessage="1" showErrorMessage="1" errorTitle="人数の入力がありません。" error="「医療従事者」、「患者数」の入力を先にお願いします。" sqref="J9:BY24">
      <formula1>ISBLANK(J$8)=FALSE</formula1>
    </dataValidation>
  </dataValidations>
  <printOptions horizontalCentered="1"/>
  <pageMargins left="0.39370078740157483" right="0" top="0.59055118110236227" bottom="0.59055118110236227" header="0.19685039370078741" footer="0.19685039370078741"/>
  <pageSetup paperSize="9" scale="12" pageOrder="overThenDown"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52" id="{9BCC05D1-350F-434D-97DF-3A087B8E41EE}">
            <xm:f>COUNTIF(Sheet2!$A$3:$A$11,I5:AT5)=1</xm:f>
            <x14:dxf>
              <font>
                <color rgb="FFFF0000"/>
              </font>
              <fill>
                <patternFill>
                  <bgColor theme="9" tint="0.79998168889431442"/>
                </patternFill>
              </fill>
            </x14:dxf>
          </x14:cfRule>
          <xm:sqref>I5</xm:sqref>
        </x14:conditionalFormatting>
        <x14:conditionalFormatting xmlns:xm="http://schemas.microsoft.com/office/excel/2006/main">
          <x14:cfRule type="expression" priority="53" id="{E1FDB467-EC44-4BF9-AA44-6D1411EC240D}">
            <xm:f>COUNTIF(Sheet2!$A$3:$A$11,I5:AT5)=1</xm:f>
            <x14:dxf>
              <font>
                <color rgb="FFFF0000"/>
              </font>
              <fill>
                <patternFill>
                  <bgColor theme="9" tint="0.79998168889431442"/>
                </patternFill>
              </fill>
            </x14:dxf>
          </x14:cfRule>
          <xm:sqref>I6</xm:sqref>
        </x14:conditionalFormatting>
        <x14:conditionalFormatting xmlns:xm="http://schemas.microsoft.com/office/excel/2006/main">
          <x14:cfRule type="expression" priority="56" id="{9BCC05D1-350F-434D-97DF-3A087B8E41EE}">
            <xm:f>COUNTIF(Sheet2!$A$3:$A$11,J5:GG5)=1</xm:f>
            <x14:dxf>
              <font>
                <color rgb="FFFF0000"/>
              </font>
              <fill>
                <patternFill>
                  <bgColor theme="9" tint="0.79998168889431442"/>
                </patternFill>
              </fill>
            </x14:dxf>
          </x14:cfRule>
          <xm:sqref>J5:AT5</xm:sqref>
        </x14:conditionalFormatting>
        <x14:conditionalFormatting xmlns:xm="http://schemas.microsoft.com/office/excel/2006/main">
          <x14:cfRule type="expression" priority="57" id="{E1FDB467-EC44-4BF9-AA44-6D1411EC240D}">
            <xm:f>COUNTIF(Sheet2!$A$3:$A$11,J5:GG5)=1</xm:f>
            <x14:dxf>
              <font>
                <color rgb="FFFF0000"/>
              </font>
              <fill>
                <patternFill>
                  <bgColor theme="9" tint="0.79998168889431442"/>
                </patternFill>
              </fill>
            </x14:dxf>
          </x14:cfRule>
          <xm:sqref>J6:AT6</xm:sqref>
        </x14:conditionalFormatting>
        <x14:conditionalFormatting xmlns:xm="http://schemas.microsoft.com/office/excel/2006/main">
          <x14:cfRule type="expression" priority="7" id="{36EB8A76-61D4-439C-82BE-2B3E08AC4BE9}">
            <xm:f>COUNTIF([SE_PPE_shinsei_kisairei.xlsx]Sheet2!#REF!,AU4:HR4)=1</xm:f>
            <x14:dxf>
              <font>
                <color rgb="FFFF0000"/>
              </font>
              <fill>
                <patternFill>
                  <bgColor theme="9" tint="0.79998168889431442"/>
                </patternFill>
              </fill>
            </x14:dxf>
          </x14:cfRule>
          <xm:sqref>AU5:BY5</xm:sqref>
        </x14:conditionalFormatting>
        <x14:conditionalFormatting xmlns:xm="http://schemas.microsoft.com/office/excel/2006/main">
          <x14:cfRule type="expression" priority="62" id="{36EB8A76-61D4-439C-82BE-2B3E08AC4BE9}">
            <xm:f>COUNTIF([SE_PPE_shinsei_kisairei.xlsx]Sheet2!#REF!,AU4:HR4)=1</xm:f>
            <x14:dxf>
              <font>
                <color rgb="FFFF0000"/>
              </font>
              <fill>
                <patternFill>
                  <bgColor theme="9" tint="0.79998168889431442"/>
                </patternFill>
              </fill>
            </x14:dxf>
          </x14:cfRule>
          <xm:sqref>AU6:BY6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1"/>
  <sheetViews>
    <sheetView workbookViewId="0">
      <selection activeCell="I19" sqref="I19"/>
    </sheetView>
  </sheetViews>
  <sheetFormatPr defaultRowHeight="13"/>
  <cols>
    <col min="1" max="1" width="11.36328125" bestFit="1" customWidth="1"/>
  </cols>
  <sheetData>
    <row r="2" spans="1:4">
      <c r="A2" t="s">
        <v>108</v>
      </c>
      <c r="D2" t="s">
        <v>107</v>
      </c>
    </row>
    <row r="3" spans="1:4">
      <c r="A3" s="84">
        <v>45208</v>
      </c>
      <c r="B3" t="s">
        <v>93</v>
      </c>
      <c r="C3" t="s">
        <v>94</v>
      </c>
    </row>
    <row r="4" spans="1:4">
      <c r="A4" s="84">
        <v>45233</v>
      </c>
      <c r="B4" t="s">
        <v>95</v>
      </c>
      <c r="C4" t="s">
        <v>96</v>
      </c>
    </row>
    <row r="5" spans="1:4">
      <c r="A5" s="84">
        <v>45253</v>
      </c>
      <c r="B5" t="s">
        <v>97</v>
      </c>
      <c r="C5" t="s">
        <v>98</v>
      </c>
    </row>
    <row r="6" spans="1:4">
      <c r="A6" s="84">
        <v>45292</v>
      </c>
      <c r="B6" t="s">
        <v>99</v>
      </c>
      <c r="C6" t="s">
        <v>94</v>
      </c>
    </row>
    <row r="7" spans="1:4">
      <c r="A7" s="84">
        <v>45299</v>
      </c>
      <c r="B7" t="s">
        <v>100</v>
      </c>
      <c r="C7" t="s">
        <v>94</v>
      </c>
    </row>
    <row r="8" spans="1:4">
      <c r="A8" s="84">
        <v>45333</v>
      </c>
      <c r="B8" t="s">
        <v>101</v>
      </c>
      <c r="C8" t="s">
        <v>102</v>
      </c>
    </row>
    <row r="9" spans="1:4">
      <c r="A9" s="84">
        <v>45334</v>
      </c>
      <c r="B9" t="s">
        <v>103</v>
      </c>
      <c r="C9" t="s">
        <v>94</v>
      </c>
    </row>
    <row r="10" spans="1:4">
      <c r="A10" s="84">
        <v>45345</v>
      </c>
      <c r="B10" t="s">
        <v>104</v>
      </c>
      <c r="C10" t="s">
        <v>96</v>
      </c>
    </row>
    <row r="11" spans="1:4">
      <c r="A11" s="84">
        <v>45371</v>
      </c>
      <c r="B11" t="s">
        <v>105</v>
      </c>
      <c r="C11" t="s">
        <v>106</v>
      </c>
    </row>
  </sheetData>
  <phoneticPr fontId="6"/>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3.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4.xml><?xml version="1.0" encoding="utf-8"?>
<ds:datastoreItem xmlns:ds="http://schemas.openxmlformats.org/officeDocument/2006/customXml" ds:itemID="{19E8BCD1-6029-4185-BB08-8A257FF0099B}">
  <ds:schemaRefs>
    <ds:schemaRef ds:uri="http://purl.org/dc/dcmitype/"/>
    <ds:schemaRef ds:uri="http://purl.org/dc/elements/1.1/"/>
    <ds:schemaRef ds:uri="http://schemas.microsoft.com/office/2006/metadata/properties"/>
    <ds:schemaRef ds:uri="8B97BE19-CDDD-400E-817A-CFDD13F7EC12"/>
    <ds:schemaRef ds:uri="http://schemas.microsoft.com/office/2006/documentManagement/types"/>
    <ds:schemaRef ds:uri="http://purl.org/dc/terms/"/>
    <ds:schemaRef ds:uri="http://schemas.openxmlformats.org/package/2006/metadata/core-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第１号様式（交付申請書）</vt:lpstr>
      <vt:lpstr>様式1</vt:lpstr>
      <vt:lpstr>様式2</vt:lpstr>
      <vt:lpstr>計画表</vt:lpstr>
      <vt:lpstr>個人防護具使用実績簿</vt:lpstr>
      <vt:lpstr>Sheet2</vt:lpstr>
      <vt:lpstr>計画表!Print_Area</vt:lpstr>
      <vt:lpstr>個人防護具使用実績簿!Print_Area</vt:lpstr>
      <vt:lpstr>'第１号様式（交付申請書）'!Print_Area</vt:lpstr>
      <vt:lpstr>様式1!Print_Area</vt:lpstr>
      <vt:lpstr>様式2!Print_Area</vt:lpstr>
      <vt:lpstr>個人防護具使用実績簿!Print_Titles</vt:lpstr>
      <vt:lpstr>様式1!Print_Titles</vt:lpstr>
      <vt:lpstr>様式2!Print_Titles</vt:lpstr>
      <vt:lpstr>祝日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SG19510のC20-3877</dc:creator>
  <cp:lastModifiedBy>SG19500のC20-3877</cp:lastModifiedBy>
  <cp:lastPrinted>2024-01-30T01:07:08Z</cp:lastPrinted>
  <dcterms:created xsi:type="dcterms:W3CDTF">1997-01-08T22:48:59Z</dcterms:created>
  <dcterms:modified xsi:type="dcterms:W3CDTF">2024-02-13T04:46:48Z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