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11-学校一覧\学校一覧R5\HP掲載データ\Excel\"/>
    </mc:Choice>
  </mc:AlternateContent>
  <bookViews>
    <workbookView xWindow="0" yWindow="0" windowWidth="18140" windowHeight="10000"/>
  </bookViews>
  <sheets>
    <sheet name="中学校" sheetId="1" r:id="rId1"/>
  </sheets>
  <definedNames>
    <definedName name="_xlnm.Print_Area" localSheetId="0">中学校!$A$1:$AA$94</definedName>
    <definedName name="_xlnm.Print_Titles" localSheetId="0">中学校!$1:$4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" i="1" l="1"/>
  <c r="F5" i="1"/>
  <c r="J5" i="1"/>
  <c r="M5" i="1"/>
  <c r="M7" i="1" s="1"/>
  <c r="P5" i="1"/>
  <c r="T5" i="1"/>
  <c r="U5" i="1"/>
  <c r="U7" i="1" s="1"/>
  <c r="V5" i="1"/>
  <c r="V7" i="1" s="1"/>
  <c r="Y5" i="1"/>
  <c r="F6" i="1"/>
  <c r="J6" i="1"/>
  <c r="J7" i="1" s="1"/>
  <c r="M6" i="1"/>
  <c r="P6" i="1"/>
  <c r="T6" i="1"/>
  <c r="S6" i="1" s="1"/>
  <c r="U6" i="1"/>
  <c r="V6" i="1"/>
  <c r="Y6" i="1"/>
  <c r="F7" i="1"/>
  <c r="G7" i="1"/>
  <c r="K7" i="1"/>
  <c r="L7" i="1"/>
  <c r="N7" i="1"/>
  <c r="O7" i="1"/>
  <c r="P7" i="1"/>
  <c r="Q7" i="1"/>
  <c r="R7" i="1"/>
  <c r="T7" i="1"/>
  <c r="W7" i="1"/>
  <c r="X7" i="1"/>
  <c r="Y7" i="1"/>
  <c r="Z7" i="1"/>
  <c r="AA7" i="1"/>
  <c r="F8" i="1"/>
  <c r="J8" i="1"/>
  <c r="M8" i="1"/>
  <c r="P8" i="1"/>
  <c r="S8" i="1"/>
  <c r="T8" i="1"/>
  <c r="U8" i="1"/>
  <c r="V8" i="1"/>
  <c r="Y8" i="1"/>
  <c r="F9" i="1"/>
  <c r="J9" i="1"/>
  <c r="M9" i="1"/>
  <c r="P9" i="1"/>
  <c r="P33" i="1" s="1"/>
  <c r="S9" i="1"/>
  <c r="T9" i="1"/>
  <c r="U9" i="1"/>
  <c r="V9" i="1"/>
  <c r="V33" i="1" s="1"/>
  <c r="Y9" i="1"/>
  <c r="F10" i="1"/>
  <c r="J10" i="1"/>
  <c r="M10" i="1"/>
  <c r="P10" i="1"/>
  <c r="T10" i="1"/>
  <c r="S10" i="1" s="1"/>
  <c r="U10" i="1"/>
  <c r="V10" i="1"/>
  <c r="Y10" i="1"/>
  <c r="F11" i="1"/>
  <c r="J11" i="1"/>
  <c r="J33" i="1" s="1"/>
  <c r="M11" i="1"/>
  <c r="P11" i="1"/>
  <c r="T11" i="1"/>
  <c r="S11" i="1" s="1"/>
  <c r="U11" i="1"/>
  <c r="V11" i="1"/>
  <c r="Y11" i="1"/>
  <c r="F12" i="1"/>
  <c r="F33" i="1" s="1"/>
  <c r="J12" i="1"/>
  <c r="M12" i="1"/>
  <c r="P12" i="1"/>
  <c r="S12" i="1"/>
  <c r="T12" i="1"/>
  <c r="U12" i="1"/>
  <c r="V12" i="1"/>
  <c r="Y12" i="1"/>
  <c r="F13" i="1"/>
  <c r="J13" i="1"/>
  <c r="M13" i="1"/>
  <c r="P13" i="1"/>
  <c r="S13" i="1"/>
  <c r="T13" i="1"/>
  <c r="U13" i="1"/>
  <c r="V13" i="1"/>
  <c r="Y13" i="1"/>
  <c r="F14" i="1"/>
  <c r="J14" i="1"/>
  <c r="M14" i="1"/>
  <c r="P14" i="1"/>
  <c r="T14" i="1"/>
  <c r="S14" i="1" s="1"/>
  <c r="U14" i="1"/>
  <c r="V14" i="1"/>
  <c r="Y14" i="1"/>
  <c r="F15" i="1"/>
  <c r="J15" i="1"/>
  <c r="M15" i="1"/>
  <c r="P15" i="1"/>
  <c r="T15" i="1"/>
  <c r="S15" i="1" s="1"/>
  <c r="U15" i="1"/>
  <c r="V15" i="1"/>
  <c r="Y15" i="1"/>
  <c r="F16" i="1"/>
  <c r="J16" i="1"/>
  <c r="M16" i="1"/>
  <c r="P16" i="1"/>
  <c r="S16" i="1"/>
  <c r="T16" i="1"/>
  <c r="U16" i="1"/>
  <c r="V16" i="1"/>
  <c r="Y16" i="1"/>
  <c r="F17" i="1"/>
  <c r="J17" i="1"/>
  <c r="M17" i="1"/>
  <c r="P17" i="1"/>
  <c r="S17" i="1"/>
  <c r="T17" i="1"/>
  <c r="U17" i="1"/>
  <c r="V17" i="1"/>
  <c r="Y17" i="1"/>
  <c r="F18" i="1"/>
  <c r="J18" i="1"/>
  <c r="M18" i="1"/>
  <c r="P18" i="1"/>
  <c r="T18" i="1"/>
  <c r="S18" i="1" s="1"/>
  <c r="U18" i="1"/>
  <c r="V18" i="1"/>
  <c r="Y18" i="1"/>
  <c r="F19" i="1"/>
  <c r="J19" i="1"/>
  <c r="M19" i="1"/>
  <c r="P19" i="1"/>
  <c r="T19" i="1"/>
  <c r="S19" i="1" s="1"/>
  <c r="U19" i="1"/>
  <c r="V19" i="1"/>
  <c r="Y19" i="1"/>
  <c r="F20" i="1"/>
  <c r="J20" i="1"/>
  <c r="M20" i="1"/>
  <c r="P20" i="1"/>
  <c r="S20" i="1"/>
  <c r="T20" i="1"/>
  <c r="U20" i="1"/>
  <c r="V20" i="1"/>
  <c r="Y20" i="1"/>
  <c r="F21" i="1"/>
  <c r="J21" i="1"/>
  <c r="M21" i="1"/>
  <c r="P21" i="1"/>
  <c r="S21" i="1"/>
  <c r="T21" i="1"/>
  <c r="U21" i="1"/>
  <c r="V21" i="1"/>
  <c r="Y21" i="1"/>
  <c r="F22" i="1"/>
  <c r="J22" i="1"/>
  <c r="M22" i="1"/>
  <c r="P22" i="1"/>
  <c r="T22" i="1"/>
  <c r="S22" i="1" s="1"/>
  <c r="U22" i="1"/>
  <c r="V22" i="1"/>
  <c r="Y22" i="1"/>
  <c r="F23" i="1"/>
  <c r="J23" i="1"/>
  <c r="M23" i="1"/>
  <c r="P23" i="1"/>
  <c r="T23" i="1"/>
  <c r="S23" i="1" s="1"/>
  <c r="U23" i="1"/>
  <c r="V23" i="1"/>
  <c r="Y23" i="1"/>
  <c r="F24" i="1"/>
  <c r="J24" i="1"/>
  <c r="M24" i="1"/>
  <c r="P24" i="1"/>
  <c r="S24" i="1"/>
  <c r="T24" i="1"/>
  <c r="U24" i="1"/>
  <c r="V24" i="1"/>
  <c r="Y24" i="1"/>
  <c r="F25" i="1"/>
  <c r="J25" i="1"/>
  <c r="M25" i="1"/>
  <c r="P25" i="1"/>
  <c r="S25" i="1"/>
  <c r="T25" i="1"/>
  <c r="U25" i="1"/>
  <c r="V25" i="1"/>
  <c r="Y25" i="1"/>
  <c r="F26" i="1"/>
  <c r="J26" i="1"/>
  <c r="M26" i="1"/>
  <c r="P26" i="1"/>
  <c r="T26" i="1"/>
  <c r="S26" i="1" s="1"/>
  <c r="U26" i="1"/>
  <c r="V26" i="1"/>
  <c r="Y26" i="1"/>
  <c r="F27" i="1"/>
  <c r="J27" i="1"/>
  <c r="M27" i="1"/>
  <c r="P27" i="1"/>
  <c r="T27" i="1"/>
  <c r="S27" i="1" s="1"/>
  <c r="U27" i="1"/>
  <c r="V27" i="1"/>
  <c r="Y27" i="1"/>
  <c r="F28" i="1"/>
  <c r="J28" i="1"/>
  <c r="M28" i="1"/>
  <c r="P28" i="1"/>
  <c r="S28" i="1"/>
  <c r="T28" i="1"/>
  <c r="U28" i="1"/>
  <c r="V28" i="1"/>
  <c r="Y28" i="1"/>
  <c r="F29" i="1"/>
  <c r="J29" i="1"/>
  <c r="M29" i="1"/>
  <c r="P29" i="1"/>
  <c r="S29" i="1"/>
  <c r="T29" i="1"/>
  <c r="U29" i="1"/>
  <c r="V29" i="1"/>
  <c r="Y29" i="1"/>
  <c r="F30" i="1"/>
  <c r="J30" i="1"/>
  <c r="M30" i="1"/>
  <c r="P30" i="1"/>
  <c r="T30" i="1"/>
  <c r="U30" i="1"/>
  <c r="S30" i="1" s="1"/>
  <c r="V30" i="1"/>
  <c r="Y30" i="1"/>
  <c r="F31" i="1"/>
  <c r="J31" i="1"/>
  <c r="M31" i="1"/>
  <c r="P31" i="1"/>
  <c r="T31" i="1"/>
  <c r="S31" i="1" s="1"/>
  <c r="U31" i="1"/>
  <c r="V31" i="1"/>
  <c r="Y31" i="1"/>
  <c r="F32" i="1"/>
  <c r="J32" i="1"/>
  <c r="M32" i="1"/>
  <c r="P32" i="1"/>
  <c r="S32" i="1"/>
  <c r="T32" i="1"/>
  <c r="U32" i="1"/>
  <c r="V32" i="1"/>
  <c r="Y32" i="1"/>
  <c r="G33" i="1"/>
  <c r="H33" i="1"/>
  <c r="I33" i="1"/>
  <c r="K33" i="1"/>
  <c r="L33" i="1"/>
  <c r="M33" i="1"/>
  <c r="N33" i="1"/>
  <c r="O33" i="1"/>
  <c r="Q33" i="1"/>
  <c r="R33" i="1"/>
  <c r="U33" i="1"/>
  <c r="W33" i="1"/>
  <c r="X33" i="1"/>
  <c r="Y33" i="1"/>
  <c r="Z33" i="1"/>
  <c r="AA33" i="1"/>
  <c r="F34" i="1"/>
  <c r="J34" i="1"/>
  <c r="J42" i="1" s="1"/>
  <c r="M34" i="1"/>
  <c r="P34" i="1"/>
  <c r="T34" i="1"/>
  <c r="S34" i="1" s="1"/>
  <c r="U34" i="1"/>
  <c r="V34" i="1"/>
  <c r="Y34" i="1"/>
  <c r="F35" i="1"/>
  <c r="J35" i="1"/>
  <c r="M35" i="1"/>
  <c r="P35" i="1"/>
  <c r="S35" i="1"/>
  <c r="T35" i="1"/>
  <c r="U35" i="1"/>
  <c r="V35" i="1"/>
  <c r="Y35" i="1"/>
  <c r="F36" i="1"/>
  <c r="J36" i="1"/>
  <c r="M36" i="1"/>
  <c r="P36" i="1"/>
  <c r="P42" i="1" s="1"/>
  <c r="S36" i="1"/>
  <c r="T36" i="1"/>
  <c r="U36" i="1"/>
  <c r="V36" i="1"/>
  <c r="Y36" i="1"/>
  <c r="F37" i="1"/>
  <c r="J37" i="1"/>
  <c r="M37" i="1"/>
  <c r="P37" i="1"/>
  <c r="S37" i="1"/>
  <c r="V37" i="1"/>
  <c r="Y37" i="1"/>
  <c r="F38" i="1"/>
  <c r="J38" i="1"/>
  <c r="M38" i="1"/>
  <c r="P38" i="1"/>
  <c r="S38" i="1"/>
  <c r="T38" i="1"/>
  <c r="U38" i="1"/>
  <c r="V38" i="1"/>
  <c r="Y38" i="1"/>
  <c r="F39" i="1"/>
  <c r="J39" i="1"/>
  <c r="M39" i="1"/>
  <c r="P39" i="1"/>
  <c r="T39" i="1"/>
  <c r="U39" i="1"/>
  <c r="S39" i="1" s="1"/>
  <c r="V39" i="1"/>
  <c r="Y39" i="1"/>
  <c r="F40" i="1"/>
  <c r="J40" i="1"/>
  <c r="M40" i="1"/>
  <c r="P40" i="1"/>
  <c r="T40" i="1"/>
  <c r="S40" i="1" s="1"/>
  <c r="U40" i="1"/>
  <c r="V40" i="1"/>
  <c r="Y40" i="1"/>
  <c r="F41" i="1"/>
  <c r="J41" i="1"/>
  <c r="M41" i="1"/>
  <c r="P41" i="1"/>
  <c r="S41" i="1"/>
  <c r="T41" i="1"/>
  <c r="U41" i="1"/>
  <c r="V41" i="1"/>
  <c r="Y41" i="1"/>
  <c r="G42" i="1"/>
  <c r="H42" i="1"/>
  <c r="I42" i="1"/>
  <c r="F42" i="1" s="1"/>
  <c r="K42" i="1"/>
  <c r="T42" i="1" s="1"/>
  <c r="L42" i="1"/>
  <c r="M42" i="1"/>
  <c r="N42" i="1"/>
  <c r="O42" i="1"/>
  <c r="Q42" i="1"/>
  <c r="R42" i="1"/>
  <c r="U42" i="1"/>
  <c r="V42" i="1"/>
  <c r="W42" i="1"/>
  <c r="X42" i="1"/>
  <c r="Y42" i="1"/>
  <c r="Z42" i="1"/>
  <c r="AA42" i="1"/>
  <c r="F43" i="1"/>
  <c r="J43" i="1"/>
  <c r="M43" i="1"/>
  <c r="P43" i="1"/>
  <c r="T43" i="1"/>
  <c r="S43" i="1" s="1"/>
  <c r="U43" i="1"/>
  <c r="V43" i="1"/>
  <c r="Y43" i="1"/>
  <c r="F44" i="1"/>
  <c r="J44" i="1"/>
  <c r="M44" i="1"/>
  <c r="P44" i="1"/>
  <c r="S44" i="1"/>
  <c r="T44" i="1"/>
  <c r="U44" i="1"/>
  <c r="V44" i="1"/>
  <c r="Y44" i="1"/>
  <c r="F45" i="1"/>
  <c r="J45" i="1"/>
  <c r="M45" i="1"/>
  <c r="P45" i="1"/>
  <c r="P48" i="1" s="1"/>
  <c r="S45" i="1"/>
  <c r="T45" i="1"/>
  <c r="U45" i="1"/>
  <c r="V45" i="1"/>
  <c r="Y45" i="1"/>
  <c r="F46" i="1"/>
  <c r="J46" i="1"/>
  <c r="M46" i="1"/>
  <c r="M48" i="1" s="1"/>
  <c r="P46" i="1"/>
  <c r="T46" i="1"/>
  <c r="U46" i="1"/>
  <c r="S46" i="1" s="1"/>
  <c r="V46" i="1"/>
  <c r="Y46" i="1"/>
  <c r="F47" i="1"/>
  <c r="J47" i="1"/>
  <c r="M47" i="1"/>
  <c r="P47" i="1"/>
  <c r="T47" i="1"/>
  <c r="S47" i="1" s="1"/>
  <c r="U47" i="1"/>
  <c r="V47" i="1"/>
  <c r="Y47" i="1"/>
  <c r="F48" i="1"/>
  <c r="G48" i="1"/>
  <c r="H48" i="1"/>
  <c r="I48" i="1"/>
  <c r="J48" i="1"/>
  <c r="K48" i="1"/>
  <c r="T48" i="1" s="1"/>
  <c r="L48" i="1"/>
  <c r="N48" i="1"/>
  <c r="N92" i="1" s="1"/>
  <c r="O48" i="1"/>
  <c r="U48" i="1" s="1"/>
  <c r="Q48" i="1"/>
  <c r="R48" i="1"/>
  <c r="R92" i="1" s="1"/>
  <c r="R94" i="1" s="1"/>
  <c r="V48" i="1"/>
  <c r="W48" i="1"/>
  <c r="X48" i="1"/>
  <c r="Z48" i="1"/>
  <c r="Z92" i="1" s="1"/>
  <c r="AA48" i="1"/>
  <c r="F49" i="1"/>
  <c r="J49" i="1"/>
  <c r="M49" i="1"/>
  <c r="M51" i="1" s="1"/>
  <c r="P49" i="1"/>
  <c r="P51" i="1" s="1"/>
  <c r="T49" i="1"/>
  <c r="S49" i="1" s="1"/>
  <c r="U49" i="1"/>
  <c r="V49" i="1"/>
  <c r="Y49" i="1"/>
  <c r="F50" i="1"/>
  <c r="J50" i="1"/>
  <c r="M50" i="1"/>
  <c r="P50" i="1"/>
  <c r="T50" i="1"/>
  <c r="S50" i="1" s="1"/>
  <c r="U50" i="1"/>
  <c r="V50" i="1"/>
  <c r="Y50" i="1"/>
  <c r="F51" i="1"/>
  <c r="G51" i="1"/>
  <c r="H51" i="1"/>
  <c r="I51" i="1"/>
  <c r="J51" i="1"/>
  <c r="K51" i="1"/>
  <c r="T51" i="1" s="1"/>
  <c r="L51" i="1"/>
  <c r="N51" i="1"/>
  <c r="O51" i="1"/>
  <c r="U51" i="1" s="1"/>
  <c r="Q51" i="1"/>
  <c r="R51" i="1"/>
  <c r="V51" i="1"/>
  <c r="W51" i="1"/>
  <c r="X51" i="1"/>
  <c r="Z51" i="1"/>
  <c r="Y51" i="1" s="1"/>
  <c r="AA51" i="1"/>
  <c r="F52" i="1"/>
  <c r="J52" i="1"/>
  <c r="M52" i="1"/>
  <c r="M57" i="1" s="1"/>
  <c r="P52" i="1"/>
  <c r="T52" i="1"/>
  <c r="S52" i="1" s="1"/>
  <c r="U52" i="1"/>
  <c r="U57" i="1" s="1"/>
  <c r="V52" i="1"/>
  <c r="Y52" i="1"/>
  <c r="F53" i="1"/>
  <c r="J53" i="1"/>
  <c r="J57" i="1" s="1"/>
  <c r="M53" i="1"/>
  <c r="P53" i="1"/>
  <c r="T53" i="1"/>
  <c r="T57" i="1" s="1"/>
  <c r="U53" i="1"/>
  <c r="V53" i="1"/>
  <c r="Y53" i="1"/>
  <c r="F54" i="1"/>
  <c r="J54" i="1"/>
  <c r="M54" i="1"/>
  <c r="P54" i="1"/>
  <c r="S54" i="1"/>
  <c r="T54" i="1"/>
  <c r="U54" i="1"/>
  <c r="V54" i="1"/>
  <c r="Y54" i="1"/>
  <c r="Y57" i="1" s="1"/>
  <c r="F55" i="1"/>
  <c r="J55" i="1"/>
  <c r="M55" i="1"/>
  <c r="P55" i="1"/>
  <c r="P57" i="1" s="1"/>
  <c r="S55" i="1"/>
  <c r="T55" i="1"/>
  <c r="U55" i="1"/>
  <c r="V55" i="1"/>
  <c r="Y55" i="1"/>
  <c r="F56" i="1"/>
  <c r="J56" i="1"/>
  <c r="M56" i="1"/>
  <c r="P56" i="1"/>
  <c r="T56" i="1"/>
  <c r="S56" i="1" s="1"/>
  <c r="U56" i="1"/>
  <c r="V56" i="1"/>
  <c r="Y56" i="1"/>
  <c r="G57" i="1"/>
  <c r="G92" i="1" s="1"/>
  <c r="H57" i="1"/>
  <c r="I57" i="1"/>
  <c r="K57" i="1"/>
  <c r="K92" i="1" s="1"/>
  <c r="L57" i="1"/>
  <c r="N57" i="1"/>
  <c r="O57" i="1"/>
  <c r="O92" i="1" s="1"/>
  <c r="O94" i="1" s="1"/>
  <c r="Q57" i="1"/>
  <c r="R57" i="1"/>
  <c r="W57" i="1"/>
  <c r="W92" i="1" s="1"/>
  <c r="X57" i="1"/>
  <c r="Z57" i="1"/>
  <c r="AA57" i="1"/>
  <c r="AA92" i="1" s="1"/>
  <c r="AA94" i="1" s="1"/>
  <c r="F58" i="1"/>
  <c r="J58" i="1"/>
  <c r="M58" i="1"/>
  <c r="P58" i="1"/>
  <c r="P61" i="1" s="1"/>
  <c r="S58" i="1"/>
  <c r="T58" i="1"/>
  <c r="U58" i="1"/>
  <c r="V58" i="1"/>
  <c r="Y58" i="1"/>
  <c r="F59" i="1"/>
  <c r="J59" i="1"/>
  <c r="M59" i="1"/>
  <c r="M61" i="1" s="1"/>
  <c r="P59" i="1"/>
  <c r="T59" i="1"/>
  <c r="S59" i="1" s="1"/>
  <c r="U59" i="1"/>
  <c r="U61" i="1" s="1"/>
  <c r="V59" i="1"/>
  <c r="Y59" i="1"/>
  <c r="F60" i="1"/>
  <c r="J60" i="1"/>
  <c r="M60" i="1"/>
  <c r="P60" i="1"/>
  <c r="T60" i="1"/>
  <c r="T61" i="1" s="1"/>
  <c r="U60" i="1"/>
  <c r="V60" i="1"/>
  <c r="Y60" i="1"/>
  <c r="F61" i="1"/>
  <c r="G61" i="1"/>
  <c r="H61" i="1"/>
  <c r="I61" i="1"/>
  <c r="J61" i="1"/>
  <c r="K61" i="1"/>
  <c r="L61" i="1"/>
  <c r="N61" i="1"/>
  <c r="O61" i="1"/>
  <c r="Q61" i="1"/>
  <c r="R61" i="1"/>
  <c r="V61" i="1"/>
  <c r="W61" i="1"/>
  <c r="X61" i="1"/>
  <c r="Z61" i="1"/>
  <c r="Y61" i="1" s="1"/>
  <c r="AA61" i="1"/>
  <c r="F62" i="1"/>
  <c r="J62" i="1"/>
  <c r="M62" i="1"/>
  <c r="P62" i="1"/>
  <c r="T62" i="1"/>
  <c r="S62" i="1" s="1"/>
  <c r="S65" i="1" s="1"/>
  <c r="U62" i="1"/>
  <c r="V62" i="1"/>
  <c r="Y62" i="1"/>
  <c r="F63" i="1"/>
  <c r="J63" i="1"/>
  <c r="J65" i="1" s="1"/>
  <c r="M63" i="1"/>
  <c r="P63" i="1"/>
  <c r="T63" i="1"/>
  <c r="S63" i="1" s="1"/>
  <c r="U63" i="1"/>
  <c r="V63" i="1"/>
  <c r="Y63" i="1"/>
  <c r="F64" i="1"/>
  <c r="J64" i="1"/>
  <c r="M64" i="1"/>
  <c r="P64" i="1"/>
  <c r="S64" i="1"/>
  <c r="T64" i="1"/>
  <c r="U64" i="1"/>
  <c r="V64" i="1"/>
  <c r="Y64" i="1"/>
  <c r="G65" i="1"/>
  <c r="H65" i="1"/>
  <c r="I65" i="1"/>
  <c r="F65" i="1" s="1"/>
  <c r="K65" i="1"/>
  <c r="L65" i="1"/>
  <c r="M65" i="1"/>
  <c r="N65" i="1"/>
  <c r="O65" i="1"/>
  <c r="P65" i="1"/>
  <c r="Q65" i="1"/>
  <c r="R65" i="1"/>
  <c r="U65" i="1"/>
  <c r="V65" i="1"/>
  <c r="W65" i="1"/>
  <c r="X65" i="1"/>
  <c r="Y65" i="1"/>
  <c r="Z65" i="1"/>
  <c r="AA65" i="1"/>
  <c r="F66" i="1"/>
  <c r="J66" i="1"/>
  <c r="J72" i="1" s="1"/>
  <c r="M66" i="1"/>
  <c r="P66" i="1"/>
  <c r="T66" i="1"/>
  <c r="S66" i="1" s="1"/>
  <c r="U66" i="1"/>
  <c r="V66" i="1"/>
  <c r="Y66" i="1"/>
  <c r="F67" i="1"/>
  <c r="J67" i="1"/>
  <c r="M67" i="1"/>
  <c r="P67" i="1"/>
  <c r="S67" i="1"/>
  <c r="T67" i="1"/>
  <c r="U67" i="1"/>
  <c r="V67" i="1"/>
  <c r="Y67" i="1"/>
  <c r="F68" i="1"/>
  <c r="J68" i="1"/>
  <c r="M68" i="1"/>
  <c r="P68" i="1"/>
  <c r="P72" i="1" s="1"/>
  <c r="T68" i="1"/>
  <c r="U68" i="1"/>
  <c r="S68" i="1" s="1"/>
  <c r="V68" i="1"/>
  <c r="V72" i="1" s="1"/>
  <c r="Y68" i="1"/>
  <c r="F69" i="1"/>
  <c r="J69" i="1"/>
  <c r="M69" i="1"/>
  <c r="P69" i="1"/>
  <c r="T69" i="1"/>
  <c r="S69" i="1" s="1"/>
  <c r="U69" i="1"/>
  <c r="V69" i="1"/>
  <c r="Y69" i="1"/>
  <c r="F70" i="1"/>
  <c r="J70" i="1"/>
  <c r="M70" i="1"/>
  <c r="P70" i="1"/>
  <c r="T70" i="1"/>
  <c r="S70" i="1" s="1"/>
  <c r="U70" i="1"/>
  <c r="V70" i="1"/>
  <c r="Y70" i="1"/>
  <c r="F71" i="1"/>
  <c r="J71" i="1"/>
  <c r="M71" i="1"/>
  <c r="P71" i="1"/>
  <c r="S71" i="1"/>
  <c r="T71" i="1"/>
  <c r="U71" i="1"/>
  <c r="V71" i="1"/>
  <c r="Y71" i="1"/>
  <c r="G72" i="1"/>
  <c r="F72" i="1" s="1"/>
  <c r="H72" i="1"/>
  <c r="I72" i="1"/>
  <c r="K72" i="1"/>
  <c r="L72" i="1"/>
  <c r="M72" i="1"/>
  <c r="N72" i="1"/>
  <c r="O72" i="1"/>
  <c r="Q72" i="1"/>
  <c r="R72" i="1"/>
  <c r="U72" i="1"/>
  <c r="W72" i="1"/>
  <c r="X72" i="1"/>
  <c r="Y72" i="1"/>
  <c r="Z72" i="1"/>
  <c r="AA72" i="1"/>
  <c r="F73" i="1"/>
  <c r="J73" i="1"/>
  <c r="J75" i="1" s="1"/>
  <c r="M73" i="1"/>
  <c r="P73" i="1"/>
  <c r="T73" i="1"/>
  <c r="S73" i="1" s="1"/>
  <c r="S75" i="1" s="1"/>
  <c r="U73" i="1"/>
  <c r="V73" i="1"/>
  <c r="Y73" i="1"/>
  <c r="F74" i="1"/>
  <c r="J74" i="1"/>
  <c r="M74" i="1"/>
  <c r="P74" i="1"/>
  <c r="S74" i="1"/>
  <c r="T74" i="1"/>
  <c r="U74" i="1"/>
  <c r="V74" i="1"/>
  <c r="Y74" i="1"/>
  <c r="G75" i="1"/>
  <c r="F75" i="1" s="1"/>
  <c r="H75" i="1"/>
  <c r="I75" i="1"/>
  <c r="K75" i="1"/>
  <c r="T75" i="1" s="1"/>
  <c r="L75" i="1"/>
  <c r="M75" i="1"/>
  <c r="N75" i="1"/>
  <c r="O75" i="1"/>
  <c r="P75" i="1"/>
  <c r="Q75" i="1"/>
  <c r="R75" i="1"/>
  <c r="U75" i="1"/>
  <c r="W75" i="1"/>
  <c r="V75" i="1" s="1"/>
  <c r="X75" i="1"/>
  <c r="Y75" i="1"/>
  <c r="Z75" i="1"/>
  <c r="AA75" i="1"/>
  <c r="F76" i="1"/>
  <c r="J76" i="1"/>
  <c r="M76" i="1"/>
  <c r="P76" i="1"/>
  <c r="T76" i="1"/>
  <c r="S76" i="1" s="1"/>
  <c r="U76" i="1"/>
  <c r="V76" i="1"/>
  <c r="Y76" i="1"/>
  <c r="F77" i="1"/>
  <c r="J77" i="1"/>
  <c r="M77" i="1"/>
  <c r="P77" i="1"/>
  <c r="S77" i="1"/>
  <c r="T77" i="1"/>
  <c r="U77" i="1"/>
  <c r="V77" i="1"/>
  <c r="Y77" i="1"/>
  <c r="F78" i="1"/>
  <c r="J78" i="1"/>
  <c r="M78" i="1"/>
  <c r="P78" i="1"/>
  <c r="T78" i="1"/>
  <c r="S78" i="1" s="1"/>
  <c r="U78" i="1"/>
  <c r="V78" i="1"/>
  <c r="Y78" i="1"/>
  <c r="F79" i="1"/>
  <c r="J79" i="1"/>
  <c r="M79" i="1"/>
  <c r="P79" i="1"/>
  <c r="T79" i="1"/>
  <c r="S79" i="1" s="1"/>
  <c r="U79" i="1"/>
  <c r="V79" i="1"/>
  <c r="Y79" i="1"/>
  <c r="F80" i="1"/>
  <c r="J80" i="1"/>
  <c r="M80" i="1"/>
  <c r="P80" i="1"/>
  <c r="T80" i="1"/>
  <c r="S80" i="1" s="1"/>
  <c r="U80" i="1"/>
  <c r="V80" i="1"/>
  <c r="Y80" i="1"/>
  <c r="F81" i="1"/>
  <c r="J81" i="1"/>
  <c r="M81" i="1"/>
  <c r="P81" i="1"/>
  <c r="S81" i="1"/>
  <c r="T81" i="1"/>
  <c r="U81" i="1"/>
  <c r="V81" i="1"/>
  <c r="Y81" i="1"/>
  <c r="F82" i="1"/>
  <c r="J82" i="1"/>
  <c r="M82" i="1"/>
  <c r="P82" i="1"/>
  <c r="T82" i="1"/>
  <c r="S82" i="1" s="1"/>
  <c r="U82" i="1"/>
  <c r="V82" i="1"/>
  <c r="Y82" i="1"/>
  <c r="F83" i="1"/>
  <c r="J83" i="1"/>
  <c r="M83" i="1"/>
  <c r="P83" i="1"/>
  <c r="T83" i="1"/>
  <c r="S83" i="1" s="1"/>
  <c r="U83" i="1"/>
  <c r="V83" i="1"/>
  <c r="Y83" i="1"/>
  <c r="F84" i="1"/>
  <c r="J84" i="1"/>
  <c r="S84" i="1" s="1"/>
  <c r="M84" i="1"/>
  <c r="P84" i="1"/>
  <c r="T84" i="1"/>
  <c r="U84" i="1"/>
  <c r="V84" i="1"/>
  <c r="Y84" i="1"/>
  <c r="F86" i="1"/>
  <c r="J86" i="1"/>
  <c r="M86" i="1"/>
  <c r="P86" i="1"/>
  <c r="S86" i="1"/>
  <c r="T86" i="1"/>
  <c r="U86" i="1"/>
  <c r="V86" i="1"/>
  <c r="Y86" i="1"/>
  <c r="Y90" i="1" s="1"/>
  <c r="F87" i="1"/>
  <c r="J87" i="1"/>
  <c r="M87" i="1"/>
  <c r="P87" i="1"/>
  <c r="P90" i="1" s="1"/>
  <c r="T87" i="1"/>
  <c r="S87" i="1" s="1"/>
  <c r="U87" i="1"/>
  <c r="V87" i="1"/>
  <c r="Y87" i="1"/>
  <c r="F88" i="1"/>
  <c r="J88" i="1"/>
  <c r="M88" i="1"/>
  <c r="M90" i="1" s="1"/>
  <c r="P88" i="1"/>
  <c r="T88" i="1"/>
  <c r="S88" i="1" s="1"/>
  <c r="U88" i="1"/>
  <c r="U90" i="1" s="1"/>
  <c r="V88" i="1"/>
  <c r="Y88" i="1"/>
  <c r="F89" i="1"/>
  <c r="J89" i="1"/>
  <c r="M89" i="1"/>
  <c r="P89" i="1"/>
  <c r="T89" i="1"/>
  <c r="T90" i="1" s="1"/>
  <c r="U89" i="1"/>
  <c r="V89" i="1"/>
  <c r="Y89" i="1"/>
  <c r="F90" i="1"/>
  <c r="G90" i="1"/>
  <c r="H90" i="1"/>
  <c r="I90" i="1"/>
  <c r="J90" i="1"/>
  <c r="K90" i="1"/>
  <c r="L90" i="1"/>
  <c r="N90" i="1"/>
  <c r="O90" i="1"/>
  <c r="Q90" i="1"/>
  <c r="R90" i="1"/>
  <c r="V90" i="1"/>
  <c r="W90" i="1"/>
  <c r="X90" i="1"/>
  <c r="Z90" i="1"/>
  <c r="AA90" i="1"/>
  <c r="G91" i="1"/>
  <c r="F91" i="1" s="1"/>
  <c r="H91" i="1"/>
  <c r="H94" i="1" s="1"/>
  <c r="I91" i="1"/>
  <c r="K91" i="1"/>
  <c r="J91" i="1" s="1"/>
  <c r="L91" i="1"/>
  <c r="U91" i="1" s="1"/>
  <c r="N91" i="1"/>
  <c r="M91" i="1" s="1"/>
  <c r="O91" i="1"/>
  <c r="P91" i="1"/>
  <c r="Q91" i="1"/>
  <c r="R91" i="1"/>
  <c r="T91" i="1"/>
  <c r="W91" i="1"/>
  <c r="V91" i="1" s="1"/>
  <c r="X91" i="1"/>
  <c r="X94" i="1" s="1"/>
  <c r="Z91" i="1"/>
  <c r="Y91" i="1" s="1"/>
  <c r="AA91" i="1"/>
  <c r="B92" i="1"/>
  <c r="B94" i="1" s="1"/>
  <c r="H92" i="1"/>
  <c r="I92" i="1"/>
  <c r="I94" i="1" s="1"/>
  <c r="L92" i="1"/>
  <c r="Q92" i="1"/>
  <c r="Q94" i="1" s="1"/>
  <c r="P94" i="1" s="1"/>
  <c r="X92" i="1"/>
  <c r="B93" i="1"/>
  <c r="F93" i="1"/>
  <c r="G93" i="1"/>
  <c r="H93" i="1"/>
  <c r="I93" i="1"/>
  <c r="J93" i="1"/>
  <c r="K93" i="1"/>
  <c r="L93" i="1"/>
  <c r="N93" i="1"/>
  <c r="M93" i="1" s="1"/>
  <c r="O93" i="1"/>
  <c r="Q93" i="1"/>
  <c r="P93" i="1" s="1"/>
  <c r="R93" i="1"/>
  <c r="V93" i="1"/>
  <c r="W93" i="1"/>
  <c r="X93" i="1"/>
  <c r="Z93" i="1"/>
  <c r="Y93" i="1" s="1"/>
  <c r="AA93" i="1"/>
  <c r="S51" i="1" l="1"/>
  <c r="U92" i="1"/>
  <c r="U94" i="1" s="1"/>
  <c r="S72" i="1"/>
  <c r="V92" i="1"/>
  <c r="W94" i="1"/>
  <c r="V94" i="1" s="1"/>
  <c r="M92" i="1"/>
  <c r="N94" i="1"/>
  <c r="M94" i="1" s="1"/>
  <c r="S33" i="1"/>
  <c r="F92" i="1"/>
  <c r="G94" i="1"/>
  <c r="F94" i="1" s="1"/>
  <c r="Z94" i="1"/>
  <c r="Y94" i="1" s="1"/>
  <c r="Y92" i="1"/>
  <c r="S48" i="1"/>
  <c r="S42" i="1"/>
  <c r="S90" i="1"/>
  <c r="J92" i="1"/>
  <c r="K94" i="1"/>
  <c r="U93" i="1"/>
  <c r="P92" i="1"/>
  <c r="S91" i="1"/>
  <c r="S89" i="1"/>
  <c r="T72" i="1"/>
  <c r="T65" i="1"/>
  <c r="S60" i="1"/>
  <c r="S61" i="1" s="1"/>
  <c r="V57" i="1"/>
  <c r="F57" i="1"/>
  <c r="S53" i="1"/>
  <c r="S57" i="1" s="1"/>
  <c r="Y48" i="1"/>
  <c r="T33" i="1"/>
  <c r="T93" i="1"/>
  <c r="S93" i="1" s="1"/>
  <c r="S5" i="1"/>
  <c r="S7" i="1" s="1"/>
  <c r="L94" i="1"/>
  <c r="T92" i="1" l="1"/>
  <c r="J94" i="1"/>
  <c r="S92" i="1" l="1"/>
  <c r="T94" i="1"/>
  <c r="S94" i="1" s="1"/>
</calcChain>
</file>

<file path=xl/sharedStrings.xml><?xml version="1.0" encoding="utf-8"?>
<sst xmlns="http://schemas.openxmlformats.org/spreadsheetml/2006/main" count="392" uniqueCount="365">
  <si>
    <r>
      <t>(</t>
    </r>
    <r>
      <rPr>
        <sz val="10"/>
        <rFont val="ＭＳ Ｐゴシック"/>
        <family val="3"/>
        <charset val="128"/>
      </rPr>
      <t>本校</t>
    </r>
    <r>
      <rPr>
        <sz val="10"/>
        <rFont val="Arial"/>
        <family val="2"/>
      </rPr>
      <t>73</t>
    </r>
    <r>
      <rPr>
        <sz val="10"/>
        <rFont val="ＭＳ Ｐゴシック"/>
        <family val="3"/>
        <charset val="128"/>
      </rPr>
      <t>、分校</t>
    </r>
    <r>
      <rPr>
        <sz val="10"/>
        <rFont val="Arial"/>
        <family val="2"/>
      </rPr>
      <t>2)</t>
    </r>
    <r>
      <rPr>
        <sz val="10"/>
        <rFont val="ＭＳ Ｐゴシック"/>
        <family val="3"/>
        <charset val="128"/>
      </rPr>
      <t>　</t>
    </r>
    <r>
      <rPr>
        <sz val="10"/>
        <rFont val="Arial"/>
        <family val="2"/>
      </rPr>
      <t>[</t>
    </r>
    <r>
      <rPr>
        <sz val="10"/>
        <rFont val="ＭＳ Ｐゴシック"/>
        <family val="3"/>
        <charset val="128"/>
      </rPr>
      <t>休校</t>
    </r>
    <r>
      <rPr>
        <sz val="10"/>
        <rFont val="Arial"/>
        <family val="2"/>
      </rPr>
      <t>4]</t>
    </r>
    <rPh sb="1" eb="3">
      <t>ホンコウ</t>
    </rPh>
    <rPh sb="6" eb="8">
      <t>ブンコウ</t>
    </rPh>
    <rPh sb="12" eb="14">
      <t>キュウコウ</t>
    </rPh>
    <phoneticPr fontId="1"/>
  </si>
  <si>
    <r>
      <rPr>
        <sz val="10"/>
        <rFont val="ＭＳ Ｐゴシック"/>
        <family val="3"/>
        <charset val="128"/>
      </rPr>
      <t>合計</t>
    </r>
    <phoneticPr fontId="1"/>
  </si>
  <si>
    <r>
      <t>(</t>
    </r>
    <r>
      <rPr>
        <sz val="10"/>
        <rFont val="ＭＳ Ｐゴシック"/>
        <family val="3"/>
        <charset val="128"/>
      </rPr>
      <t>休校</t>
    </r>
    <r>
      <rPr>
        <sz val="10"/>
        <rFont val="Arial"/>
        <family val="2"/>
      </rPr>
      <t>1)</t>
    </r>
    <rPh sb="1" eb="3">
      <t>キュウコウ</t>
    </rPh>
    <phoneticPr fontId="1"/>
  </si>
  <si>
    <r>
      <rPr>
        <sz val="10"/>
        <rFont val="ＭＳ Ｐゴシック"/>
        <family val="3"/>
        <charset val="128"/>
      </rPr>
      <t>私立</t>
    </r>
    <phoneticPr fontId="1"/>
  </si>
  <si>
    <r>
      <t>(</t>
    </r>
    <r>
      <rPr>
        <sz val="10"/>
        <rFont val="ＭＳ Ｐゴシック"/>
        <family val="3"/>
        <charset val="128"/>
      </rPr>
      <t>本校</t>
    </r>
    <r>
      <rPr>
        <sz val="10"/>
        <rFont val="Arial"/>
        <family val="2"/>
      </rPr>
      <t>66</t>
    </r>
    <r>
      <rPr>
        <sz val="10"/>
        <rFont val="ＭＳ Ｐゴシック"/>
        <family val="3"/>
        <charset val="128"/>
      </rPr>
      <t>、分校</t>
    </r>
    <r>
      <rPr>
        <sz val="10"/>
        <rFont val="Arial"/>
        <family val="2"/>
      </rPr>
      <t>2)</t>
    </r>
    <r>
      <rPr>
        <sz val="10"/>
        <rFont val="ＭＳ Ｐゴシック"/>
        <family val="3"/>
        <charset val="128"/>
      </rPr>
      <t>　</t>
    </r>
    <r>
      <rPr>
        <sz val="10"/>
        <rFont val="Arial"/>
        <family val="2"/>
      </rPr>
      <t>[</t>
    </r>
    <r>
      <rPr>
        <sz val="10"/>
        <rFont val="ＭＳ Ｐゴシック"/>
        <family val="3"/>
        <charset val="128"/>
      </rPr>
      <t>休校</t>
    </r>
    <r>
      <rPr>
        <sz val="10"/>
        <rFont val="Arial"/>
        <family val="2"/>
      </rPr>
      <t>3]</t>
    </r>
    <rPh sb="1" eb="3">
      <t>ホンコウ</t>
    </rPh>
    <rPh sb="6" eb="8">
      <t>ブンコウ</t>
    </rPh>
    <rPh sb="12" eb="14">
      <t>キュウコウ</t>
    </rPh>
    <phoneticPr fontId="1"/>
  </si>
  <si>
    <r>
      <rPr>
        <sz val="10"/>
        <rFont val="ＭＳ Ｐゴシック"/>
        <family val="3"/>
        <charset val="128"/>
      </rPr>
      <t>公立</t>
    </r>
    <phoneticPr fontId="1"/>
  </si>
  <si>
    <r>
      <rPr>
        <sz val="10"/>
        <rFont val="ＭＳ Ｐゴシック"/>
        <family val="3"/>
        <charset val="128"/>
      </rPr>
      <t>国立</t>
    </r>
    <phoneticPr fontId="1"/>
  </si>
  <si>
    <t>計</t>
    <rPh sb="0" eb="1">
      <t>ケイ</t>
    </rPh>
    <phoneticPr fontId="1"/>
  </si>
  <si>
    <t>0877-25-3139</t>
  </si>
  <si>
    <t>丸亀市新浜町1-3-1</t>
  </si>
  <si>
    <t>763-0063</t>
  </si>
  <si>
    <t>香川県藤井中学校</t>
  </si>
  <si>
    <r>
      <rPr>
        <sz val="10"/>
        <rFont val="ＭＳ Ｐゴシック"/>
        <family val="3"/>
        <charset val="128"/>
      </rPr>
      <t>（休校</t>
    </r>
    <r>
      <rPr>
        <sz val="10"/>
        <rFont val="Arial"/>
        <family val="2"/>
      </rPr>
      <t>1</t>
    </r>
    <r>
      <rPr>
        <sz val="10"/>
        <rFont val="ＭＳ Ｐゴシック"/>
        <family val="3"/>
        <charset val="128"/>
      </rPr>
      <t>）</t>
    </r>
    <rPh sb="1" eb="3">
      <t>キュウコウ</t>
    </rPh>
    <phoneticPr fontId="1"/>
  </si>
  <si>
    <t>0877-23-3161</t>
  </si>
  <si>
    <t>丸亀市大手町1-6-1</t>
  </si>
  <si>
    <t>763-0034</t>
  </si>
  <si>
    <t>大手前丸亀中学校</t>
  </si>
  <si>
    <r>
      <t>5</t>
    </r>
    <r>
      <rPr>
        <sz val="10"/>
        <rFont val="ＭＳ Ｐゴシック"/>
        <family val="3"/>
        <charset val="128"/>
      </rPr>
      <t>校</t>
    </r>
    <rPh sb="1" eb="2">
      <t>コウ</t>
    </rPh>
    <phoneticPr fontId="1"/>
  </si>
  <si>
    <t>087-881-7800</t>
  </si>
  <si>
    <t>高松市鬼無町佐料469-1</t>
  </si>
  <si>
    <t>761-8022</t>
  </si>
  <si>
    <t>香川誠陵中学校</t>
  </si>
  <si>
    <t>087-867-5970</t>
  </si>
  <si>
    <t>高松市室新町1166</t>
  </si>
  <si>
    <t>761-8062</t>
  </si>
  <si>
    <t>大手前高松中学校　　　　　　　</t>
  </si>
  <si>
    <r>
      <t>(</t>
    </r>
    <r>
      <rPr>
        <sz val="10"/>
        <rFont val="ＭＳ Ｐゴシック"/>
        <family val="3"/>
        <charset val="128"/>
      </rPr>
      <t>休　　校</t>
    </r>
    <r>
      <rPr>
        <sz val="10"/>
        <rFont val="Arial"/>
        <family val="2"/>
      </rPr>
      <t>)</t>
    </r>
    <rPh sb="1" eb="5">
      <t>キュウコウ</t>
    </rPh>
    <phoneticPr fontId="1"/>
  </si>
  <si>
    <r>
      <rPr>
        <sz val="10"/>
        <rFont val="ＭＳ Ｐゴシック"/>
        <family val="3"/>
        <charset val="128"/>
      </rPr>
      <t>高松市亀岡町</t>
    </r>
    <r>
      <rPr>
        <sz val="10"/>
        <rFont val="Arial"/>
        <family val="2"/>
      </rPr>
      <t>1-10</t>
    </r>
    <rPh sb="0" eb="6">
      <t>７６０ー０００６</t>
    </rPh>
    <phoneticPr fontId="1"/>
  </si>
  <si>
    <t>760-0006</t>
    <phoneticPr fontId="1"/>
  </si>
  <si>
    <r>
      <rPr>
        <sz val="8"/>
        <rFont val="ＭＳ Ｐゴシック"/>
        <family val="3"/>
        <charset val="128"/>
      </rPr>
      <t>香川県明善中学校</t>
    </r>
    <rPh sb="0" eb="3">
      <t>カガワケン</t>
    </rPh>
    <rPh sb="5" eb="8">
      <t>チ</t>
    </rPh>
    <phoneticPr fontId="1"/>
  </si>
  <si>
    <r>
      <rPr>
        <sz val="10"/>
        <rFont val="ＭＳ Ｐゴシック"/>
        <family val="3"/>
        <charset val="128"/>
      </rPr>
      <t>私立</t>
    </r>
    <rPh sb="0" eb="2">
      <t>シリツ</t>
    </rPh>
    <phoneticPr fontId="1"/>
  </si>
  <si>
    <t>0875-63-3028</t>
  </si>
  <si>
    <t>三豊市山本町辻876</t>
  </si>
  <si>
    <t>768-0101</t>
  </si>
  <si>
    <t>三豊中学校</t>
  </si>
  <si>
    <t>三豊市観音寺市　　　　　　学校組合</t>
  </si>
  <si>
    <t>0877-73-2107</t>
  </si>
  <si>
    <t>吉野下957</t>
  </si>
  <si>
    <t>766-0022</t>
  </si>
  <si>
    <t>満濃中学校</t>
  </si>
  <si>
    <t>まんのう町</t>
  </si>
  <si>
    <t>0877-33-2271</t>
  </si>
  <si>
    <t>本通2-11-55</t>
  </si>
  <si>
    <t>764-0014</t>
  </si>
  <si>
    <t>多度津中学校</t>
  </si>
  <si>
    <t>多度津町</t>
  </si>
  <si>
    <t>0877-73-4181</t>
  </si>
  <si>
    <t>五條661-1</t>
  </si>
  <si>
    <t>766-0003</t>
  </si>
  <si>
    <t>琴平中学校</t>
  </si>
  <si>
    <t>琴平町</t>
  </si>
  <si>
    <t>087-876-1187</t>
  </si>
  <si>
    <t>陶5593-1</t>
  </si>
  <si>
    <t>761-2103</t>
  </si>
  <si>
    <t>綾川中学校</t>
    <rPh sb="1" eb="2">
      <t>カワ</t>
    </rPh>
    <phoneticPr fontId="14"/>
  </si>
  <si>
    <r>
      <rPr>
        <sz val="10"/>
        <rFont val="ＭＳ Ｐゴシック"/>
        <family val="3"/>
        <charset val="128"/>
      </rPr>
      <t>綾川町</t>
    </r>
    <rPh sb="0" eb="1">
      <t>アヤ</t>
    </rPh>
    <rPh sb="1" eb="2">
      <t>カワ</t>
    </rPh>
    <rPh sb="2" eb="3">
      <t>チョウ</t>
    </rPh>
    <phoneticPr fontId="1"/>
  </si>
  <si>
    <t>0877-49-0818</t>
  </si>
  <si>
    <t>3302</t>
    <phoneticPr fontId="1"/>
  </si>
  <si>
    <t>769-0210</t>
  </si>
  <si>
    <t>宇多津中学校</t>
  </si>
  <si>
    <r>
      <rPr>
        <sz val="10"/>
        <rFont val="ＭＳ Ｐゴシック"/>
        <family val="3"/>
        <charset val="128"/>
      </rPr>
      <t>宇多津町</t>
    </r>
  </si>
  <si>
    <t>087-892-3011</t>
  </si>
  <si>
    <t>1580</t>
    <phoneticPr fontId="1"/>
  </si>
  <si>
    <t>761-3110</t>
  </si>
  <si>
    <t>直島中学校</t>
  </si>
  <si>
    <t>直島町</t>
  </si>
  <si>
    <t>087-898-1547</t>
  </si>
  <si>
    <t>氷上31</t>
  </si>
  <si>
    <t>761-0612</t>
  </si>
  <si>
    <t>三木中学校</t>
  </si>
  <si>
    <r>
      <rPr>
        <sz val="10"/>
        <rFont val="ＭＳ Ｐゴシック"/>
        <family val="3"/>
        <charset val="128"/>
      </rPr>
      <t>三木町</t>
    </r>
  </si>
  <si>
    <t>0879-82-2136</t>
  </si>
  <si>
    <t>片城甲44-1</t>
  </si>
  <si>
    <t>761-4431</t>
  </si>
  <si>
    <t>小豆島中学校</t>
    <phoneticPr fontId="1"/>
  </si>
  <si>
    <t>小豆島町</t>
  </si>
  <si>
    <t>計</t>
  </si>
  <si>
    <t>0879-68-2020</t>
  </si>
  <si>
    <r>
      <rPr>
        <sz val="10"/>
        <rFont val="ＭＳ Ｐゴシック"/>
        <family val="3"/>
        <charset val="128"/>
      </rPr>
      <t>豊島家浦</t>
    </r>
    <r>
      <rPr>
        <sz val="10"/>
        <rFont val="Arial"/>
        <family val="2"/>
      </rPr>
      <t>2516</t>
    </r>
    <phoneticPr fontId="1"/>
  </si>
  <si>
    <t>761-4661</t>
  </si>
  <si>
    <t>豊島中学校</t>
  </si>
  <si>
    <t>2校</t>
  </si>
  <si>
    <t>0879-62-0054</t>
  </si>
  <si>
    <r>
      <rPr>
        <sz val="10"/>
        <rFont val="ＭＳ Ｐゴシック"/>
        <family val="3"/>
        <charset val="128"/>
      </rPr>
      <t>渕崎甲</t>
    </r>
    <r>
      <rPr>
        <sz val="10"/>
        <rFont val="Arial"/>
        <family val="2"/>
      </rPr>
      <t>1936</t>
    </r>
    <phoneticPr fontId="1"/>
  </si>
  <si>
    <t>761-4121</t>
  </si>
  <si>
    <t>土庄中学校</t>
  </si>
  <si>
    <t>土庄町</t>
  </si>
  <si>
    <t>0875-67-2012</t>
  </si>
  <si>
    <t>財田町財田上2790</t>
  </si>
  <si>
    <t>769-0401</t>
  </si>
  <si>
    <t>和光中学校</t>
  </si>
  <si>
    <t>6校</t>
  </si>
  <si>
    <t>0875-82-2119</t>
  </si>
  <si>
    <t>仁尾町仁尾辛38-2</t>
  </si>
  <si>
    <t>769-1406</t>
  </si>
  <si>
    <t>仁尾中学校</t>
  </si>
  <si>
    <t>0875-83-2108</t>
  </si>
  <si>
    <t>詫間町詫間5796-1</t>
  </si>
  <si>
    <t>769-1101</t>
  </si>
  <si>
    <t>詫間中学校</t>
  </si>
  <si>
    <t>0875-62-2071</t>
  </si>
  <si>
    <t>豊中町本山甲148-1</t>
  </si>
  <si>
    <t>769-1506</t>
  </si>
  <si>
    <t>豊中中学校</t>
  </si>
  <si>
    <t>0875-72-5209</t>
  </si>
  <si>
    <t>三野町下高瀬720</t>
  </si>
  <si>
    <t>767-0032</t>
  </si>
  <si>
    <t>三野津中学校</t>
  </si>
  <si>
    <t>0875-72-3161</t>
  </si>
  <si>
    <t>高瀬町下勝間2725-1</t>
  </si>
  <si>
    <t>767-0011</t>
  </si>
  <si>
    <t>高瀬中学校</t>
  </si>
  <si>
    <t>三豊市</t>
  </si>
  <si>
    <t>0879-25-2175</t>
  </si>
  <si>
    <t>西村1510</t>
  </si>
  <si>
    <t>769-2604</t>
  </si>
  <si>
    <t>大川中学校</t>
  </si>
  <si>
    <t>3校</t>
  </si>
  <si>
    <t>0879-26-3113</t>
    <phoneticPr fontId="1"/>
  </si>
  <si>
    <r>
      <t>白鳥</t>
    </r>
    <r>
      <rPr>
        <sz val="10"/>
        <rFont val="Arial"/>
        <family val="2"/>
      </rPr>
      <t>757-1</t>
    </r>
    <phoneticPr fontId="1"/>
  </si>
  <si>
    <t>769-2705</t>
  </si>
  <si>
    <t>白鳥中学校</t>
  </si>
  <si>
    <t>0879-33-3101</t>
  </si>
  <si>
    <t>引田545-1</t>
  </si>
  <si>
    <t>769-2901</t>
  </si>
  <si>
    <t>引田中学校</t>
  </si>
  <si>
    <t>東かがわ市</t>
  </si>
  <si>
    <t>0879-52-3182</t>
  </si>
  <si>
    <t>長尾東954</t>
  </si>
  <si>
    <t>769-2301</t>
  </si>
  <si>
    <t>長尾中学校</t>
  </si>
  <si>
    <t>087-894-0148</t>
  </si>
  <si>
    <t>志度2214-4</t>
  </si>
  <si>
    <t>769-2101</t>
  </si>
  <si>
    <t>志度中学校</t>
  </si>
  <si>
    <t>0879-43-4304</t>
  </si>
  <si>
    <t>大川町富田西2823-1</t>
  </si>
  <si>
    <t>761-0901</t>
  </si>
  <si>
    <t>さぬき南中学校</t>
  </si>
  <si>
    <t>さぬき市</t>
  </si>
  <si>
    <t>0875-52-2152</t>
  </si>
  <si>
    <t>豊浜町和田浜717</t>
  </si>
  <si>
    <t>769-1602</t>
  </si>
  <si>
    <t>豊浜中学校</t>
  </si>
  <si>
    <t>5校</t>
  </si>
  <si>
    <t>0875-54-3100</t>
  </si>
  <si>
    <t>大野原町中姫1189-3</t>
  </si>
  <si>
    <t>769-1612</t>
  </si>
  <si>
    <t>大野原中学校</t>
  </si>
  <si>
    <t>0875-29-2102</t>
  </si>
  <si>
    <t>伊吹町549</t>
  </si>
  <si>
    <t>768-0071</t>
  </si>
  <si>
    <t>伊吹中学校</t>
  </si>
  <si>
    <t>0875-25-3622</t>
  </si>
  <si>
    <t>柞田町甲1237</t>
  </si>
  <si>
    <t>768-0040</t>
  </si>
  <si>
    <t>中部中学校</t>
  </si>
  <si>
    <t>0875-25-2440</t>
  </si>
  <si>
    <t>八幡町2-10-7</t>
  </si>
  <si>
    <t>768-0061</t>
  </si>
  <si>
    <t>観音寺中学校</t>
  </si>
  <si>
    <t>観音寺市</t>
  </si>
  <si>
    <r>
      <rPr>
        <sz val="10"/>
        <rFont val="ＭＳ Ｐゴシック"/>
        <family val="3"/>
        <charset val="128"/>
      </rPr>
      <t>計</t>
    </r>
  </si>
  <si>
    <t>0877-62-2340</t>
  </si>
  <si>
    <t>文京町4-1-1</t>
  </si>
  <si>
    <t>765-0013</t>
  </si>
  <si>
    <t>西中学校</t>
  </si>
  <si>
    <t>0877-62-2360</t>
  </si>
  <si>
    <t>生野本町2-14-1</t>
  </si>
  <si>
    <t>765-0014</t>
  </si>
  <si>
    <t>東中学校</t>
  </si>
  <si>
    <t>善通寺市</t>
  </si>
  <si>
    <t>(休校)</t>
  </si>
  <si>
    <t>岩黒240</t>
  </si>
  <si>
    <t>762-0072</t>
  </si>
  <si>
    <t>岩黒中学校</t>
  </si>
  <si>
    <t>(休校1)</t>
  </si>
  <si>
    <t>0877-46-9193</t>
  </si>
  <si>
    <t>番の州町11</t>
  </si>
  <si>
    <t>762-0064</t>
  </si>
  <si>
    <t>瀬居中学校</t>
  </si>
  <si>
    <t>0877-47-0211</t>
  </si>
  <si>
    <t>林田町181-1</t>
  </si>
  <si>
    <t>762-0012</t>
  </si>
  <si>
    <t>白峰中学校</t>
  </si>
  <si>
    <t>0877-46-2159</t>
  </si>
  <si>
    <t>久米町2-7-46</t>
  </si>
  <si>
    <t>762-0003</t>
  </si>
  <si>
    <t>東部中学校</t>
  </si>
  <si>
    <t>0877-46-1188</t>
  </si>
  <si>
    <t>小山町2-1</t>
  </si>
  <si>
    <t>762-0026</t>
  </si>
  <si>
    <t>坂出中学校</t>
  </si>
  <si>
    <t>坂出市</t>
  </si>
  <si>
    <r>
      <rPr>
        <sz val="10"/>
        <rFont val="ＭＳ Ｐゴシック"/>
        <family val="3"/>
        <charset val="128"/>
      </rPr>
      <t>計</t>
    </r>
    <rPh sb="0" eb="1">
      <t>ケイ</t>
    </rPh>
    <phoneticPr fontId="1"/>
  </si>
  <si>
    <t>0877-98-2027</t>
  </si>
  <si>
    <r>
      <rPr>
        <sz val="10"/>
        <rFont val="ＭＳ Ｐゴシック"/>
        <family val="3"/>
        <charset val="128"/>
      </rPr>
      <t>飯山町川原</t>
    </r>
    <r>
      <rPr>
        <sz val="10"/>
        <rFont val="Arial"/>
        <family val="2"/>
      </rPr>
      <t>1110</t>
    </r>
    <rPh sb="0" eb="3">
      <t>ハンザンチョウ</t>
    </rPh>
    <rPh sb="3" eb="5">
      <t>７６２ー００８２</t>
    </rPh>
    <phoneticPr fontId="1"/>
  </si>
  <si>
    <t>762-0082</t>
    <phoneticPr fontId="1"/>
  </si>
  <si>
    <r>
      <rPr>
        <sz val="10"/>
        <rFont val="ＭＳ Ｐゴシック"/>
        <family val="3"/>
        <charset val="128"/>
      </rPr>
      <t>飯山中学校</t>
    </r>
    <rPh sb="2" eb="5">
      <t>チ</t>
    </rPh>
    <phoneticPr fontId="1"/>
  </si>
  <si>
    <t>（休校2）</t>
    <rPh sb="1" eb="3">
      <t>キュウコウ</t>
    </rPh>
    <phoneticPr fontId="1"/>
  </si>
  <si>
    <t>0877-86-2006</t>
  </si>
  <si>
    <r>
      <rPr>
        <sz val="10"/>
        <rFont val="ＭＳ Ｐゴシック"/>
        <family val="3"/>
        <charset val="128"/>
      </rPr>
      <t>綾歌町栗熊東</t>
    </r>
    <r>
      <rPr>
        <sz val="10"/>
        <rFont val="Arial"/>
        <family val="2"/>
      </rPr>
      <t>431</t>
    </r>
    <rPh sb="0" eb="3">
      <t>アヤウタチョウ</t>
    </rPh>
    <rPh sb="3" eb="6">
      <t>７６１ー２４０６</t>
    </rPh>
    <phoneticPr fontId="1"/>
  </si>
  <si>
    <t>761-2406</t>
    <phoneticPr fontId="1"/>
  </si>
  <si>
    <r>
      <rPr>
        <sz val="10"/>
        <rFont val="ＭＳ Ｐゴシック"/>
        <family val="3"/>
        <charset val="128"/>
      </rPr>
      <t>綾歌中学校</t>
    </r>
    <rPh sb="2" eb="5">
      <t>チ</t>
    </rPh>
    <phoneticPr fontId="1"/>
  </si>
  <si>
    <r>
      <t>8</t>
    </r>
    <r>
      <rPr>
        <sz val="10"/>
        <rFont val="ＭＳ Ｐゴシック"/>
        <family val="3"/>
        <charset val="128"/>
      </rPr>
      <t>校</t>
    </r>
    <rPh sb="1" eb="2">
      <t>コウ</t>
    </rPh>
    <phoneticPr fontId="1"/>
  </si>
  <si>
    <t>0877-25-0700</t>
  </si>
  <si>
    <r>
      <rPr>
        <sz val="10"/>
        <rFont val="ＭＳ Ｐゴシック"/>
        <family val="3"/>
        <charset val="128"/>
      </rPr>
      <t>郡家町</t>
    </r>
    <r>
      <rPr>
        <sz val="10"/>
        <rFont val="Arial"/>
        <family val="2"/>
      </rPr>
      <t>3690</t>
    </r>
    <rPh sb="0" eb="3">
      <t>７６３ー００９３</t>
    </rPh>
    <phoneticPr fontId="1"/>
  </si>
  <si>
    <t>763-0093</t>
    <phoneticPr fontId="1"/>
  </si>
  <si>
    <r>
      <rPr>
        <sz val="10"/>
        <rFont val="ＭＳ Ｐゴシック"/>
        <family val="3"/>
        <charset val="128"/>
      </rPr>
      <t>南中学校</t>
    </r>
    <rPh sb="1" eb="4">
      <t>チ</t>
    </rPh>
    <phoneticPr fontId="1"/>
  </si>
  <si>
    <t>(休　　校)</t>
  </si>
  <si>
    <r>
      <rPr>
        <sz val="10"/>
        <rFont val="ＭＳ Ｐゴシック"/>
        <family val="3"/>
        <charset val="128"/>
      </rPr>
      <t>広島町小手島</t>
    </r>
    <r>
      <rPr>
        <sz val="10"/>
        <rFont val="Arial"/>
        <family val="2"/>
      </rPr>
      <t>2782</t>
    </r>
    <rPh sb="0" eb="6">
      <t>７６３ー０１０８</t>
    </rPh>
    <phoneticPr fontId="1"/>
  </si>
  <si>
    <t>763-0108</t>
    <phoneticPr fontId="1"/>
  </si>
  <si>
    <t>小手島中学校</t>
    <rPh sb="3" eb="6">
      <t>チ</t>
    </rPh>
    <phoneticPr fontId="1"/>
  </si>
  <si>
    <r>
      <rPr>
        <sz val="10"/>
        <rFont val="ＭＳ Ｐゴシック"/>
        <family val="3"/>
        <charset val="128"/>
      </rPr>
      <t>広島町江の浦</t>
    </r>
    <r>
      <rPr>
        <sz val="10"/>
        <rFont val="Arial"/>
        <family val="2"/>
      </rPr>
      <t>439</t>
    </r>
    <rPh sb="0" eb="6">
      <t>７６３ー０１０２</t>
    </rPh>
    <phoneticPr fontId="1"/>
  </si>
  <si>
    <t>763-0102</t>
    <phoneticPr fontId="1"/>
  </si>
  <si>
    <r>
      <rPr>
        <sz val="10"/>
        <rFont val="ＭＳ Ｐゴシック"/>
        <family val="3"/>
        <charset val="128"/>
      </rPr>
      <t>広島中学校</t>
    </r>
    <rPh sb="2" eb="5">
      <t>チ</t>
    </rPh>
    <phoneticPr fontId="1"/>
  </si>
  <si>
    <t>0877-27-3415</t>
  </si>
  <si>
    <r>
      <rPr>
        <sz val="10"/>
        <rFont val="ＭＳ Ｐゴシック"/>
        <family val="3"/>
        <charset val="128"/>
      </rPr>
      <t>本島町泊</t>
    </r>
    <r>
      <rPr>
        <sz val="10"/>
        <rFont val="Arial"/>
        <family val="2"/>
      </rPr>
      <t>18</t>
    </r>
    <rPh sb="0" eb="4">
      <t>７６３ー０２２３</t>
    </rPh>
    <phoneticPr fontId="1"/>
  </si>
  <si>
    <t>763-0223</t>
    <phoneticPr fontId="1"/>
  </si>
  <si>
    <r>
      <rPr>
        <sz val="10"/>
        <rFont val="ＭＳ Ｐゴシック"/>
        <family val="3"/>
        <charset val="128"/>
      </rPr>
      <t>本島中学校</t>
    </r>
    <rPh sb="2" eb="5">
      <t>チ</t>
    </rPh>
    <phoneticPr fontId="1"/>
  </si>
  <si>
    <t>0877-22-2251</t>
  </si>
  <si>
    <r>
      <rPr>
        <sz val="10"/>
        <rFont val="ＭＳ Ｐゴシック"/>
        <family val="3"/>
        <charset val="128"/>
      </rPr>
      <t>中府町</t>
    </r>
    <r>
      <rPr>
        <sz val="10"/>
        <rFont val="Arial"/>
        <family val="2"/>
      </rPr>
      <t>3-11-1</t>
    </r>
    <rPh sb="0" eb="3">
      <t>７６３ー００３３</t>
    </rPh>
    <phoneticPr fontId="1"/>
  </si>
  <si>
    <t>763-0033</t>
    <phoneticPr fontId="1"/>
  </si>
  <si>
    <r>
      <rPr>
        <sz val="10"/>
        <rFont val="ＭＳ Ｐゴシック"/>
        <family val="3"/>
        <charset val="128"/>
      </rPr>
      <t>西中学校</t>
    </r>
    <rPh sb="1" eb="4">
      <t>チ</t>
    </rPh>
    <phoneticPr fontId="1"/>
  </si>
  <si>
    <t>0877-22-4154</t>
  </si>
  <si>
    <r>
      <rPr>
        <sz val="10"/>
        <rFont val="ＭＳ Ｐゴシック"/>
        <family val="3"/>
        <charset val="128"/>
      </rPr>
      <t>大手町</t>
    </r>
    <r>
      <rPr>
        <sz val="10"/>
        <rFont val="Arial"/>
        <family val="2"/>
      </rPr>
      <t>1-5-1</t>
    </r>
    <rPh sb="0" eb="3">
      <t>７６３ー００３４</t>
    </rPh>
    <phoneticPr fontId="1"/>
  </si>
  <si>
    <t>763-0034</t>
    <phoneticPr fontId="1"/>
  </si>
  <si>
    <r>
      <rPr>
        <sz val="10"/>
        <rFont val="ＭＳ Ｐゴシック"/>
        <family val="3"/>
        <charset val="128"/>
      </rPr>
      <t>東中学校</t>
    </r>
    <rPh sb="1" eb="4">
      <t>チ</t>
    </rPh>
    <phoneticPr fontId="1"/>
  </si>
  <si>
    <r>
      <rPr>
        <sz val="10"/>
        <rFont val="ＭＳ Ｐゴシック"/>
        <family val="3"/>
        <charset val="128"/>
      </rPr>
      <t>丸亀市</t>
    </r>
  </si>
  <si>
    <t>087-874-0031</t>
  </si>
  <si>
    <t>国分寺町新居1131-1</t>
  </si>
  <si>
    <t>769-0101</t>
  </si>
  <si>
    <t>国分寺中学校</t>
  </si>
  <si>
    <t>（分校2）</t>
    <phoneticPr fontId="1"/>
  </si>
  <si>
    <t>087-879-2064</t>
  </si>
  <si>
    <t>香南町横井801</t>
  </si>
  <si>
    <t>761-1404</t>
  </si>
  <si>
    <t>香南中学校</t>
  </si>
  <si>
    <r>
      <t>24</t>
    </r>
    <r>
      <rPr>
        <sz val="10"/>
        <rFont val="ＭＳ Ｐゴシック"/>
        <family val="3"/>
        <charset val="128"/>
      </rPr>
      <t>校</t>
    </r>
    <phoneticPr fontId="1"/>
  </si>
  <si>
    <t>087-879-2131</t>
  </si>
  <si>
    <t>香川町浅野1188</t>
  </si>
  <si>
    <t>761-1703</t>
  </si>
  <si>
    <t>香川第一中学校</t>
  </si>
  <si>
    <t>087-893-0032</t>
  </si>
  <si>
    <t>塩江町安原上231-1</t>
  </si>
  <si>
    <t>761-1611</t>
  </si>
  <si>
    <t>塩江中学校</t>
  </si>
  <si>
    <t>087-871-2716</t>
  </si>
  <si>
    <t>庵治町691-1</t>
  </si>
  <si>
    <t>761-0130</t>
  </si>
  <si>
    <t>庵治中学校</t>
  </si>
  <si>
    <t>087-845-9604</t>
  </si>
  <si>
    <t>牟礼町牟礼46-2</t>
  </si>
  <si>
    <t>761-0121</t>
  </si>
  <si>
    <t>牟礼中学校</t>
  </si>
  <si>
    <t>087-866-5588</t>
  </si>
  <si>
    <t>木太町5059-3</t>
  </si>
  <si>
    <t>760-0080</t>
  </si>
  <si>
    <t>木太中学校</t>
  </si>
  <si>
    <t>087-841-1577</t>
  </si>
  <si>
    <t>新田町甲190-1</t>
  </si>
  <si>
    <t>761-0102</t>
  </si>
  <si>
    <t>古高松中学校</t>
  </si>
  <si>
    <t>087-866-1370</t>
  </si>
  <si>
    <t>太田下町1800</t>
  </si>
  <si>
    <t>761-8073</t>
  </si>
  <si>
    <t>太田中学校</t>
  </si>
  <si>
    <t>087-848-0071</t>
  </si>
  <si>
    <t>川島東町1257-1</t>
  </si>
  <si>
    <t>761-0443</t>
  </si>
  <si>
    <t>山田中学校</t>
  </si>
  <si>
    <t>087-873-0506</t>
  </si>
  <si>
    <t>男木町165</t>
  </si>
  <si>
    <t>760-0091</t>
  </si>
  <si>
    <t>男木中学校</t>
  </si>
  <si>
    <t>087-881-6310</t>
    <phoneticPr fontId="14"/>
  </si>
  <si>
    <r>
      <rPr>
        <sz val="10"/>
        <rFont val="ＭＳ Ｐゴシック"/>
        <family val="3"/>
        <charset val="128"/>
      </rPr>
      <t>中山町</t>
    </r>
    <r>
      <rPr>
        <sz val="10"/>
        <rFont val="Arial"/>
        <family val="2"/>
      </rPr>
      <t>1501-192</t>
    </r>
    <rPh sb="0" eb="2">
      <t>ナカヤマ</t>
    </rPh>
    <rPh sb="2" eb="3">
      <t>チョウ</t>
    </rPh>
    <phoneticPr fontId="14"/>
  </si>
  <si>
    <t>761-8004</t>
    <phoneticPr fontId="14"/>
  </si>
  <si>
    <t>下笠居中学校五色台分校</t>
    <rPh sb="3" eb="6">
      <t>チュウガッコウ</t>
    </rPh>
    <rPh sb="6" eb="8">
      <t>ゴシキ</t>
    </rPh>
    <rPh sb="8" eb="9">
      <t>ダイ</t>
    </rPh>
    <rPh sb="9" eb="11">
      <t>ブンコウ</t>
    </rPh>
    <phoneticPr fontId="16"/>
  </si>
  <si>
    <t>087-881-2621</t>
  </si>
  <si>
    <t>生島町372-1</t>
  </si>
  <si>
    <t>761-8002</t>
  </si>
  <si>
    <t>下笠居中学校</t>
  </si>
  <si>
    <t>087-886-6580</t>
  </si>
  <si>
    <t>円座町771</t>
  </si>
  <si>
    <t>761-8044</t>
  </si>
  <si>
    <t>香東中学校</t>
  </si>
  <si>
    <t>087-885-1664</t>
  </si>
  <si>
    <t>一宮町1185-1</t>
  </si>
  <si>
    <t>761-8084</t>
  </si>
  <si>
    <t>一宮中学校</t>
  </si>
  <si>
    <t>087-881-3141</t>
  </si>
  <si>
    <t>香西南町565</t>
  </si>
  <si>
    <t>761-8014</t>
  </si>
  <si>
    <t>勝賀中学校</t>
  </si>
  <si>
    <t>087-889-0131</t>
  </si>
  <si>
    <t>出作町331-2</t>
  </si>
  <si>
    <t>761-8077</t>
  </si>
  <si>
    <t>龍雲中学校</t>
  </si>
  <si>
    <t>087-867-5937</t>
  </si>
  <si>
    <t>元山町88-2</t>
  </si>
  <si>
    <t>761-0311</t>
  </si>
  <si>
    <t>協和中学校</t>
  </si>
  <si>
    <t>087-841-2236</t>
  </si>
  <si>
    <t>屋島中町295</t>
  </si>
  <si>
    <t>761-0112</t>
  </si>
  <si>
    <t>屋島中学校</t>
  </si>
  <si>
    <t>087-832-0311</t>
  </si>
  <si>
    <t>松島町2-14-5</t>
  </si>
  <si>
    <t>760-0068</t>
  </si>
  <si>
    <t>高松第一中学校</t>
  </si>
  <si>
    <t>087-861-8196</t>
  </si>
  <si>
    <t>上福岡町714-1</t>
  </si>
  <si>
    <t>760-0077</t>
  </si>
  <si>
    <t>玉藻中学校</t>
  </si>
  <si>
    <t>087-861-4837</t>
  </si>
  <si>
    <t>西宝町2-6-9</t>
  </si>
  <si>
    <t>760-0004</t>
  </si>
  <si>
    <t>紫雲中学校みねやま分校</t>
  </si>
  <si>
    <t>087-861-7144</t>
  </si>
  <si>
    <t>紫雲町8-25</t>
  </si>
  <si>
    <t>760-0015</t>
  </si>
  <si>
    <t>紫雲中学校</t>
  </si>
  <si>
    <t>087-861-1668</t>
  </si>
  <si>
    <t>桜町2-12-4</t>
  </si>
  <si>
    <t>760-0074</t>
  </si>
  <si>
    <t>桜町中学校</t>
  </si>
  <si>
    <t>高松市</t>
  </si>
  <si>
    <t>087-845-2155</t>
    <phoneticPr fontId="14"/>
  </si>
  <si>
    <r>
      <rPr>
        <sz val="10"/>
        <rFont val="ＭＳ Ｐゴシック"/>
        <family val="3"/>
        <charset val="128"/>
      </rPr>
      <t>高松市牟礼町牟礼</t>
    </r>
    <r>
      <rPr>
        <sz val="10"/>
        <rFont val="Arial"/>
        <family val="2"/>
      </rPr>
      <t>1583-1</t>
    </r>
    <rPh sb="0" eb="3">
      <t>タカマツシ</t>
    </rPh>
    <rPh sb="3" eb="6">
      <t>ムレチョウ</t>
    </rPh>
    <rPh sb="6" eb="8">
      <t>ムレ</t>
    </rPh>
    <phoneticPr fontId="1"/>
  </si>
  <si>
    <t>761-0121</t>
    <phoneticPr fontId="1"/>
  </si>
  <si>
    <r>
      <rPr>
        <sz val="10"/>
        <rFont val="ＭＳ Ｐゴシック"/>
        <family val="3"/>
        <charset val="128"/>
      </rPr>
      <t>高松北中学校</t>
    </r>
    <rPh sb="0" eb="2">
      <t>タカマツ</t>
    </rPh>
    <rPh sb="2" eb="3">
      <t>キタ</t>
    </rPh>
    <rPh sb="3" eb="6">
      <t>チ</t>
    </rPh>
    <phoneticPr fontId="1"/>
  </si>
  <si>
    <r>
      <rPr>
        <sz val="10"/>
        <rFont val="ＭＳ Ｐゴシック"/>
        <family val="3"/>
        <charset val="128"/>
      </rPr>
      <t>県</t>
    </r>
    <rPh sb="0" eb="1">
      <t>ケン</t>
    </rPh>
    <phoneticPr fontId="1"/>
  </si>
  <si>
    <t>計</t>
    <phoneticPr fontId="1"/>
  </si>
  <si>
    <t>0877-46-2695</t>
  </si>
  <si>
    <r>
      <t>坂出市青葉町</t>
    </r>
    <r>
      <rPr>
        <sz val="10"/>
        <rFont val="Arial"/>
        <family val="2"/>
      </rPr>
      <t>1-7</t>
    </r>
    <phoneticPr fontId="1"/>
  </si>
  <si>
    <t>762-0037</t>
  </si>
  <si>
    <r>
      <rPr>
        <sz val="8"/>
        <rFont val="ＭＳ Ｐゴシック"/>
        <family val="3"/>
        <charset val="128"/>
      </rPr>
      <t>香川大学教育学部
附属坂出中学校</t>
    </r>
  </si>
  <si>
    <r>
      <t>2</t>
    </r>
    <r>
      <rPr>
        <sz val="10"/>
        <rFont val="ＭＳ Ｐゴシック"/>
        <family val="3"/>
        <charset val="128"/>
      </rPr>
      <t>校</t>
    </r>
    <rPh sb="1" eb="2">
      <t>コウ</t>
    </rPh>
    <phoneticPr fontId="1"/>
  </si>
  <si>
    <t>087-886-2121</t>
  </si>
  <si>
    <r>
      <rPr>
        <sz val="10"/>
        <rFont val="ＭＳ Ｐゴシック"/>
        <family val="3"/>
        <charset val="128"/>
      </rPr>
      <t>高松市鹿角町</t>
    </r>
    <r>
      <rPr>
        <sz val="10"/>
        <rFont val="Arial"/>
        <family val="2"/>
      </rPr>
      <t>394</t>
    </r>
  </si>
  <si>
    <t>761-8082</t>
  </si>
  <si>
    <r>
      <rPr>
        <sz val="8"/>
        <rFont val="ＭＳ Ｐゴシック"/>
        <family val="3"/>
        <charset val="128"/>
      </rPr>
      <t>香川大学教育学部
附属高松中学校</t>
    </r>
  </si>
  <si>
    <r>
      <rPr>
        <sz val="10"/>
        <rFont val="ＭＳ Ｐゴシック"/>
        <family val="3"/>
        <charset val="128"/>
      </rPr>
      <t>国</t>
    </r>
    <rPh sb="0" eb="1">
      <t>クニ</t>
    </rPh>
    <phoneticPr fontId="1"/>
  </si>
  <si>
    <r>
      <rPr>
        <sz val="10"/>
        <rFont val="ＭＳ Ｐゴシック"/>
        <family val="3"/>
        <charset val="128"/>
      </rPr>
      <t>女</t>
    </r>
  </si>
  <si>
    <r>
      <rPr>
        <sz val="10"/>
        <rFont val="ＭＳ Ｐゴシック"/>
        <family val="3"/>
        <charset val="128"/>
      </rPr>
      <t>男</t>
    </r>
  </si>
  <si>
    <r>
      <rPr>
        <sz val="10"/>
        <rFont val="ＭＳ Ｐゴシック"/>
        <family val="3"/>
        <charset val="128"/>
      </rPr>
      <t>合　計</t>
    </r>
    <phoneticPr fontId="1"/>
  </si>
  <si>
    <r>
      <t>3</t>
    </r>
    <r>
      <rPr>
        <sz val="10"/>
        <rFont val="ＭＳ Ｐゴシック"/>
        <family val="3"/>
        <charset val="128"/>
      </rPr>
      <t>　年</t>
    </r>
    <phoneticPr fontId="1"/>
  </si>
  <si>
    <r>
      <t>2</t>
    </r>
    <r>
      <rPr>
        <sz val="10"/>
        <rFont val="ＭＳ Ｐゴシック"/>
        <family val="3"/>
        <charset val="128"/>
      </rPr>
      <t>　年</t>
    </r>
    <phoneticPr fontId="1"/>
  </si>
  <si>
    <r>
      <t>1</t>
    </r>
    <r>
      <rPr>
        <sz val="10"/>
        <rFont val="ＭＳ Ｐゴシック"/>
        <family val="3"/>
        <charset val="128"/>
      </rPr>
      <t>　年</t>
    </r>
    <phoneticPr fontId="1"/>
  </si>
  <si>
    <r>
      <rPr>
        <sz val="10"/>
        <rFont val="ＭＳ Ｐゴシック"/>
        <family val="3"/>
        <charset val="128"/>
      </rPr>
      <t>特別支援</t>
    </r>
    <rPh sb="0" eb="2">
      <t>トクベツ</t>
    </rPh>
    <rPh sb="2" eb="4">
      <t>シエン</t>
    </rPh>
    <phoneticPr fontId="1"/>
  </si>
  <si>
    <r>
      <rPr>
        <sz val="10"/>
        <rFont val="ＭＳ Ｐゴシック"/>
        <family val="3"/>
        <charset val="128"/>
      </rPr>
      <t>複式</t>
    </r>
    <phoneticPr fontId="1"/>
  </si>
  <si>
    <r>
      <rPr>
        <sz val="10"/>
        <rFont val="ＭＳ Ｐゴシック"/>
        <family val="3"/>
        <charset val="128"/>
      </rPr>
      <t>単式</t>
    </r>
    <phoneticPr fontId="1"/>
  </si>
  <si>
    <r>
      <rPr>
        <sz val="10"/>
        <rFont val="ＭＳ Ｐゴシック"/>
        <family val="3"/>
        <charset val="128"/>
      </rPr>
      <t>電話番号</t>
    </r>
    <rPh sb="0" eb="2">
      <t>デンワ</t>
    </rPh>
    <rPh sb="2" eb="4">
      <t>バンゴウ</t>
    </rPh>
    <phoneticPr fontId="1"/>
  </si>
  <si>
    <r>
      <rPr>
        <sz val="10"/>
        <rFont val="ＭＳ Ｐゴシック"/>
        <family val="3"/>
        <charset val="128"/>
      </rPr>
      <t>所在地</t>
    </r>
    <rPh sb="0" eb="3">
      <t>ショザイチ</t>
    </rPh>
    <phoneticPr fontId="16"/>
  </si>
  <si>
    <r>
      <rPr>
        <sz val="10"/>
        <rFont val="ＭＳ Ｐゴシック"/>
        <family val="3"/>
        <charset val="128"/>
      </rPr>
      <t>郵便番号</t>
    </r>
    <rPh sb="0" eb="4">
      <t>ユウビンバンゴウ</t>
    </rPh>
    <phoneticPr fontId="16"/>
  </si>
  <si>
    <r>
      <rPr>
        <sz val="10"/>
        <rFont val="ＭＳ Ｐゴシック"/>
        <family val="3"/>
        <charset val="128"/>
      </rPr>
      <t>学校名</t>
    </r>
    <phoneticPr fontId="1"/>
  </si>
  <si>
    <r>
      <rPr>
        <sz val="10"/>
        <rFont val="ＭＳ Ｐゴシック"/>
        <family val="3"/>
        <charset val="128"/>
      </rPr>
      <t>設置者</t>
    </r>
    <rPh sb="0" eb="3">
      <t>セッチシャ</t>
    </rPh>
    <phoneticPr fontId="16"/>
  </si>
  <si>
    <r>
      <rPr>
        <sz val="10"/>
        <rFont val="ＭＳ Ｐゴシック"/>
        <family val="3"/>
        <charset val="128"/>
      </rPr>
      <t>本務職員数</t>
    </r>
    <phoneticPr fontId="1"/>
  </si>
  <si>
    <r>
      <rPr>
        <sz val="10"/>
        <rFont val="ＭＳ Ｐゴシック"/>
        <family val="3"/>
        <charset val="128"/>
      </rPr>
      <t>本務教員数</t>
    </r>
    <phoneticPr fontId="1"/>
  </si>
  <si>
    <r>
      <rPr>
        <sz val="10"/>
        <rFont val="ＭＳ Ｐゴシック"/>
        <family val="3"/>
        <charset val="128"/>
      </rPr>
      <t>数</t>
    </r>
    <rPh sb="0" eb="1">
      <t>スウ</t>
    </rPh>
    <phoneticPr fontId="1"/>
  </si>
  <si>
    <r>
      <rPr>
        <sz val="10"/>
        <rFont val="ＭＳ Ｐゴシック"/>
        <family val="3"/>
        <charset val="128"/>
      </rPr>
      <t>徒</t>
    </r>
    <rPh sb="0" eb="1">
      <t>ト</t>
    </rPh>
    <phoneticPr fontId="1"/>
  </si>
  <si>
    <r>
      <rPr>
        <sz val="10"/>
        <rFont val="ＭＳ Ｐゴシック"/>
        <family val="3"/>
        <charset val="128"/>
      </rPr>
      <t>生</t>
    </r>
    <rPh sb="0" eb="1">
      <t>セイ</t>
    </rPh>
    <phoneticPr fontId="1"/>
  </si>
  <si>
    <r>
      <rPr>
        <sz val="10"/>
        <rFont val="ＭＳ Ｐゴシック"/>
        <family val="3"/>
        <charset val="128"/>
      </rPr>
      <t>学級数</t>
    </r>
    <rPh sb="0" eb="2">
      <t>ガッキュウ</t>
    </rPh>
    <rPh sb="2" eb="3">
      <t>スウ</t>
    </rPh>
    <phoneticPr fontId="1"/>
  </si>
  <si>
    <t>令和５年度学校一覧　中学校</t>
    <rPh sb="5" eb="9">
      <t>ガッコウイチラン</t>
    </rPh>
    <rPh sb="10" eb="13">
      <t>チュウガッコウ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</si>
</sst>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&quot;校&quot;"/>
    <numFmt numFmtId="177" formatCode="[$-411]#,##0;[Red]\-#,##0"/>
  </numFmts>
  <fonts count="20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Arial"/>
      <family val="2"/>
    </font>
    <font>
      <sz val="6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b/>
      <sz val="10"/>
      <name val="Arial"/>
      <family val="2"/>
    </font>
    <font>
      <sz val="10"/>
      <name val="Arial"/>
      <family val="2"/>
      <charset val="1"/>
    </font>
    <font>
      <sz val="8"/>
      <name val="Arial"/>
      <family val="2"/>
    </font>
    <font>
      <i/>
      <sz val="11"/>
      <color rgb="FF7F7F7F"/>
      <name val="游ゴシック"/>
      <family val="3"/>
      <charset val="128"/>
      <scheme val="minor"/>
    </font>
    <font>
      <sz val="8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name val="Arial"/>
      <family val="2"/>
      <charset val="1"/>
    </font>
    <font>
      <sz val="7"/>
      <name val="ＭＳ 明朝"/>
      <family val="1"/>
      <charset val="128"/>
    </font>
    <font>
      <sz val="9"/>
      <name val="Arial"/>
      <family val="2"/>
    </font>
    <font>
      <sz val="7"/>
      <name val="ＭＳ Ｐ明朝"/>
      <family val="1"/>
      <charset val="128"/>
    </font>
    <font>
      <sz val="6"/>
      <name val="Arial"/>
      <family val="2"/>
    </font>
    <font>
      <sz val="14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64"/>
      </left>
      <right style="hair">
        <color indexed="8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64"/>
      </left>
      <right style="hair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9">
    <xf numFmtId="0" fontId="0" fillId="0" borderId="0"/>
    <xf numFmtId="38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177" fontId="4" fillId="0" borderId="0" applyBorder="0" applyProtection="0"/>
    <xf numFmtId="0" fontId="1" fillId="0" borderId="0"/>
    <xf numFmtId="177" fontId="4" fillId="0" borderId="0" applyBorder="0" applyProtection="0"/>
    <xf numFmtId="38" fontId="1" fillId="0" borderId="0" applyFont="0" applyFill="0" applyBorder="0" applyAlignment="0" applyProtection="0"/>
    <xf numFmtId="0" fontId="4" fillId="0" borderId="0"/>
  </cellStyleXfs>
  <cellXfs count="297">
    <xf numFmtId="0" fontId="0" fillId="0" borderId="0" xfId="0"/>
    <xf numFmtId="38" fontId="2" fillId="0" borderId="0" xfId="1" applyFont="1" applyFill="1"/>
    <xf numFmtId="38" fontId="2" fillId="0" borderId="0" xfId="1" applyFont="1" applyFill="1" applyAlignment="1">
      <alignment horizontal="center"/>
    </xf>
    <xf numFmtId="38" fontId="2" fillId="0" borderId="0" xfId="1" applyFont="1" applyFill="1" applyAlignment="1" applyProtection="1">
      <alignment horizontal="distributed" vertical="center"/>
      <protection locked="0"/>
    </xf>
    <xf numFmtId="38" fontId="2" fillId="0" borderId="0" xfId="1" applyFont="1" applyFill="1" applyAlignment="1">
      <alignment shrinkToFit="1"/>
    </xf>
    <xf numFmtId="38" fontId="2" fillId="0" borderId="0" xfId="1" applyFont="1" applyFill="1" applyAlignment="1">
      <alignment horizontal="distributed"/>
    </xf>
    <xf numFmtId="38" fontId="2" fillId="0" borderId="0" xfId="1" applyFont="1" applyFill="1" applyBorder="1"/>
    <xf numFmtId="38" fontId="2" fillId="0" borderId="0" xfId="1" applyFont="1" applyFill="1" applyAlignment="1">
      <alignment vertical="center"/>
    </xf>
    <xf numFmtId="38" fontId="2" fillId="0" borderId="0" xfId="1" applyFont="1" applyFill="1" applyBorder="1" applyAlignment="1">
      <alignment vertical="center"/>
    </xf>
    <xf numFmtId="38" fontId="2" fillId="0" borderId="0" xfId="1" applyFont="1" applyFill="1" applyBorder="1" applyAlignment="1" applyProtection="1">
      <alignment horizontal="center" vertical="center"/>
    </xf>
    <xf numFmtId="38" fontId="2" fillId="0" borderId="1" xfId="1" applyFont="1" applyFill="1" applyBorder="1"/>
    <xf numFmtId="38" fontId="2" fillId="0" borderId="0" xfId="1" applyFont="1" applyFill="1" applyBorder="1" applyAlignment="1" applyProtection="1">
      <alignment horizontal="left" vertical="center"/>
    </xf>
    <xf numFmtId="38" fontId="2" fillId="0" borderId="2" xfId="3" applyFont="1" applyFill="1" applyBorder="1" applyAlignment="1" applyProtection="1">
      <alignment vertical="center" shrinkToFit="1"/>
    </xf>
    <xf numFmtId="38" fontId="2" fillId="0" borderId="3" xfId="3" applyFont="1" applyFill="1" applyBorder="1" applyAlignment="1" applyProtection="1">
      <alignment vertical="center" shrinkToFit="1"/>
    </xf>
    <xf numFmtId="38" fontId="2" fillId="0" borderId="4" xfId="3" applyFont="1" applyFill="1" applyBorder="1" applyAlignment="1" applyProtection="1">
      <alignment vertical="center" shrinkToFit="1"/>
    </xf>
    <xf numFmtId="0" fontId="2" fillId="0" borderId="5" xfId="0" applyFont="1" applyFill="1" applyBorder="1" applyAlignment="1" applyProtection="1">
      <alignment horizontal="distributed" vertical="center"/>
      <protection locked="0"/>
    </xf>
    <xf numFmtId="0" fontId="2" fillId="0" borderId="6" xfId="0" applyFont="1" applyFill="1" applyBorder="1" applyAlignment="1">
      <alignment vertical="center"/>
    </xf>
    <xf numFmtId="176" fontId="2" fillId="0" borderId="6" xfId="0" applyNumberFormat="1" applyFont="1" applyFill="1" applyBorder="1" applyAlignment="1">
      <alignment horizontal="right" vertical="center"/>
    </xf>
    <xf numFmtId="38" fontId="2" fillId="0" borderId="7" xfId="3" applyFont="1" applyFill="1" applyBorder="1" applyAlignment="1" applyProtection="1">
      <alignment horizontal="distributed" vertical="center"/>
    </xf>
    <xf numFmtId="38" fontId="2" fillId="0" borderId="8" xfId="3" applyFont="1" applyFill="1" applyBorder="1" applyAlignment="1" applyProtection="1">
      <alignment vertical="center" shrinkToFit="1"/>
    </xf>
    <xf numFmtId="38" fontId="2" fillId="0" borderId="9" xfId="3" applyFont="1" applyFill="1" applyBorder="1" applyAlignment="1" applyProtection="1">
      <alignment vertical="center" shrinkToFit="1"/>
    </xf>
    <xf numFmtId="38" fontId="2" fillId="0" borderId="10" xfId="3" applyFont="1" applyFill="1" applyBorder="1" applyAlignment="1" applyProtection="1">
      <alignment vertical="center" shrinkToFit="1"/>
    </xf>
    <xf numFmtId="38" fontId="2" fillId="0" borderId="11" xfId="3" applyFont="1" applyFill="1" applyBorder="1" applyAlignment="1" applyProtection="1">
      <alignment horizontal="distributed" vertical="center"/>
      <protection locked="0"/>
    </xf>
    <xf numFmtId="38" fontId="2" fillId="0" borderId="12" xfId="3" applyFont="1" applyFill="1" applyBorder="1" applyAlignment="1" applyProtection="1">
      <alignment horizontal="center" vertical="center"/>
    </xf>
    <xf numFmtId="38" fontId="2" fillId="0" borderId="12" xfId="3" applyFont="1" applyFill="1" applyBorder="1" applyAlignment="1" applyProtection="1">
      <alignment horizontal="left" vertical="center"/>
    </xf>
    <xf numFmtId="176" fontId="2" fillId="0" borderId="10" xfId="3" applyNumberFormat="1" applyFont="1" applyFill="1" applyBorder="1" applyAlignment="1" applyProtection="1">
      <alignment horizontal="right" vertical="center"/>
    </xf>
    <xf numFmtId="38" fontId="2" fillId="0" borderId="13" xfId="3" applyFont="1" applyFill="1" applyBorder="1" applyAlignment="1" applyProtection="1">
      <alignment horizontal="distributed" vertical="center"/>
    </xf>
    <xf numFmtId="38" fontId="6" fillId="0" borderId="2" xfId="3" applyFont="1" applyFill="1" applyBorder="1" applyAlignment="1" applyProtection="1">
      <alignment vertical="center" shrinkToFit="1"/>
    </xf>
    <xf numFmtId="38" fontId="6" fillId="0" borderId="3" xfId="3" applyFont="1" applyFill="1" applyBorder="1" applyAlignment="1" applyProtection="1">
      <alignment vertical="center" shrinkToFit="1"/>
    </xf>
    <xf numFmtId="38" fontId="6" fillId="0" borderId="4" xfId="3" applyFont="1" applyFill="1" applyBorder="1" applyAlignment="1" applyProtection="1">
      <alignment vertical="center" shrinkToFit="1"/>
    </xf>
    <xf numFmtId="38" fontId="2" fillId="0" borderId="14" xfId="3" applyFont="1" applyFill="1" applyBorder="1" applyAlignment="1" applyProtection="1">
      <alignment horizontal="distributed" vertical="center"/>
      <protection locked="0"/>
    </xf>
    <xf numFmtId="38" fontId="2" fillId="0" borderId="15" xfId="3" applyFont="1" applyFill="1" applyBorder="1" applyAlignment="1">
      <alignment horizontal="center" vertical="center"/>
    </xf>
    <xf numFmtId="38" fontId="5" fillId="0" borderId="16" xfId="3" applyFont="1" applyFill="1" applyBorder="1" applyAlignment="1">
      <alignment horizontal="center" vertical="center"/>
    </xf>
    <xf numFmtId="38" fontId="2" fillId="0" borderId="17" xfId="3" applyFont="1" applyFill="1" applyBorder="1" applyAlignment="1">
      <alignment horizontal="center" vertical="center"/>
    </xf>
    <xf numFmtId="38" fontId="7" fillId="0" borderId="18" xfId="3" applyFont="1" applyBorder="1" applyAlignment="1" applyProtection="1">
      <alignment vertical="center" shrinkToFit="1"/>
      <protection locked="0"/>
    </xf>
    <xf numFmtId="38" fontId="7" fillId="0" borderId="19" xfId="3" applyFont="1" applyBorder="1" applyAlignment="1" applyProtection="1">
      <alignment vertical="center" shrinkToFit="1"/>
      <protection locked="0"/>
    </xf>
    <xf numFmtId="38" fontId="7" fillId="0" borderId="20" xfId="3" applyFont="1" applyBorder="1" applyAlignment="1" applyProtection="1">
      <alignment vertical="center" shrinkToFit="1"/>
    </xf>
    <xf numFmtId="38" fontId="7" fillId="0" borderId="19" xfId="3" applyFont="1" applyBorder="1" applyAlignment="1" applyProtection="1">
      <alignment vertical="center" shrinkToFit="1"/>
    </xf>
    <xf numFmtId="177" fontId="2" fillId="0" borderId="21" xfId="3" applyNumberFormat="1" applyFont="1" applyFill="1" applyBorder="1" applyAlignment="1" applyProtection="1">
      <alignment horizontal="distributed" vertical="center"/>
      <protection locked="0"/>
    </xf>
    <xf numFmtId="177" fontId="2" fillId="0" borderId="21" xfId="3" applyNumberFormat="1" applyFont="1" applyFill="1" applyBorder="1" applyAlignment="1" applyProtection="1">
      <alignment horizontal="left" vertical="center" shrinkToFit="1"/>
      <protection locked="0"/>
    </xf>
    <xf numFmtId="177" fontId="2" fillId="0" borderId="21" xfId="3" applyNumberFormat="1" applyFont="1" applyFill="1" applyBorder="1" applyAlignment="1" applyProtection="1">
      <alignment horizontal="center" vertical="center"/>
      <protection locked="0"/>
    </xf>
    <xf numFmtId="177" fontId="8" fillId="0" borderId="22" xfId="3" applyNumberFormat="1" applyFont="1" applyFill="1" applyBorder="1" applyAlignment="1" applyProtection="1">
      <alignment horizontal="distributed" vertical="center" shrinkToFit="1"/>
      <protection locked="0"/>
    </xf>
    <xf numFmtId="177" fontId="7" fillId="0" borderId="23" xfId="4" applyFont="1" applyBorder="1" applyAlignment="1" applyProtection="1">
      <alignment vertical="center" shrinkToFit="1"/>
      <protection locked="0"/>
    </xf>
    <xf numFmtId="177" fontId="7" fillId="0" borderId="24" xfId="4" applyFont="1" applyBorder="1" applyAlignment="1" applyProtection="1">
      <alignment vertical="center" shrinkToFit="1"/>
      <protection locked="0"/>
    </xf>
    <xf numFmtId="177" fontId="7" fillId="0" borderId="25" xfId="4" applyFont="1" applyBorder="1" applyAlignment="1" applyProtection="1">
      <alignment vertical="center" shrinkToFit="1"/>
    </xf>
    <xf numFmtId="177" fontId="7" fillId="0" borderId="24" xfId="4" applyFont="1" applyBorder="1" applyAlignment="1" applyProtection="1">
      <alignment vertical="center" shrinkToFit="1"/>
    </xf>
    <xf numFmtId="177" fontId="2" fillId="0" borderId="24" xfId="2" applyNumberFormat="1" applyFont="1" applyFill="1" applyBorder="1" applyAlignment="1" applyProtection="1">
      <alignment horizontal="distributed" vertical="center"/>
      <protection locked="0"/>
    </xf>
    <xf numFmtId="177" fontId="2" fillId="0" borderId="24" xfId="2" applyNumberFormat="1" applyFont="1" applyFill="1" applyBorder="1" applyAlignment="1" applyProtection="1">
      <alignment horizontal="left" vertical="center" shrinkToFit="1"/>
      <protection locked="0"/>
    </xf>
    <xf numFmtId="177" fontId="2" fillId="0" borderId="24" xfId="2" applyNumberFormat="1" applyFont="1" applyFill="1" applyBorder="1" applyAlignment="1" applyProtection="1">
      <alignment horizontal="center" vertical="center"/>
      <protection locked="0"/>
    </xf>
    <xf numFmtId="177" fontId="8" fillId="0" borderId="24" xfId="2" applyNumberFormat="1" applyFont="1" applyFill="1" applyBorder="1" applyAlignment="1" applyProtection="1">
      <alignment horizontal="distributed" vertical="center" shrinkToFit="1"/>
      <protection locked="0"/>
    </xf>
    <xf numFmtId="177" fontId="2" fillId="0" borderId="0" xfId="1" applyNumberFormat="1" applyFont="1" applyFill="1" applyBorder="1" applyAlignment="1">
      <alignment vertical="center"/>
    </xf>
    <xf numFmtId="177" fontId="2" fillId="0" borderId="0" xfId="1" applyNumberFormat="1" applyFont="1" applyFill="1" applyBorder="1" applyAlignment="1" applyProtection="1">
      <alignment horizontal="left" vertical="center"/>
    </xf>
    <xf numFmtId="38" fontId="7" fillId="0" borderId="23" xfId="3" applyFont="1" applyBorder="1" applyAlignment="1" applyProtection="1">
      <alignment vertical="center" shrinkToFit="1"/>
      <protection locked="0"/>
    </xf>
    <xf numFmtId="38" fontId="7" fillId="0" borderId="24" xfId="3" applyFont="1" applyBorder="1" applyAlignment="1" applyProtection="1">
      <alignment vertical="center" shrinkToFit="1"/>
      <protection locked="0"/>
    </xf>
    <xf numFmtId="38" fontId="7" fillId="0" borderId="25" xfId="3" applyFont="1" applyBorder="1" applyAlignment="1" applyProtection="1">
      <alignment vertical="center" shrinkToFit="1"/>
    </xf>
    <xf numFmtId="38" fontId="7" fillId="0" borderId="24" xfId="3" applyFont="1" applyBorder="1" applyAlignment="1" applyProtection="1">
      <alignment vertical="center" shrinkToFit="1"/>
    </xf>
    <xf numFmtId="177" fontId="8" fillId="0" borderId="22" xfId="3" applyNumberFormat="1" applyFont="1" applyFill="1" applyBorder="1" applyAlignment="1" applyProtection="1">
      <alignment horizontal="distributed" vertical="center" wrapText="1" shrinkToFit="1"/>
      <protection locked="0"/>
    </xf>
    <xf numFmtId="38" fontId="2" fillId="0" borderId="17" xfId="3" applyFont="1" applyFill="1" applyBorder="1" applyAlignment="1">
      <alignment horizontal="distributed" vertical="center"/>
    </xf>
    <xf numFmtId="38" fontId="2" fillId="0" borderId="0" xfId="1" applyFont="1" applyFill="1" applyBorder="1" applyAlignment="1" applyProtection="1">
      <alignment vertical="center"/>
      <protection locked="0"/>
    </xf>
    <xf numFmtId="38" fontId="2" fillId="0" borderId="26" xfId="3" applyFont="1" applyFill="1" applyBorder="1" applyAlignment="1" applyProtection="1">
      <alignment vertical="center" shrinkToFit="1"/>
      <protection locked="0"/>
    </xf>
    <xf numFmtId="38" fontId="2" fillId="0" borderId="27" xfId="3" applyFont="1" applyFill="1" applyBorder="1" applyAlignment="1" applyProtection="1">
      <alignment vertical="center" shrinkToFit="1"/>
      <protection locked="0"/>
    </xf>
    <xf numFmtId="38" fontId="2" fillId="0" borderId="28" xfId="3" applyFont="1" applyFill="1" applyBorder="1" applyAlignment="1" applyProtection="1">
      <alignment vertical="center" shrinkToFit="1"/>
    </xf>
    <xf numFmtId="38" fontId="2" fillId="0" borderId="27" xfId="3" applyFont="1" applyFill="1" applyBorder="1" applyAlignment="1" applyProtection="1">
      <alignment vertical="center" shrinkToFit="1"/>
    </xf>
    <xf numFmtId="38" fontId="2" fillId="0" borderId="28" xfId="3" applyFont="1" applyFill="1" applyBorder="1" applyAlignment="1" applyProtection="1">
      <alignment horizontal="distributed" vertical="center"/>
      <protection locked="0"/>
    </xf>
    <xf numFmtId="38" fontId="2" fillId="0" borderId="27" xfId="3" applyFont="1" applyFill="1" applyBorder="1" applyAlignment="1" applyProtection="1">
      <alignment horizontal="left" vertical="center" shrinkToFit="1"/>
    </xf>
    <xf numFmtId="38" fontId="2" fillId="0" borderId="27" xfId="3" applyFont="1" applyFill="1" applyBorder="1" applyAlignment="1" applyProtection="1">
      <alignment horizontal="center" vertical="center"/>
    </xf>
    <xf numFmtId="38" fontId="8" fillId="0" borderId="27" xfId="3" applyFont="1" applyFill="1" applyBorder="1" applyAlignment="1" applyProtection="1">
      <alignment horizontal="distributed" vertical="center" shrinkToFit="1"/>
    </xf>
    <xf numFmtId="38" fontId="2" fillId="0" borderId="29" xfId="3" applyFont="1" applyFill="1" applyBorder="1" applyAlignment="1">
      <alignment horizontal="distributed" vertical="center"/>
    </xf>
    <xf numFmtId="38" fontId="11" fillId="0" borderId="0" xfId="3" applyFont="1" applyFill="1" applyBorder="1" applyAlignment="1" applyProtection="1">
      <alignment vertical="center"/>
      <protection locked="0"/>
    </xf>
    <xf numFmtId="38" fontId="11" fillId="0" borderId="0" xfId="3" applyFont="1" applyFill="1" applyBorder="1" applyAlignment="1" applyProtection="1">
      <alignment horizontal="center" vertical="center"/>
    </xf>
    <xf numFmtId="38" fontId="6" fillId="0" borderId="8" xfId="3" applyFont="1" applyFill="1" applyBorder="1" applyAlignment="1" applyProtection="1">
      <alignment horizontal="right" vertical="center" shrinkToFit="1"/>
      <protection locked="0"/>
    </xf>
    <xf numFmtId="38" fontId="6" fillId="0" borderId="9" xfId="3" applyFont="1" applyFill="1" applyBorder="1" applyAlignment="1" applyProtection="1">
      <alignment horizontal="right" vertical="center" shrinkToFit="1"/>
      <protection locked="0"/>
    </xf>
    <xf numFmtId="38" fontId="6" fillId="0" borderId="10" xfId="3" applyFont="1" applyFill="1" applyBorder="1" applyAlignment="1" applyProtection="1">
      <alignment vertical="center" shrinkToFit="1"/>
    </xf>
    <xf numFmtId="38" fontId="6" fillId="0" borderId="9" xfId="3" applyFont="1" applyFill="1" applyBorder="1" applyAlignment="1" applyProtection="1">
      <alignment vertical="center" shrinkToFit="1"/>
    </xf>
    <xf numFmtId="38" fontId="2" fillId="0" borderId="9" xfId="3" applyFont="1" applyFill="1" applyBorder="1" applyAlignment="1" applyProtection="1">
      <alignment horizontal="distributed" vertical="center"/>
      <protection locked="0"/>
    </xf>
    <xf numFmtId="38" fontId="2" fillId="0" borderId="9" xfId="3" applyFont="1" applyFill="1" applyBorder="1" applyAlignment="1" applyProtection="1">
      <alignment horizontal="left" vertical="center" shrinkToFit="1"/>
      <protection locked="0"/>
    </xf>
    <xf numFmtId="38" fontId="2" fillId="0" borderId="9" xfId="3" applyFont="1" applyFill="1" applyBorder="1" applyAlignment="1" applyProtection="1">
      <alignment horizontal="center" vertical="center"/>
      <protection locked="0"/>
    </xf>
    <xf numFmtId="0" fontId="12" fillId="0" borderId="13" xfId="5" applyFont="1" applyFill="1" applyBorder="1" applyAlignment="1" applyProtection="1">
      <alignment horizontal="distributed" vertical="center" wrapText="1"/>
      <protection locked="0"/>
    </xf>
    <xf numFmtId="38" fontId="6" fillId="0" borderId="2" xfId="3" applyFont="1" applyFill="1" applyBorder="1" applyAlignment="1" applyProtection="1">
      <alignment vertical="center" shrinkToFit="1"/>
      <protection locked="0"/>
    </xf>
    <xf numFmtId="38" fontId="6" fillId="0" borderId="3" xfId="3" applyFont="1" applyFill="1" applyBorder="1" applyAlignment="1" applyProtection="1">
      <alignment vertical="center" shrinkToFit="1"/>
      <protection locked="0"/>
    </xf>
    <xf numFmtId="38" fontId="2" fillId="0" borderId="24" xfId="3" applyFont="1" applyFill="1" applyBorder="1" applyAlignment="1" applyProtection="1">
      <alignment horizontal="distributed" vertical="center"/>
      <protection locked="0"/>
    </xf>
    <xf numFmtId="38" fontId="2" fillId="0" borderId="24" xfId="3" applyFont="1" applyFill="1" applyBorder="1" applyAlignment="1" applyProtection="1">
      <alignment horizontal="left" vertical="center" shrinkToFit="1"/>
      <protection locked="0"/>
    </xf>
    <xf numFmtId="38" fontId="2" fillId="0" borderId="24" xfId="3" applyFont="1" applyFill="1" applyBorder="1" applyAlignment="1" applyProtection="1">
      <alignment horizontal="center" vertical="center"/>
      <protection locked="0"/>
    </xf>
    <xf numFmtId="0" fontId="2" fillId="0" borderId="29" xfId="5" applyFont="1" applyFill="1" applyBorder="1" applyAlignment="1" applyProtection="1">
      <alignment horizontal="distributed" vertical="center"/>
      <protection locked="0"/>
    </xf>
    <xf numFmtId="38" fontId="6" fillId="0" borderId="8" xfId="3" applyFont="1" applyFill="1" applyBorder="1" applyAlignment="1" applyProtection="1">
      <alignment vertical="center" shrinkToFit="1"/>
      <protection locked="0"/>
    </xf>
    <xf numFmtId="38" fontId="6" fillId="0" borderId="9" xfId="3" applyFont="1" applyFill="1" applyBorder="1" applyAlignment="1" applyProtection="1">
      <alignment vertical="center" shrinkToFit="1"/>
      <protection locked="0"/>
    </xf>
    <xf numFmtId="0" fontId="2" fillId="0" borderId="13" xfId="5" applyFont="1" applyFill="1" applyBorder="1" applyAlignment="1" applyProtection="1">
      <alignment horizontal="distributed" vertical="center"/>
      <protection locked="0"/>
    </xf>
    <xf numFmtId="177" fontId="11" fillId="0" borderId="0" xfId="6" applyFont="1" applyFill="1" applyBorder="1" applyAlignment="1" applyProtection="1">
      <alignment vertical="center"/>
      <protection locked="0"/>
    </xf>
    <xf numFmtId="177" fontId="11" fillId="0" borderId="0" xfId="6" applyNumberFormat="1" applyFont="1" applyFill="1" applyBorder="1" applyAlignment="1" applyProtection="1">
      <alignment vertical="center"/>
      <protection locked="0"/>
    </xf>
    <xf numFmtId="177" fontId="11" fillId="0" borderId="0" xfId="6" applyNumberFormat="1" applyFont="1" applyFill="1" applyBorder="1" applyAlignment="1" applyProtection="1">
      <alignment horizontal="center" vertical="center"/>
    </xf>
    <xf numFmtId="38" fontId="13" fillId="0" borderId="8" xfId="3" applyFont="1" applyBorder="1" applyAlignment="1" applyProtection="1">
      <alignment vertical="center" shrinkToFit="1"/>
      <protection locked="0"/>
    </xf>
    <xf numFmtId="38" fontId="13" fillId="0" borderId="9" xfId="3" applyFont="1" applyBorder="1" applyAlignment="1" applyProtection="1">
      <alignment vertical="center" shrinkToFit="1"/>
      <protection locked="0"/>
    </xf>
    <xf numFmtId="38" fontId="13" fillId="0" borderId="10" xfId="3" applyFont="1" applyBorder="1" applyAlignment="1" applyProtection="1">
      <alignment vertical="center" shrinkToFit="1"/>
    </xf>
    <xf numFmtId="38" fontId="13" fillId="0" borderId="9" xfId="3" applyFont="1" applyBorder="1" applyAlignment="1" applyProtection="1">
      <alignment vertical="center" shrinkToFit="1"/>
    </xf>
    <xf numFmtId="177" fontId="2" fillId="0" borderId="9" xfId="3" applyNumberFormat="1" applyFont="1" applyFill="1" applyBorder="1" applyAlignment="1" applyProtection="1">
      <alignment horizontal="distributed" vertical="center"/>
      <protection locked="0"/>
    </xf>
    <xf numFmtId="177" fontId="2" fillId="0" borderId="9" xfId="3" applyNumberFormat="1" applyFont="1" applyFill="1" applyBorder="1" applyAlignment="1" applyProtection="1">
      <alignment horizontal="left" vertical="center" shrinkToFit="1"/>
      <protection locked="0"/>
    </xf>
    <xf numFmtId="177" fontId="2" fillId="0" borderId="9" xfId="3" applyNumberFormat="1" applyFont="1" applyFill="1" applyBorder="1" applyAlignment="1" applyProtection="1">
      <alignment horizontal="center" vertical="center"/>
      <protection locked="0"/>
    </xf>
    <xf numFmtId="177" fontId="5" fillId="0" borderId="9" xfId="3" applyNumberFormat="1" applyFont="1" applyFill="1" applyBorder="1" applyAlignment="1" applyProtection="1">
      <alignment horizontal="distributed" vertical="center"/>
      <protection locked="0"/>
    </xf>
    <xf numFmtId="38" fontId="11" fillId="0" borderId="0" xfId="3" applyFont="1" applyFill="1" applyAlignment="1" applyProtection="1">
      <alignment vertical="center"/>
      <protection locked="0"/>
    </xf>
    <xf numFmtId="38" fontId="11" fillId="0" borderId="0" xfId="1" applyFont="1" applyFill="1" applyBorder="1" applyAlignment="1" applyProtection="1">
      <alignment vertical="center"/>
      <protection locked="0"/>
    </xf>
    <xf numFmtId="38" fontId="6" fillId="0" borderId="26" xfId="3" applyFont="1" applyFill="1" applyBorder="1" applyAlignment="1" applyProtection="1">
      <alignment vertical="center" shrinkToFit="1"/>
      <protection locked="0"/>
    </xf>
    <xf numFmtId="38" fontId="6" fillId="0" borderId="27" xfId="3" applyFont="1" applyFill="1" applyBorder="1" applyAlignment="1" applyProtection="1">
      <alignment vertical="center" shrinkToFit="1"/>
      <protection locked="0"/>
    </xf>
    <xf numFmtId="38" fontId="6" fillId="0" borderId="28" xfId="3" applyFont="1" applyFill="1" applyBorder="1" applyAlignment="1" applyProtection="1">
      <alignment vertical="center" shrinkToFit="1"/>
    </xf>
    <xf numFmtId="38" fontId="6" fillId="0" borderId="27" xfId="3" applyFont="1" applyFill="1" applyBorder="1" applyAlignment="1" applyProtection="1">
      <alignment vertical="center" shrinkToFit="1"/>
    </xf>
    <xf numFmtId="38" fontId="2" fillId="0" borderId="27" xfId="3" applyFont="1" applyFill="1" applyBorder="1" applyAlignment="1" applyProtection="1">
      <alignment horizontal="distributed" vertical="center"/>
      <protection locked="0"/>
    </xf>
    <xf numFmtId="38" fontId="2" fillId="0" borderId="27" xfId="3" applyFont="1" applyFill="1" applyBorder="1" applyAlignment="1" applyProtection="1">
      <alignment horizontal="left" vertical="center" shrinkToFit="1"/>
      <protection locked="0"/>
    </xf>
    <xf numFmtId="38" fontId="2" fillId="0" borderId="27" xfId="3" applyFont="1" applyFill="1" applyBorder="1" applyAlignment="1" applyProtection="1">
      <alignment horizontal="center" vertical="center"/>
      <protection locked="0"/>
    </xf>
    <xf numFmtId="38" fontId="5" fillId="0" borderId="27" xfId="3" applyFont="1" applyFill="1" applyBorder="1" applyAlignment="1" applyProtection="1">
      <alignment horizontal="distributed" vertical="center"/>
      <protection locked="0"/>
    </xf>
    <xf numFmtId="38" fontId="11" fillId="0" borderId="0" xfId="1" applyFont="1" applyFill="1" applyBorder="1" applyAlignment="1" applyProtection="1">
      <alignment horizontal="center" vertical="center"/>
    </xf>
    <xf numFmtId="38" fontId="6" fillId="0" borderId="30" xfId="3" applyFont="1" applyFill="1" applyBorder="1" applyAlignment="1" applyProtection="1">
      <alignment vertical="center" shrinkToFit="1"/>
      <protection locked="0"/>
    </xf>
    <xf numFmtId="38" fontId="6" fillId="0" borderId="31" xfId="3" applyFont="1" applyFill="1" applyBorder="1" applyAlignment="1" applyProtection="1">
      <alignment vertical="center" shrinkToFit="1"/>
      <protection locked="0"/>
    </xf>
    <xf numFmtId="38" fontId="6" fillId="0" borderId="32" xfId="3" applyFont="1" applyFill="1" applyBorder="1" applyAlignment="1" applyProtection="1">
      <alignment vertical="center" shrinkToFit="1"/>
    </xf>
    <xf numFmtId="38" fontId="6" fillId="0" borderId="31" xfId="3" applyFont="1" applyFill="1" applyBorder="1" applyAlignment="1" applyProtection="1">
      <alignment vertical="center" shrinkToFit="1"/>
    </xf>
    <xf numFmtId="49" fontId="2" fillId="0" borderId="31" xfId="3" applyNumberFormat="1" applyFont="1" applyFill="1" applyBorder="1" applyAlignment="1" applyProtection="1">
      <alignment horizontal="distributed" vertical="center"/>
      <protection locked="0"/>
    </xf>
    <xf numFmtId="49" fontId="2" fillId="0" borderId="31" xfId="3" applyNumberFormat="1" applyFont="1" applyFill="1" applyBorder="1" applyAlignment="1" applyProtection="1">
      <alignment horizontal="left" vertical="center" shrinkToFit="1"/>
      <protection locked="0"/>
    </xf>
    <xf numFmtId="38" fontId="2" fillId="0" borderId="31" xfId="3" applyFont="1" applyFill="1" applyBorder="1" applyAlignment="1" applyProtection="1">
      <alignment horizontal="center" vertical="center"/>
      <protection locked="0"/>
    </xf>
    <xf numFmtId="38" fontId="2" fillId="0" borderId="31" xfId="3" applyFont="1" applyFill="1" applyBorder="1" applyAlignment="1" applyProtection="1">
      <alignment horizontal="distributed" vertical="center"/>
      <protection locked="0"/>
    </xf>
    <xf numFmtId="49" fontId="2" fillId="0" borderId="9" xfId="3" applyNumberFormat="1" applyFont="1" applyFill="1" applyBorder="1" applyAlignment="1" applyProtection="1">
      <alignment horizontal="distributed" vertical="center"/>
      <protection locked="0"/>
    </xf>
    <xf numFmtId="49" fontId="2" fillId="0" borderId="9" xfId="3" applyNumberFormat="1" applyFont="1" applyFill="1" applyBorder="1" applyAlignment="1" applyProtection="1">
      <alignment horizontal="left" vertical="center" shrinkToFit="1"/>
      <protection locked="0"/>
    </xf>
    <xf numFmtId="38" fontId="2" fillId="0" borderId="3" xfId="3" applyFont="1" applyFill="1" applyBorder="1" applyAlignment="1" applyProtection="1">
      <alignment horizontal="distributed" vertical="center"/>
      <protection locked="0"/>
    </xf>
    <xf numFmtId="38" fontId="2" fillId="0" borderId="3" xfId="3" applyFont="1" applyFill="1" applyBorder="1" applyAlignment="1" applyProtection="1">
      <alignment horizontal="left" vertical="center" shrinkToFit="1"/>
      <protection locked="0"/>
    </xf>
    <xf numFmtId="38" fontId="2" fillId="0" borderId="3" xfId="3" applyFont="1" applyFill="1" applyBorder="1" applyAlignment="1" applyProtection="1">
      <alignment horizontal="center" vertical="center"/>
      <protection locked="0"/>
    </xf>
    <xf numFmtId="0" fontId="2" fillId="0" borderId="7" xfId="5" applyFont="1" applyFill="1" applyBorder="1" applyAlignment="1" applyProtection="1">
      <alignment horizontal="distributed" vertical="center"/>
      <protection locked="0"/>
    </xf>
    <xf numFmtId="38" fontId="5" fillId="0" borderId="9" xfId="3" applyFont="1" applyFill="1" applyBorder="1" applyAlignment="1" applyProtection="1">
      <alignment horizontal="distributed" vertical="center"/>
      <protection locked="0"/>
    </xf>
    <xf numFmtId="0" fontId="5" fillId="0" borderId="13" xfId="5" applyFont="1" applyFill="1" applyBorder="1" applyAlignment="1" applyProtection="1">
      <alignment horizontal="distributed" vertical="center"/>
      <protection locked="0"/>
    </xf>
    <xf numFmtId="38" fontId="6" fillId="0" borderId="33" xfId="3" applyFont="1" applyFill="1" applyBorder="1" applyAlignment="1" applyProtection="1">
      <alignment vertical="center" shrinkToFit="1"/>
    </xf>
    <xf numFmtId="38" fontId="2" fillId="0" borderId="15" xfId="3" applyFont="1" applyFill="1" applyBorder="1" applyAlignment="1" applyProtection="1">
      <alignment horizontal="center" vertical="center"/>
      <protection locked="0"/>
    </xf>
    <xf numFmtId="38" fontId="2" fillId="0" borderId="16" xfId="3" applyFont="1" applyFill="1" applyBorder="1" applyAlignment="1" applyProtection="1">
      <alignment horizontal="center" vertical="center"/>
      <protection locked="0"/>
    </xf>
    <xf numFmtId="38" fontId="2" fillId="0" borderId="7" xfId="3" applyFont="1" applyFill="1" applyBorder="1" applyAlignment="1" applyProtection="1">
      <alignment horizontal="distributed" vertical="center"/>
      <protection locked="0"/>
    </xf>
    <xf numFmtId="38" fontId="2" fillId="0" borderId="0" xfId="1" applyFont="1" applyFill="1" applyAlignment="1" applyProtection="1">
      <alignment vertical="center"/>
      <protection locked="0"/>
    </xf>
    <xf numFmtId="38" fontId="2" fillId="0" borderId="18" xfId="3" applyFont="1" applyFill="1" applyBorder="1" applyAlignment="1" applyProtection="1">
      <alignment vertical="center" shrinkToFit="1"/>
      <protection locked="0"/>
    </xf>
    <xf numFmtId="38" fontId="2" fillId="0" borderId="19" xfId="3" applyFont="1" applyFill="1" applyBorder="1" applyAlignment="1" applyProtection="1">
      <alignment vertical="center" shrinkToFit="1"/>
      <protection locked="0"/>
    </xf>
    <xf numFmtId="38" fontId="2" fillId="0" borderId="20" xfId="3" applyFont="1" applyFill="1" applyBorder="1" applyAlignment="1" applyProtection="1">
      <alignment vertical="center" shrinkToFit="1"/>
    </xf>
    <xf numFmtId="38" fontId="2" fillId="0" borderId="19" xfId="3" applyFont="1" applyFill="1" applyBorder="1" applyAlignment="1" applyProtection="1">
      <alignment vertical="center" shrinkToFit="1"/>
    </xf>
    <xf numFmtId="38" fontId="2" fillId="0" borderId="24" xfId="3" applyFont="1" applyFill="1" applyBorder="1" applyAlignment="1" applyProtection="1">
      <alignment vertical="center" shrinkToFit="1"/>
    </xf>
    <xf numFmtId="38" fontId="2" fillId="0" borderId="24" xfId="3" applyFont="1" applyFill="1" applyBorder="1" applyAlignment="1" applyProtection="1">
      <alignment vertical="center" shrinkToFit="1"/>
      <protection locked="0"/>
    </xf>
    <xf numFmtId="38" fontId="2" fillId="0" borderId="17" xfId="3" applyFont="1" applyFill="1" applyBorder="1" applyAlignment="1" applyProtection="1">
      <alignment horizontal="center" vertical="center"/>
      <protection locked="0"/>
    </xf>
    <xf numFmtId="38" fontId="2" fillId="0" borderId="34" xfId="3" applyFont="1" applyFill="1" applyBorder="1" applyAlignment="1" applyProtection="1">
      <alignment vertical="center" shrinkToFit="1"/>
      <protection locked="0"/>
    </xf>
    <xf numFmtId="38" fontId="2" fillId="0" borderId="35" xfId="3" applyFont="1" applyFill="1" applyBorder="1" applyAlignment="1" applyProtection="1">
      <alignment vertical="center" shrinkToFit="1"/>
      <protection locked="0"/>
    </xf>
    <xf numFmtId="38" fontId="2" fillId="0" borderId="36" xfId="3" applyFont="1" applyFill="1" applyBorder="1" applyAlignment="1" applyProtection="1">
      <alignment vertical="center" shrinkToFit="1"/>
    </xf>
    <xf numFmtId="38" fontId="2" fillId="0" borderId="35" xfId="3" applyFont="1" applyFill="1" applyBorder="1" applyAlignment="1" applyProtection="1">
      <alignment vertical="center" shrinkToFit="1"/>
    </xf>
    <xf numFmtId="38" fontId="2" fillId="0" borderId="35" xfId="3" applyFont="1" applyFill="1" applyBorder="1" applyAlignment="1" applyProtection="1">
      <alignment horizontal="distributed" vertical="center"/>
      <protection locked="0"/>
    </xf>
    <xf numFmtId="38" fontId="2" fillId="0" borderId="35" xfId="3" applyFont="1" applyFill="1" applyBorder="1" applyAlignment="1" applyProtection="1">
      <alignment horizontal="left" vertical="center" shrinkToFit="1"/>
      <protection locked="0"/>
    </xf>
    <xf numFmtId="38" fontId="2" fillId="0" borderId="35" xfId="3" applyFont="1" applyFill="1" applyBorder="1" applyAlignment="1" applyProtection="1">
      <alignment horizontal="center" vertical="center"/>
      <protection locked="0"/>
    </xf>
    <xf numFmtId="0" fontId="2" fillId="0" borderId="37" xfId="5" applyFont="1" applyFill="1" applyBorder="1" applyAlignment="1" applyProtection="1">
      <alignment horizontal="distributed" vertical="center"/>
      <protection locked="0"/>
    </xf>
    <xf numFmtId="38" fontId="6" fillId="0" borderId="38" xfId="3" applyFont="1" applyFill="1" applyBorder="1" applyAlignment="1" applyProtection="1">
      <alignment vertical="center" shrinkToFit="1"/>
    </xf>
    <xf numFmtId="38" fontId="6" fillId="0" borderId="16" xfId="3" applyFont="1" applyFill="1" applyBorder="1" applyAlignment="1" applyProtection="1">
      <alignment vertical="center" shrinkToFit="1"/>
    </xf>
    <xf numFmtId="0" fontId="2" fillId="0" borderId="14" xfId="0" applyFont="1" applyFill="1" applyBorder="1" applyAlignment="1" applyProtection="1">
      <alignment horizontal="distributed" vertical="center"/>
      <protection locked="0"/>
    </xf>
    <xf numFmtId="38" fontId="2" fillId="0" borderId="7" xfId="3" applyFont="1" applyFill="1" applyBorder="1" applyAlignment="1" applyProtection="1">
      <alignment horizontal="center" vertical="center"/>
      <protection locked="0"/>
    </xf>
    <xf numFmtId="38" fontId="2" fillId="0" borderId="19" xfId="3" applyFont="1" applyFill="1" applyBorder="1" applyAlignment="1" applyProtection="1">
      <alignment horizontal="distributed" vertical="center"/>
      <protection locked="0"/>
    </xf>
    <xf numFmtId="38" fontId="2" fillId="0" borderId="19" xfId="3" applyFont="1" applyFill="1" applyBorder="1" applyAlignment="1" applyProtection="1">
      <alignment horizontal="left" vertical="center" shrinkToFit="1"/>
      <protection locked="0"/>
    </xf>
    <xf numFmtId="38" fontId="2" fillId="0" borderId="19" xfId="3" applyFont="1" applyFill="1" applyBorder="1" applyAlignment="1" applyProtection="1">
      <alignment horizontal="center" vertical="center"/>
      <protection locked="0"/>
    </xf>
    <xf numFmtId="38" fontId="2" fillId="0" borderId="39" xfId="3" applyFont="1" applyFill="1" applyBorder="1" applyAlignment="1" applyProtection="1">
      <alignment vertical="center"/>
      <protection locked="0"/>
    </xf>
    <xf numFmtId="38" fontId="2" fillId="0" borderId="23" xfId="3" applyFont="1" applyFill="1" applyBorder="1" applyAlignment="1" applyProtection="1">
      <alignment vertical="center" shrinkToFit="1"/>
      <protection locked="0"/>
    </xf>
    <xf numFmtId="38" fontId="2" fillId="0" borderId="25" xfId="3" applyFont="1" applyFill="1" applyBorder="1" applyAlignment="1" applyProtection="1">
      <alignment vertical="center" shrinkToFit="1"/>
    </xf>
    <xf numFmtId="0" fontId="2" fillId="0" borderId="17" xfId="5" applyFont="1" applyFill="1" applyBorder="1" applyAlignment="1" applyProtection="1">
      <alignment horizontal="distributed" vertical="center"/>
      <protection locked="0"/>
    </xf>
    <xf numFmtId="38" fontId="6" fillId="0" borderId="33" xfId="7" applyFont="1" applyFill="1" applyBorder="1" applyAlignment="1" applyProtection="1">
      <alignment vertical="center" shrinkToFit="1"/>
    </xf>
    <xf numFmtId="38" fontId="6" fillId="0" borderId="16" xfId="7" applyFont="1" applyFill="1" applyBorder="1" applyAlignment="1" applyProtection="1">
      <alignment vertical="center" shrinkToFit="1"/>
    </xf>
    <xf numFmtId="38" fontId="2" fillId="0" borderId="14" xfId="7" applyFont="1" applyFill="1" applyBorder="1" applyAlignment="1" applyProtection="1">
      <alignment horizontal="distributed" vertical="center"/>
      <protection locked="0"/>
    </xf>
    <xf numFmtId="38" fontId="2" fillId="0" borderId="15" xfId="7" applyFont="1" applyFill="1" applyBorder="1" applyAlignment="1" applyProtection="1">
      <alignment horizontal="center" vertical="center"/>
      <protection locked="0"/>
    </xf>
    <xf numFmtId="38" fontId="2" fillId="0" borderId="16" xfId="7" applyFont="1" applyFill="1" applyBorder="1" applyAlignment="1" applyProtection="1">
      <alignment horizontal="center" vertical="center"/>
      <protection locked="0"/>
    </xf>
    <xf numFmtId="38" fontId="2" fillId="0" borderId="7" xfId="3" applyFont="1" applyFill="1" applyBorder="1" applyAlignment="1" applyProtection="1">
      <alignment horizontal="center" vertical="center" shrinkToFit="1"/>
      <protection locked="0"/>
    </xf>
    <xf numFmtId="38" fontId="2" fillId="0" borderId="23" xfId="7" applyFont="1" applyFill="1" applyBorder="1" applyAlignment="1" applyProtection="1">
      <alignment vertical="center" shrinkToFit="1"/>
      <protection locked="0"/>
    </xf>
    <xf numFmtId="38" fontId="2" fillId="0" borderId="24" xfId="7" applyFont="1" applyFill="1" applyBorder="1" applyAlignment="1" applyProtection="1">
      <alignment vertical="center" shrinkToFit="1"/>
      <protection locked="0"/>
    </xf>
    <xf numFmtId="38" fontId="2" fillId="0" borderId="25" xfId="7" applyFont="1" applyFill="1" applyBorder="1" applyAlignment="1" applyProtection="1">
      <alignment vertical="center" shrinkToFit="1"/>
    </xf>
    <xf numFmtId="38" fontId="2" fillId="0" borderId="24" xfId="7" applyFont="1" applyFill="1" applyBorder="1" applyAlignment="1" applyProtection="1">
      <alignment vertical="center" shrinkToFit="1"/>
    </xf>
    <xf numFmtId="38" fontId="2" fillId="0" borderId="24" xfId="7" applyFont="1" applyFill="1" applyBorder="1" applyAlignment="1" applyProtection="1">
      <alignment horizontal="distributed" vertical="center"/>
      <protection locked="0"/>
    </xf>
    <xf numFmtId="38" fontId="2" fillId="0" borderId="24" xfId="7" applyFont="1" applyFill="1" applyBorder="1" applyAlignment="1" applyProtection="1">
      <alignment horizontal="center" vertical="center"/>
      <protection locked="0"/>
    </xf>
    <xf numFmtId="38" fontId="5" fillId="0" borderId="24" xfId="3" applyFont="1" applyFill="1" applyBorder="1" applyAlignment="1" applyProtection="1">
      <alignment horizontal="left" vertical="center" shrinkToFit="1"/>
      <protection locked="0"/>
    </xf>
    <xf numFmtId="38" fontId="2" fillId="0" borderId="34" xfId="7" applyFont="1" applyFill="1" applyBorder="1" applyAlignment="1" applyProtection="1">
      <alignment vertical="center" shrinkToFit="1"/>
      <protection locked="0"/>
    </xf>
    <xf numFmtId="38" fontId="2" fillId="0" borderId="35" xfId="7" applyFont="1" applyFill="1" applyBorder="1" applyAlignment="1" applyProtection="1">
      <alignment vertical="center" shrinkToFit="1"/>
      <protection locked="0"/>
    </xf>
    <xf numFmtId="38" fontId="2" fillId="0" borderId="36" xfId="7" applyFont="1" applyFill="1" applyBorder="1" applyAlignment="1" applyProtection="1">
      <alignment vertical="center" shrinkToFit="1"/>
    </xf>
    <xf numFmtId="38" fontId="2" fillId="0" borderId="35" xfId="7" applyFont="1" applyFill="1" applyBorder="1" applyAlignment="1" applyProtection="1">
      <alignment vertical="center" shrinkToFit="1"/>
    </xf>
    <xf numFmtId="38" fontId="2" fillId="0" borderId="35" xfId="7" applyFont="1" applyFill="1" applyBorder="1" applyAlignment="1" applyProtection="1">
      <alignment horizontal="distributed" vertical="center"/>
      <protection locked="0"/>
    </xf>
    <xf numFmtId="38" fontId="2" fillId="0" borderId="35" xfId="7" applyFont="1" applyFill="1" applyBorder="1" applyAlignment="1" applyProtection="1">
      <alignment horizontal="center" vertical="center"/>
      <protection locked="0"/>
    </xf>
    <xf numFmtId="38" fontId="2" fillId="0" borderId="35" xfId="3" applyFont="1" applyFill="1" applyBorder="1" applyAlignment="1" applyProtection="1">
      <alignment horizontal="distributed" vertical="center" shrinkToFit="1"/>
      <protection locked="0"/>
    </xf>
    <xf numFmtId="38" fontId="2" fillId="0" borderId="17" xfId="3" applyFont="1" applyFill="1" applyBorder="1" applyAlignment="1" applyProtection="1">
      <alignment horizontal="distributed" vertical="center"/>
      <protection locked="0"/>
    </xf>
    <xf numFmtId="0" fontId="6" fillId="0" borderId="38" xfId="2" applyFont="1" applyFill="1" applyBorder="1" applyAlignment="1" applyProtection="1">
      <alignment vertical="center" shrinkToFit="1"/>
    </xf>
    <xf numFmtId="0" fontId="6" fillId="0" borderId="33" xfId="2" applyFont="1" applyFill="1" applyBorder="1" applyAlignment="1" applyProtection="1">
      <alignment vertical="center" shrinkToFit="1"/>
    </xf>
    <xf numFmtId="0" fontId="6" fillId="0" borderId="16" xfId="2" applyFont="1" applyFill="1" applyBorder="1" applyAlignment="1" applyProtection="1">
      <alignment vertical="center" shrinkToFit="1"/>
    </xf>
    <xf numFmtId="38" fontId="6" fillId="0" borderId="33" xfId="2" applyNumberFormat="1" applyFont="1" applyFill="1" applyBorder="1" applyAlignment="1" applyProtection="1">
      <alignment vertical="center" shrinkToFit="1"/>
    </xf>
    <xf numFmtId="0" fontId="2" fillId="0" borderId="14" xfId="2" applyFont="1" applyFill="1" applyBorder="1" applyAlignment="1" applyProtection="1">
      <alignment horizontal="distributed" vertical="center"/>
      <protection locked="0"/>
    </xf>
    <xf numFmtId="0" fontId="2" fillId="0" borderId="16" xfId="2" applyFont="1" applyFill="1" applyBorder="1" applyAlignment="1" applyProtection="1">
      <alignment horizontal="center" vertical="center"/>
      <protection locked="0"/>
    </xf>
    <xf numFmtId="0" fontId="2" fillId="0" borderId="7" xfId="2" applyFont="1" applyFill="1" applyBorder="1" applyAlignment="1" applyProtection="1">
      <alignment horizontal="distributed" vertical="center"/>
      <protection locked="0"/>
    </xf>
    <xf numFmtId="0" fontId="2" fillId="0" borderId="17" xfId="2" applyFont="1" applyFill="1" applyBorder="1" applyAlignment="1" applyProtection="1">
      <alignment horizontal="center" vertical="center"/>
      <protection locked="0"/>
    </xf>
    <xf numFmtId="0" fontId="2" fillId="0" borderId="17" xfId="2" applyFont="1" applyFill="1" applyBorder="1" applyAlignment="1" applyProtection="1">
      <alignment horizontal="distributed" vertical="center"/>
      <protection locked="0"/>
    </xf>
    <xf numFmtId="38" fontId="2" fillId="0" borderId="24" xfId="3" applyFont="1" applyFill="1" applyBorder="1" applyAlignment="1" applyProtection="1">
      <alignment horizontal="right" vertical="center" shrinkToFit="1"/>
      <protection locked="0"/>
    </xf>
    <xf numFmtId="38" fontId="2" fillId="0" borderId="35" xfId="3" applyFont="1" applyFill="1" applyBorder="1" applyAlignment="1" applyProtection="1">
      <alignment horizontal="right" vertical="center" shrinkToFit="1"/>
      <protection locked="0"/>
    </xf>
    <xf numFmtId="38" fontId="2" fillId="2" borderId="19" xfId="3" applyFont="1" applyFill="1" applyBorder="1" applyAlignment="1" applyProtection="1">
      <alignment horizontal="distributed" vertical="center"/>
      <protection locked="0"/>
    </xf>
    <xf numFmtId="38" fontId="5" fillId="0" borderId="17" xfId="3" applyFont="1" applyFill="1" applyBorder="1" applyAlignment="1" applyProtection="1">
      <alignment horizontal="center" vertical="center"/>
      <protection locked="0"/>
    </xf>
    <xf numFmtId="38" fontId="2" fillId="2" borderId="24" xfId="3" applyFont="1" applyFill="1" applyBorder="1" applyAlignment="1" applyProtection="1">
      <alignment horizontal="distributed" vertical="center"/>
      <protection locked="0"/>
    </xf>
    <xf numFmtId="0" fontId="2" fillId="0" borderId="17" xfId="5" applyFont="1" applyFill="1" applyBorder="1" applyAlignment="1" applyProtection="1">
      <alignment horizontal="center" vertical="center"/>
      <protection locked="0"/>
    </xf>
    <xf numFmtId="0" fontId="2" fillId="0" borderId="18" xfId="0" applyFont="1" applyFill="1" applyBorder="1" applyAlignment="1" applyProtection="1">
      <alignment vertical="center" shrinkToFit="1"/>
      <protection locked="0"/>
    </xf>
    <xf numFmtId="0" fontId="2" fillId="0" borderId="19" xfId="0" applyFont="1" applyFill="1" applyBorder="1" applyAlignment="1" applyProtection="1">
      <alignment vertical="center" shrinkToFit="1"/>
      <protection locked="0"/>
    </xf>
    <xf numFmtId="38" fontId="2" fillId="0" borderId="20" xfId="3" applyFont="1" applyFill="1" applyBorder="1" applyAlignment="1" applyProtection="1">
      <alignment horizontal="distributed" vertical="center"/>
      <protection locked="0"/>
    </xf>
    <xf numFmtId="38" fontId="5" fillId="2" borderId="19" xfId="3" applyFont="1" applyFill="1" applyBorder="1" applyAlignment="1" applyProtection="1">
      <alignment horizontal="distributed" vertical="center"/>
      <protection locked="0"/>
    </xf>
    <xf numFmtId="38" fontId="2" fillId="0" borderId="25" xfId="3" applyFont="1" applyFill="1" applyBorder="1" applyAlignment="1" applyProtection="1">
      <alignment horizontal="distributed" vertical="center"/>
      <protection locked="0"/>
    </xf>
    <xf numFmtId="38" fontId="2" fillId="2" borderId="35" xfId="3" applyFont="1" applyFill="1" applyBorder="1" applyAlignment="1" applyProtection="1">
      <alignment horizontal="distributed" vertical="center"/>
      <protection locked="0"/>
    </xf>
    <xf numFmtId="0" fontId="2" fillId="0" borderId="14" xfId="8" applyFont="1" applyFill="1" applyBorder="1" applyAlignment="1" applyProtection="1">
      <alignment horizontal="distributed" vertical="center"/>
      <protection locked="0"/>
    </xf>
    <xf numFmtId="38" fontId="2" fillId="0" borderId="24" xfId="3" applyFont="1" applyFill="1" applyBorder="1" applyAlignment="1" applyProtection="1">
      <alignment horizontal="distributed" vertical="center" shrinkToFit="1"/>
      <protection locked="0"/>
    </xf>
    <xf numFmtId="38" fontId="2" fillId="0" borderId="40" xfId="3" applyFont="1" applyFill="1" applyBorder="1" applyAlignment="1" applyProtection="1">
      <alignment vertical="center" shrinkToFit="1"/>
      <protection locked="0"/>
    </xf>
    <xf numFmtId="38" fontId="2" fillId="0" borderId="41" xfId="3" applyFont="1" applyFill="1" applyBorder="1" applyAlignment="1" applyProtection="1">
      <alignment vertical="center" shrinkToFit="1"/>
      <protection locked="0"/>
    </xf>
    <xf numFmtId="38" fontId="2" fillId="0" borderId="42" xfId="3" applyFont="1" applyFill="1" applyBorder="1" applyAlignment="1" applyProtection="1">
      <alignment vertical="center" shrinkToFit="1"/>
    </xf>
    <xf numFmtId="38" fontId="2" fillId="0" borderId="41" xfId="3" applyFont="1" applyFill="1" applyBorder="1" applyAlignment="1" applyProtection="1">
      <alignment vertical="center" shrinkToFit="1"/>
    </xf>
    <xf numFmtId="38" fontId="2" fillId="0" borderId="41" xfId="3" applyFont="1" applyFill="1" applyBorder="1" applyAlignment="1" applyProtection="1">
      <alignment horizontal="right" vertical="center" shrinkToFit="1"/>
      <protection locked="0"/>
    </xf>
    <xf numFmtId="38" fontId="2" fillId="0" borderId="41" xfId="3" applyFont="1" applyFill="1" applyBorder="1" applyAlignment="1" applyProtection="1">
      <alignment horizontal="distributed" vertical="center"/>
      <protection locked="0"/>
    </xf>
    <xf numFmtId="38" fontId="2" fillId="0" borderId="41" xfId="3" applyFont="1" applyFill="1" applyBorder="1" applyAlignment="1" applyProtection="1">
      <alignment horizontal="left" vertical="center" shrinkToFit="1"/>
      <protection locked="0"/>
    </xf>
    <xf numFmtId="38" fontId="2" fillId="0" borderId="41" xfId="3" applyFont="1" applyFill="1" applyBorder="1" applyAlignment="1" applyProtection="1">
      <alignment horizontal="center" vertical="center"/>
      <protection locked="0"/>
    </xf>
    <xf numFmtId="38" fontId="15" fillId="0" borderId="24" xfId="3" applyFont="1" applyFill="1" applyBorder="1" applyAlignment="1" applyProtection="1">
      <alignment vertical="center" shrinkToFit="1"/>
    </xf>
    <xf numFmtId="38" fontId="11" fillId="0" borderId="0" xfId="3" applyFont="1" applyFill="1" applyBorder="1" applyAlignment="1" applyProtection="1">
      <alignment horizontal="left" vertical="center"/>
      <protection locked="0"/>
    </xf>
    <xf numFmtId="38" fontId="2" fillId="0" borderId="0" xfId="3" applyFont="1" applyFill="1" applyBorder="1" applyAlignment="1" applyProtection="1">
      <alignment vertical="center" shrinkToFit="1"/>
      <protection locked="0"/>
    </xf>
    <xf numFmtId="38" fontId="2" fillId="0" borderId="0" xfId="3" applyFont="1" applyFill="1" applyBorder="1" applyAlignment="1" applyProtection="1">
      <alignment horizontal="right" vertical="center" shrinkToFit="1"/>
      <protection locked="0"/>
    </xf>
    <xf numFmtId="38" fontId="2" fillId="0" borderId="0" xfId="3" applyFont="1" applyFill="1" applyBorder="1" applyAlignment="1" applyProtection="1">
      <alignment vertical="center" shrinkToFit="1"/>
    </xf>
    <xf numFmtId="38" fontId="2" fillId="0" borderId="25" xfId="3" applyFont="1" applyFill="1" applyBorder="1" applyAlignment="1" applyProtection="1">
      <alignment horizontal="distributed" vertical="center" shrinkToFit="1"/>
      <protection locked="0"/>
    </xf>
    <xf numFmtId="38" fontId="2" fillId="0" borderId="24" xfId="3" applyFont="1" applyFill="1" applyBorder="1" applyAlignment="1" applyProtection="1">
      <alignment horizontal="center" vertical="center" shrinkToFit="1"/>
      <protection locked="0"/>
    </xf>
    <xf numFmtId="38" fontId="12" fillId="0" borderId="25" xfId="3" applyFont="1" applyFill="1" applyBorder="1" applyAlignment="1" applyProtection="1">
      <alignment horizontal="distributed" vertical="center"/>
      <protection locked="0"/>
    </xf>
    <xf numFmtId="38" fontId="2" fillId="0" borderId="17" xfId="3" applyFont="1" applyFill="1" applyBorder="1" applyAlignment="1" applyProtection="1">
      <alignment horizontal="distributed" vertical="center" shrinkToFit="1"/>
      <protection locked="0"/>
    </xf>
    <xf numFmtId="38" fontId="17" fillId="0" borderId="24" xfId="3" applyFont="1" applyFill="1" applyBorder="1" applyAlignment="1" applyProtection="1">
      <alignment horizontal="distributed" vertical="center"/>
      <protection locked="0"/>
    </xf>
    <xf numFmtId="38" fontId="6" fillId="0" borderId="23" xfId="3" applyFont="1" applyFill="1" applyBorder="1" applyAlignment="1" applyProtection="1">
      <alignment vertical="center" shrinkToFit="1"/>
      <protection locked="0"/>
    </xf>
    <xf numFmtId="38" fontId="6" fillId="0" borderId="24" xfId="3" applyFont="1" applyFill="1" applyBorder="1" applyAlignment="1" applyProtection="1">
      <alignment vertical="center" shrinkToFit="1"/>
      <protection locked="0"/>
    </xf>
    <xf numFmtId="38" fontId="6" fillId="0" borderId="25" xfId="3" applyFont="1" applyFill="1" applyBorder="1" applyAlignment="1" applyProtection="1">
      <alignment vertical="center" shrinkToFit="1"/>
    </xf>
    <xf numFmtId="38" fontId="6" fillId="0" borderId="35" xfId="3" applyFont="1" applyFill="1" applyBorder="1" applyAlignment="1" applyProtection="1">
      <alignment vertical="center" shrinkToFit="1"/>
      <protection locked="0"/>
    </xf>
    <xf numFmtId="38" fontId="6" fillId="0" borderId="24" xfId="3" applyFont="1" applyFill="1" applyBorder="1" applyAlignment="1" applyProtection="1">
      <alignment vertical="center" shrinkToFit="1"/>
    </xf>
    <xf numFmtId="0" fontId="6" fillId="0" borderId="3" xfId="3" applyNumberFormat="1" applyFont="1" applyFill="1" applyBorder="1" applyAlignment="1" applyProtection="1">
      <alignment vertical="center" shrinkToFit="1"/>
      <protection locked="0"/>
    </xf>
    <xf numFmtId="0" fontId="6" fillId="0" borderId="24" xfId="3" applyNumberFormat="1" applyFont="1" applyFill="1" applyBorder="1" applyAlignment="1" applyProtection="1">
      <alignment vertical="center" shrinkToFit="1"/>
      <protection locked="0"/>
    </xf>
    <xf numFmtId="38" fontId="6" fillId="0" borderId="24" xfId="3" applyFont="1" applyFill="1" applyBorder="1" applyAlignment="1" applyProtection="1">
      <alignment horizontal="right" vertical="center" shrinkToFit="1"/>
      <protection locked="0"/>
    </xf>
    <xf numFmtId="38" fontId="6" fillId="0" borderId="24" xfId="3" applyFont="1" applyFill="1" applyBorder="1" applyAlignment="1" applyProtection="1">
      <alignment horizontal="right" vertical="center" shrinkToFit="1"/>
    </xf>
    <xf numFmtId="38" fontId="2" fillId="0" borderId="24" xfId="3" applyFont="1" applyFill="1" applyBorder="1" applyAlignment="1" applyProtection="1">
      <alignment horizontal="left" vertical="center" shrinkToFit="1"/>
    </xf>
    <xf numFmtId="38" fontId="2" fillId="0" borderId="24" xfId="3" applyFont="1" applyFill="1" applyBorder="1" applyAlignment="1" applyProtection="1">
      <alignment horizontal="center" vertical="center"/>
    </xf>
    <xf numFmtId="38" fontId="2" fillId="0" borderId="24" xfId="3" applyFont="1" applyFill="1" applyBorder="1" applyAlignment="1" applyProtection="1">
      <alignment horizontal="distributed" vertical="center"/>
    </xf>
    <xf numFmtId="38" fontId="6" fillId="0" borderId="38" xfId="3" applyFont="1" applyFill="1" applyBorder="1" applyAlignment="1">
      <alignment vertical="center" shrinkToFit="1"/>
    </xf>
    <xf numFmtId="38" fontId="6" fillId="0" borderId="33" xfId="3" applyFont="1" applyFill="1" applyBorder="1" applyAlignment="1">
      <alignment vertical="center" shrinkToFit="1"/>
    </xf>
    <xf numFmtId="38" fontId="2" fillId="0" borderId="5" xfId="3" applyFont="1" applyFill="1" applyBorder="1" applyAlignment="1">
      <alignment vertical="center"/>
    </xf>
    <xf numFmtId="0" fontId="5" fillId="0" borderId="15" xfId="3" applyNumberFormat="1" applyFont="1" applyFill="1" applyBorder="1" applyAlignment="1">
      <alignment horizontal="center" vertical="center"/>
    </xf>
    <xf numFmtId="0" fontId="5" fillId="0" borderId="16" xfId="3" applyNumberFormat="1" applyFont="1" applyFill="1" applyBorder="1" applyAlignment="1">
      <alignment horizontal="center" vertical="center"/>
    </xf>
    <xf numFmtId="38" fontId="2" fillId="0" borderId="7" xfId="3" applyFont="1" applyFill="1" applyBorder="1" applyAlignment="1">
      <alignment horizontal="distributed" vertical="center"/>
    </xf>
    <xf numFmtId="177" fontId="7" fillId="0" borderId="24" xfId="4" applyFont="1" applyFill="1" applyBorder="1" applyAlignment="1" applyProtection="1">
      <alignment vertical="center" shrinkToFit="1"/>
      <protection locked="0"/>
    </xf>
    <xf numFmtId="177" fontId="7" fillId="0" borderId="25" xfId="4" applyFont="1" applyFill="1" applyBorder="1" applyAlignment="1" applyProtection="1">
      <alignment vertical="center" shrinkToFit="1"/>
    </xf>
    <xf numFmtId="0" fontId="2" fillId="0" borderId="19" xfId="2" applyFont="1" applyFill="1" applyBorder="1" applyAlignment="1" applyProtection="1">
      <alignment horizontal="distributed" vertical="center"/>
      <protection locked="0"/>
    </xf>
    <xf numFmtId="0" fontId="5" fillId="0" borderId="19" xfId="2" applyFont="1" applyFill="1" applyBorder="1" applyAlignment="1" applyProtection="1">
      <alignment horizontal="left" vertical="center" shrinkToFit="1"/>
      <protection locked="0"/>
    </xf>
    <xf numFmtId="0" fontId="2" fillId="0" borderId="19" xfId="2" applyFont="1" applyFill="1" applyBorder="1" applyAlignment="1" applyProtection="1">
      <alignment horizontal="center" vertical="center"/>
      <protection locked="0"/>
    </xf>
    <xf numFmtId="0" fontId="8" fillId="0" borderId="19" xfId="2" applyFont="1" applyFill="1" applyBorder="1" applyAlignment="1" applyProtection="1">
      <alignment horizontal="distributed" vertical="center" wrapText="1"/>
      <protection locked="0"/>
    </xf>
    <xf numFmtId="38" fontId="7" fillId="0" borderId="34" xfId="3" applyFont="1" applyBorder="1" applyAlignment="1" applyProtection="1">
      <alignment horizontal="right" vertical="center" shrinkToFit="1"/>
      <protection locked="0"/>
    </xf>
    <xf numFmtId="38" fontId="7" fillId="0" borderId="35" xfId="3" applyFont="1" applyFill="1" applyBorder="1" applyAlignment="1" applyProtection="1">
      <alignment horizontal="right" vertical="center" shrinkToFit="1"/>
      <protection locked="0"/>
    </xf>
    <xf numFmtId="38" fontId="7" fillId="0" borderId="36" xfId="3" applyFont="1" applyFill="1" applyBorder="1" applyAlignment="1" applyProtection="1">
      <alignment horizontal="right" vertical="center" shrinkToFit="1"/>
    </xf>
    <xf numFmtId="38" fontId="7" fillId="0" borderId="35" xfId="3" applyFont="1" applyBorder="1" applyAlignment="1" applyProtection="1">
      <alignment horizontal="right" vertical="center" shrinkToFit="1"/>
    </xf>
    <xf numFmtId="38" fontId="7" fillId="0" borderId="35" xfId="3" applyFont="1" applyBorder="1" applyAlignment="1" applyProtection="1">
      <alignment horizontal="right" vertical="center" shrinkToFit="1"/>
      <protection locked="0"/>
    </xf>
    <xf numFmtId="38" fontId="7" fillId="0" borderId="35" xfId="3" applyFont="1" applyBorder="1" applyAlignment="1" applyProtection="1">
      <alignment vertical="center" shrinkToFit="1"/>
    </xf>
    <xf numFmtId="38" fontId="2" fillId="0" borderId="43" xfId="3" applyFont="1" applyFill="1" applyBorder="1" applyAlignment="1" applyProtection="1">
      <alignment horizontal="distributed" vertical="center"/>
      <protection locked="0"/>
    </xf>
    <xf numFmtId="38" fontId="2" fillId="0" borderId="43" xfId="3" applyFont="1" applyFill="1" applyBorder="1" applyAlignment="1" applyProtection="1">
      <alignment horizontal="left" vertical="center" shrinkToFit="1"/>
      <protection locked="0"/>
    </xf>
    <xf numFmtId="38" fontId="2" fillId="0" borderId="43" xfId="3" applyFont="1" applyFill="1" applyBorder="1" applyAlignment="1" applyProtection="1">
      <alignment horizontal="center" vertical="center"/>
      <protection locked="0"/>
    </xf>
    <xf numFmtId="38" fontId="8" fillId="0" borderId="44" xfId="3" applyFont="1" applyFill="1" applyBorder="1" applyAlignment="1" applyProtection="1">
      <alignment horizontal="distributed" vertical="center" wrapText="1"/>
      <protection locked="0"/>
    </xf>
    <xf numFmtId="38" fontId="2" fillId="0" borderId="0" xfId="1" applyFont="1" applyFill="1" applyAlignment="1">
      <alignment horizontal="center" vertical="center"/>
    </xf>
    <xf numFmtId="38" fontId="2" fillId="0" borderId="0" xfId="1" applyFont="1" applyFill="1" applyBorder="1" applyAlignment="1">
      <alignment horizontal="center" vertical="center"/>
    </xf>
    <xf numFmtId="38" fontId="2" fillId="0" borderId="40" xfId="1" applyFont="1" applyFill="1" applyBorder="1" applyAlignment="1" applyProtection="1">
      <alignment horizontal="center" vertical="center"/>
    </xf>
    <xf numFmtId="38" fontId="2" fillId="0" borderId="41" xfId="1" applyFont="1" applyFill="1" applyBorder="1" applyAlignment="1" applyProtection="1">
      <alignment horizontal="center" vertical="center"/>
    </xf>
    <xf numFmtId="38" fontId="2" fillId="0" borderId="25" xfId="1" applyFont="1" applyFill="1" applyBorder="1" applyAlignment="1" applyProtection="1">
      <alignment horizontal="center" vertical="center"/>
    </xf>
    <xf numFmtId="38" fontId="2" fillId="0" borderId="24" xfId="1" applyFont="1" applyFill="1" applyBorder="1" applyAlignment="1" applyProtection="1">
      <alignment horizontal="center" vertical="center"/>
    </xf>
    <xf numFmtId="0" fontId="18" fillId="0" borderId="3" xfId="0" applyFont="1" applyFill="1" applyBorder="1" applyAlignment="1">
      <alignment horizontal="center" vertical="center" textRotation="255" shrinkToFit="1"/>
    </xf>
    <xf numFmtId="38" fontId="2" fillId="0" borderId="3" xfId="1" applyFont="1" applyFill="1" applyBorder="1" applyAlignment="1" applyProtection="1">
      <alignment horizontal="center" vertical="center" textRotation="255"/>
    </xf>
    <xf numFmtId="38" fontId="2" fillId="0" borderId="3" xfId="1" applyFont="1" applyFill="1" applyBorder="1" applyAlignment="1" applyProtection="1">
      <alignment horizontal="center" vertical="center"/>
    </xf>
    <xf numFmtId="38" fontId="2" fillId="0" borderId="24" xfId="1" applyFont="1" applyFill="1" applyBorder="1" applyAlignment="1" applyProtection="1">
      <alignment horizontal="center" vertical="center"/>
      <protection locked="0"/>
    </xf>
    <xf numFmtId="38" fontId="2" fillId="0" borderId="24" xfId="1" applyFont="1" applyFill="1" applyBorder="1" applyAlignment="1">
      <alignment horizontal="center" vertical="center" shrinkToFit="1"/>
    </xf>
    <xf numFmtId="38" fontId="2" fillId="0" borderId="24" xfId="1" applyFont="1" applyFill="1" applyBorder="1" applyAlignment="1">
      <alignment horizontal="center" vertical="center"/>
    </xf>
    <xf numFmtId="38" fontId="2" fillId="0" borderId="17" xfId="1" applyFont="1" applyFill="1" applyBorder="1" applyAlignment="1">
      <alignment horizontal="center" vertical="center"/>
    </xf>
    <xf numFmtId="38" fontId="2" fillId="0" borderId="45" xfId="1" applyFont="1" applyFill="1" applyBorder="1" applyAlignment="1" applyProtection="1">
      <alignment horizontal="center" vertical="center"/>
    </xf>
    <xf numFmtId="38" fontId="2" fillId="0" borderId="46" xfId="1" applyFont="1" applyFill="1" applyBorder="1" applyAlignment="1" applyProtection="1">
      <alignment horizontal="center" vertical="center"/>
    </xf>
    <xf numFmtId="38" fontId="2" fillId="0" borderId="20" xfId="1" applyFont="1" applyFill="1" applyBorder="1" applyAlignment="1" applyProtection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38" fontId="2" fillId="0" borderId="48" xfId="1" applyFont="1" applyFill="1" applyBorder="1" applyAlignment="1" applyProtection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38" fontId="2" fillId="0" borderId="41" xfId="1" applyFont="1" applyFill="1" applyBorder="1" applyAlignment="1" applyProtection="1">
      <alignment horizontal="center" vertical="center" textRotation="255" shrinkToFit="1"/>
    </xf>
    <xf numFmtId="38" fontId="2" fillId="0" borderId="41" xfId="1" applyFont="1" applyFill="1" applyBorder="1" applyAlignment="1" applyProtection="1">
      <alignment horizontal="center" vertical="center" textRotation="255"/>
    </xf>
    <xf numFmtId="38" fontId="2" fillId="0" borderId="41" xfId="1" applyFont="1" applyFill="1" applyBorder="1" applyAlignment="1" applyProtection="1">
      <alignment horizontal="center" vertical="center"/>
    </xf>
    <xf numFmtId="38" fontId="2" fillId="0" borderId="24" xfId="1" applyFont="1" applyFill="1" applyBorder="1" applyAlignment="1" applyProtection="1">
      <alignment horizontal="center" vertical="center" shrinkToFit="1"/>
    </xf>
    <xf numFmtId="38" fontId="2" fillId="0" borderId="50" xfId="1" applyFont="1" applyFill="1" applyBorder="1" applyAlignment="1" applyProtection="1">
      <alignment horizontal="center" vertical="center"/>
    </xf>
    <xf numFmtId="38" fontId="2" fillId="0" borderId="51" xfId="1" applyFont="1" applyFill="1" applyBorder="1" applyAlignment="1" applyProtection="1">
      <alignment horizontal="center" vertical="center"/>
    </xf>
    <xf numFmtId="38" fontId="2" fillId="0" borderId="28" xfId="1" applyFont="1" applyFill="1" applyBorder="1" applyAlignment="1" applyProtection="1">
      <alignment horizontal="center" vertical="center"/>
    </xf>
    <xf numFmtId="38" fontId="2" fillId="0" borderId="52" xfId="1" applyFont="1" applyFill="1" applyBorder="1" applyAlignment="1">
      <alignment horizontal="center" vertical="center"/>
    </xf>
    <xf numFmtId="38" fontId="2" fillId="0" borderId="51" xfId="1" applyFont="1" applyFill="1" applyBorder="1" applyAlignment="1">
      <alignment horizontal="center" vertical="center"/>
    </xf>
    <xf numFmtId="38" fontId="2" fillId="0" borderId="53" xfId="1" applyFont="1" applyFill="1" applyBorder="1" applyAlignment="1">
      <alignment horizontal="center" vertical="center"/>
    </xf>
    <xf numFmtId="38" fontId="2" fillId="0" borderId="54" xfId="1" applyFont="1" applyFill="1" applyBorder="1" applyAlignment="1" applyProtection="1">
      <alignment horizontal="center" vertical="center"/>
    </xf>
    <xf numFmtId="38" fontId="2" fillId="0" borderId="55" xfId="1" applyFont="1" applyFill="1" applyBorder="1" applyAlignment="1">
      <alignment horizontal="distributed" vertical="center" indent="1"/>
    </xf>
    <xf numFmtId="38" fontId="2" fillId="0" borderId="53" xfId="1" applyFont="1" applyFill="1" applyBorder="1" applyAlignment="1">
      <alignment horizontal="distributed" vertical="center" indent="1"/>
    </xf>
    <xf numFmtId="38" fontId="2" fillId="0" borderId="54" xfId="1" applyFont="1" applyFill="1" applyBorder="1" applyAlignment="1">
      <alignment horizontal="distributed" vertical="center" indent="1"/>
    </xf>
    <xf numFmtId="38" fontId="2" fillId="0" borderId="28" xfId="1" applyFont="1" applyFill="1" applyBorder="1" applyAlignment="1" applyProtection="1">
      <alignment horizontal="center" vertical="center"/>
      <protection locked="0"/>
    </xf>
    <xf numFmtId="38" fontId="2" fillId="0" borderId="27" xfId="1" applyFont="1" applyFill="1" applyBorder="1" applyAlignment="1">
      <alignment horizontal="center" vertical="center" shrinkToFit="1"/>
    </xf>
    <xf numFmtId="38" fontId="2" fillId="0" borderId="27" xfId="1" applyFont="1" applyFill="1" applyBorder="1" applyAlignment="1">
      <alignment horizontal="center" vertical="center"/>
    </xf>
    <xf numFmtId="38" fontId="2" fillId="0" borderId="37" xfId="1" applyFont="1" applyFill="1" applyBorder="1" applyAlignment="1">
      <alignment horizontal="center" vertical="center"/>
    </xf>
    <xf numFmtId="38" fontId="19" fillId="0" borderId="0" xfId="1" applyFont="1" applyFill="1"/>
    <xf numFmtId="38" fontId="19" fillId="0" borderId="0" xfId="1" applyFont="1" applyFill="1" applyAlignment="1">
      <alignment horizontal="center"/>
    </xf>
    <xf numFmtId="38" fontId="19" fillId="0" borderId="0" xfId="1" applyFont="1" applyFill="1" applyAlignment="1">
      <alignment horizontal="right" vertical="center"/>
    </xf>
    <xf numFmtId="38" fontId="19" fillId="0" borderId="0" xfId="1" applyFont="1" applyFill="1" applyAlignment="1" applyProtection="1">
      <alignment horizontal="distributed" vertical="center"/>
      <protection locked="0"/>
    </xf>
    <xf numFmtId="38" fontId="19" fillId="0" borderId="0" xfId="1" applyFont="1" applyFill="1" applyAlignment="1">
      <alignment shrinkToFit="1"/>
    </xf>
    <xf numFmtId="38" fontId="19" fillId="0" borderId="0" xfId="1" applyFont="1" applyFill="1" applyAlignment="1">
      <alignment horizontal="distributed"/>
    </xf>
    <xf numFmtId="38" fontId="1" fillId="0" borderId="0" xfId="1" applyFont="1" applyFill="1" applyAlignment="1">
      <alignment horizontal="left" vertical="center"/>
    </xf>
  </cellXfs>
  <cellStyles count="9">
    <cellStyle name="Excel Built-in Comma [0]" xfId="6"/>
    <cellStyle name="Excel Built-in Explanatory Text" xfId="4"/>
    <cellStyle name="桁区切り" xfId="1" builtinId="6"/>
    <cellStyle name="桁区切り 2" xfId="7"/>
    <cellStyle name="桁区切り 3" xfId="3"/>
    <cellStyle name="説明文" xfId="2" builtinId="53"/>
    <cellStyle name="標準" xfId="0" builtinId="0"/>
    <cellStyle name="標準_21原稿" xfId="8"/>
    <cellStyle name="標準_中学校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3"/>
  <sheetViews>
    <sheetView showGridLines="0" showZeros="0" tabSelected="1" view="pageBreakPreview" zoomScaleNormal="55" zoomScaleSheetLayoutView="100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ColWidth="10.7109375" defaultRowHeight="16" customHeight="1" x14ac:dyDescent="0.25"/>
  <cols>
    <col min="1" max="1" width="8.5" style="5" customWidth="1"/>
    <col min="2" max="2" width="16.0703125" style="5" customWidth="1"/>
    <col min="3" max="3" width="7.42578125" style="2" customWidth="1"/>
    <col min="4" max="4" width="14" style="4" customWidth="1"/>
    <col min="5" max="5" width="10.7109375" style="3" customWidth="1"/>
    <col min="6" max="6" width="4.28515625" style="1" customWidth="1"/>
    <col min="7" max="9" width="3.7109375" style="1" customWidth="1"/>
    <col min="10" max="21" width="5.42578125" style="1" customWidth="1"/>
    <col min="22" max="22" width="5.7109375" style="1" customWidth="1"/>
    <col min="23" max="27" width="5.42578125" style="1" customWidth="1"/>
    <col min="28" max="28" width="3.5" style="2" customWidth="1"/>
    <col min="29" max="29" width="2.5703125" style="1" customWidth="1"/>
    <col min="30" max="30" width="2.78515625" style="1" customWidth="1"/>
    <col min="31" max="16384" width="10.7109375" style="1"/>
  </cols>
  <sheetData>
    <row r="1" spans="1:30" s="290" customFormat="1" ht="18.75" customHeight="1" x14ac:dyDescent="0.3">
      <c r="A1" s="296" t="s">
        <v>364</v>
      </c>
      <c r="B1" s="295"/>
      <c r="C1" s="291"/>
      <c r="D1" s="294"/>
      <c r="E1" s="293"/>
      <c r="AA1" s="292" t="str">
        <f>A1</f>
        <v>令和５年度学校一覧　中学校</v>
      </c>
      <c r="AB1" s="291"/>
    </row>
    <row r="2" spans="1:30" s="252" customFormat="1" ht="15" customHeight="1" x14ac:dyDescent="0.25">
      <c r="A2" s="289"/>
      <c r="B2" s="288"/>
      <c r="C2" s="288"/>
      <c r="D2" s="287"/>
      <c r="E2" s="286"/>
      <c r="F2" s="285" t="s">
        <v>363</v>
      </c>
      <c r="G2" s="284"/>
      <c r="H2" s="284"/>
      <c r="I2" s="283"/>
      <c r="J2" s="282"/>
      <c r="K2" s="281" t="s">
        <v>362</v>
      </c>
      <c r="L2" s="281"/>
      <c r="M2" s="281"/>
      <c r="N2" s="280" t="s">
        <v>361</v>
      </c>
      <c r="O2" s="280"/>
      <c r="P2" s="280"/>
      <c r="Q2" s="280" t="s">
        <v>360</v>
      </c>
      <c r="R2" s="280"/>
      <c r="S2" s="280"/>
      <c r="T2" s="280"/>
      <c r="U2" s="279"/>
      <c r="V2" s="278" t="s">
        <v>359</v>
      </c>
      <c r="W2" s="277"/>
      <c r="X2" s="277"/>
      <c r="Y2" s="278" t="s">
        <v>358</v>
      </c>
      <c r="Z2" s="277"/>
      <c r="AA2" s="276"/>
      <c r="AB2" s="253"/>
      <c r="AC2" s="253"/>
      <c r="AD2" s="253"/>
    </row>
    <row r="3" spans="1:30" s="252" customFormat="1" ht="15" customHeight="1" x14ac:dyDescent="0.25">
      <c r="A3" s="264" t="s">
        <v>357</v>
      </c>
      <c r="B3" s="257" t="s">
        <v>356</v>
      </c>
      <c r="C3" s="257" t="s">
        <v>355</v>
      </c>
      <c r="D3" s="275" t="s">
        <v>354</v>
      </c>
      <c r="E3" s="261" t="s">
        <v>353</v>
      </c>
      <c r="F3" s="274" t="s">
        <v>162</v>
      </c>
      <c r="G3" s="273" t="s">
        <v>352</v>
      </c>
      <c r="H3" s="273" t="s">
        <v>351</v>
      </c>
      <c r="I3" s="272" t="s">
        <v>350</v>
      </c>
      <c r="J3" s="271"/>
      <c r="K3" s="269" t="s">
        <v>349</v>
      </c>
      <c r="L3" s="268"/>
      <c r="M3" s="271"/>
      <c r="N3" s="269" t="s">
        <v>348</v>
      </c>
      <c r="O3" s="268"/>
      <c r="P3" s="271"/>
      <c r="Q3" s="269" t="s">
        <v>347</v>
      </c>
      <c r="R3" s="268"/>
      <c r="S3" s="270"/>
      <c r="T3" s="269" t="s">
        <v>346</v>
      </c>
      <c r="U3" s="268"/>
      <c r="V3" s="267"/>
      <c r="W3" s="266"/>
      <c r="X3" s="266"/>
      <c r="Y3" s="267"/>
      <c r="Z3" s="266"/>
      <c r="AA3" s="265"/>
      <c r="AB3" s="253"/>
      <c r="AC3" s="253"/>
      <c r="AD3" s="253"/>
    </row>
    <row r="4" spans="1:30" s="252" customFormat="1" ht="15" customHeight="1" x14ac:dyDescent="0.25">
      <c r="A4" s="264"/>
      <c r="B4" s="263"/>
      <c r="C4" s="263"/>
      <c r="D4" s="262"/>
      <c r="E4" s="261"/>
      <c r="F4" s="260"/>
      <c r="G4" s="259"/>
      <c r="H4" s="259"/>
      <c r="I4" s="258"/>
      <c r="J4" s="255" t="s">
        <v>162</v>
      </c>
      <c r="K4" s="255" t="s">
        <v>345</v>
      </c>
      <c r="L4" s="255" t="s">
        <v>344</v>
      </c>
      <c r="M4" s="257" t="s">
        <v>162</v>
      </c>
      <c r="N4" s="257" t="s">
        <v>345</v>
      </c>
      <c r="O4" s="257" t="s">
        <v>344</v>
      </c>
      <c r="P4" s="257" t="s">
        <v>162</v>
      </c>
      <c r="Q4" s="257" t="s">
        <v>345</v>
      </c>
      <c r="R4" s="257" t="s">
        <v>344</v>
      </c>
      <c r="S4" s="257" t="s">
        <v>162</v>
      </c>
      <c r="T4" s="257" t="s">
        <v>345</v>
      </c>
      <c r="U4" s="257" t="s">
        <v>344</v>
      </c>
      <c r="V4" s="257" t="s">
        <v>162</v>
      </c>
      <c r="W4" s="257" t="s">
        <v>345</v>
      </c>
      <c r="X4" s="257" t="s">
        <v>344</v>
      </c>
      <c r="Y4" s="256" t="s">
        <v>162</v>
      </c>
      <c r="Z4" s="255" t="s">
        <v>345</v>
      </c>
      <c r="AA4" s="254" t="s">
        <v>344</v>
      </c>
      <c r="AB4" s="9"/>
      <c r="AC4" s="253"/>
      <c r="AD4" s="253"/>
    </row>
    <row r="5" spans="1:30" s="7" customFormat="1" ht="26.25" customHeight="1" x14ac:dyDescent="0.25">
      <c r="A5" s="67" t="s">
        <v>343</v>
      </c>
      <c r="B5" s="251" t="s">
        <v>342</v>
      </c>
      <c r="C5" s="250" t="s">
        <v>341</v>
      </c>
      <c r="D5" s="249" t="s">
        <v>340</v>
      </c>
      <c r="E5" s="248" t="s">
        <v>339</v>
      </c>
      <c r="F5" s="247">
        <f>G5+H5+I5</f>
        <v>9</v>
      </c>
      <c r="G5" s="246">
        <v>9</v>
      </c>
      <c r="H5" s="246">
        <v>0</v>
      </c>
      <c r="I5" s="246">
        <v>0</v>
      </c>
      <c r="J5" s="245">
        <f>K5+L5</f>
        <v>105</v>
      </c>
      <c r="K5" s="246">
        <v>54</v>
      </c>
      <c r="L5" s="246">
        <v>51</v>
      </c>
      <c r="M5" s="245">
        <f>N5+O5</f>
        <v>105</v>
      </c>
      <c r="N5" s="246">
        <v>60</v>
      </c>
      <c r="O5" s="246">
        <v>45</v>
      </c>
      <c r="P5" s="245">
        <f>Q5+R5</f>
        <v>104</v>
      </c>
      <c r="Q5" s="246">
        <v>48</v>
      </c>
      <c r="R5" s="246">
        <v>56</v>
      </c>
      <c r="S5" s="245">
        <f>T5+U5</f>
        <v>314</v>
      </c>
      <c r="T5" s="245">
        <f>K5+N5+Q5</f>
        <v>162</v>
      </c>
      <c r="U5" s="245">
        <f>L5+O5+R5</f>
        <v>152</v>
      </c>
      <c r="V5" s="245">
        <f>W5+X5</f>
        <v>20</v>
      </c>
      <c r="W5" s="243">
        <v>13</v>
      </c>
      <c r="X5" s="243">
        <v>7</v>
      </c>
      <c r="Y5" s="244">
        <f>Z5+AA5</f>
        <v>1</v>
      </c>
      <c r="Z5" s="243">
        <v>0</v>
      </c>
      <c r="AA5" s="242">
        <v>1</v>
      </c>
      <c r="AB5" s="11"/>
      <c r="AC5" s="8"/>
      <c r="AD5" s="8"/>
    </row>
    <row r="6" spans="1:30" s="7" customFormat="1" ht="26.25" customHeight="1" x14ac:dyDescent="0.25">
      <c r="A6" s="33" t="s">
        <v>338</v>
      </c>
      <c r="B6" s="241" t="s">
        <v>337</v>
      </c>
      <c r="C6" s="240" t="s">
        <v>336</v>
      </c>
      <c r="D6" s="239" t="s">
        <v>335</v>
      </c>
      <c r="E6" s="238" t="s">
        <v>334</v>
      </c>
      <c r="F6" s="45">
        <f>G6+H6+I6</f>
        <v>9</v>
      </c>
      <c r="G6" s="43">
        <v>9</v>
      </c>
      <c r="H6" s="43">
        <v>0</v>
      </c>
      <c r="I6" s="43">
        <v>0</v>
      </c>
      <c r="J6" s="45">
        <f>SUM(K6:L6)</f>
        <v>105</v>
      </c>
      <c r="K6" s="43">
        <v>57</v>
      </c>
      <c r="L6" s="43">
        <v>48</v>
      </c>
      <c r="M6" s="45">
        <f>SUM(N6:O6)</f>
        <v>105</v>
      </c>
      <c r="N6" s="43">
        <v>54</v>
      </c>
      <c r="O6" s="43">
        <v>51</v>
      </c>
      <c r="P6" s="45">
        <f>SUM(Q6:R6)</f>
        <v>105</v>
      </c>
      <c r="Q6" s="43">
        <v>60</v>
      </c>
      <c r="R6" s="43">
        <v>45</v>
      </c>
      <c r="S6" s="45">
        <f>SUM(T6:U6)</f>
        <v>315</v>
      </c>
      <c r="T6" s="45">
        <f>SUM(K6,N6,Q6)</f>
        <v>171</v>
      </c>
      <c r="U6" s="45">
        <f>SUM(L6,O6,R6)</f>
        <v>144</v>
      </c>
      <c r="V6" s="45">
        <f>SUM(W6:X6)</f>
        <v>19</v>
      </c>
      <c r="W6" s="236">
        <v>11</v>
      </c>
      <c r="X6" s="236">
        <v>8</v>
      </c>
      <c r="Y6" s="237">
        <f>SUM(Z6:AA6)</f>
        <v>3</v>
      </c>
      <c r="Z6" s="236">
        <v>1</v>
      </c>
      <c r="AA6" s="42">
        <v>2</v>
      </c>
      <c r="AB6" s="11"/>
      <c r="AC6" s="8"/>
      <c r="AD6" s="8"/>
    </row>
    <row r="7" spans="1:30" s="7" customFormat="1" ht="18.75" customHeight="1" x14ac:dyDescent="0.25">
      <c r="A7" s="235"/>
      <c r="B7" s="234" t="s">
        <v>333</v>
      </c>
      <c r="C7" s="233"/>
      <c r="D7" s="233"/>
      <c r="E7" s="232"/>
      <c r="F7" s="231">
        <f>SUM(F5:F6)</f>
        <v>18</v>
      </c>
      <c r="G7" s="231">
        <f>SUM(G5:G6)</f>
        <v>18</v>
      </c>
      <c r="H7" s="231"/>
      <c r="I7" s="231"/>
      <c r="J7" s="231">
        <f>SUM(J5:J6)</f>
        <v>210</v>
      </c>
      <c r="K7" s="231">
        <f>SUM(K5:K6)</f>
        <v>111</v>
      </c>
      <c r="L7" s="231">
        <f>SUM(L5:L6)</f>
        <v>99</v>
      </c>
      <c r="M7" s="231">
        <f>SUM(M5:M6)</f>
        <v>210</v>
      </c>
      <c r="N7" s="231">
        <f>SUM(N5:N6)</f>
        <v>114</v>
      </c>
      <c r="O7" s="231">
        <f>SUM(O5:O6)</f>
        <v>96</v>
      </c>
      <c r="P7" s="231">
        <f>SUM(P5:P6)</f>
        <v>209</v>
      </c>
      <c r="Q7" s="231">
        <f>SUM(Q5:Q6)</f>
        <v>108</v>
      </c>
      <c r="R7" s="231">
        <f>SUM(R5:R6)</f>
        <v>101</v>
      </c>
      <c r="S7" s="231">
        <f>SUM(S5:S6)</f>
        <v>629</v>
      </c>
      <c r="T7" s="231">
        <f>SUM(T5:T6)</f>
        <v>333</v>
      </c>
      <c r="U7" s="231">
        <f>SUM(U5:U6)</f>
        <v>296</v>
      </c>
      <c r="V7" s="231">
        <f>SUM(V5:V6)</f>
        <v>39</v>
      </c>
      <c r="W7" s="231">
        <f>SUM(W5:W6)</f>
        <v>24</v>
      </c>
      <c r="X7" s="231">
        <f>SUM(X5:X6)</f>
        <v>15</v>
      </c>
      <c r="Y7" s="231">
        <f>SUM(Y5:Y6)</f>
        <v>4</v>
      </c>
      <c r="Z7" s="231">
        <f>SUM(Z5:Z6)</f>
        <v>1</v>
      </c>
      <c r="AA7" s="230">
        <f>SUM(AA5:AA6)</f>
        <v>3</v>
      </c>
      <c r="AB7" s="11"/>
      <c r="AC7" s="8"/>
      <c r="AD7" s="8"/>
    </row>
    <row r="8" spans="1:30" s="7" customFormat="1" ht="20.25" customHeight="1" x14ac:dyDescent="0.25">
      <c r="A8" s="57" t="s">
        <v>332</v>
      </c>
      <c r="B8" s="229" t="s">
        <v>331</v>
      </c>
      <c r="C8" s="228" t="s">
        <v>330</v>
      </c>
      <c r="D8" s="227" t="s">
        <v>329</v>
      </c>
      <c r="E8" s="80" t="s">
        <v>328</v>
      </c>
      <c r="F8" s="226">
        <f>SUM(G8:I8)</f>
        <v>9</v>
      </c>
      <c r="G8" s="225">
        <v>9</v>
      </c>
      <c r="H8" s="225"/>
      <c r="I8" s="225"/>
      <c r="J8" s="222">
        <f>K8+L8</f>
        <v>86</v>
      </c>
      <c r="K8" s="224">
        <v>50</v>
      </c>
      <c r="L8" s="223">
        <v>36</v>
      </c>
      <c r="M8" s="222">
        <f>N8+O8</f>
        <v>105</v>
      </c>
      <c r="N8" s="219">
        <v>53</v>
      </c>
      <c r="O8" s="219">
        <v>52</v>
      </c>
      <c r="P8" s="222">
        <f>Q8+R8</f>
        <v>104</v>
      </c>
      <c r="Q8" s="219">
        <v>39</v>
      </c>
      <c r="R8" s="219">
        <v>65</v>
      </c>
      <c r="S8" s="222">
        <f>T8+U8</f>
        <v>295</v>
      </c>
      <c r="T8" s="222">
        <f>K8+N8+Q8</f>
        <v>142</v>
      </c>
      <c r="U8" s="222">
        <f>L8+O8+R8</f>
        <v>153</v>
      </c>
      <c r="V8" s="222">
        <f>W8+X8</f>
        <v>24</v>
      </c>
      <c r="W8" s="221">
        <v>14</v>
      </c>
      <c r="X8" s="219">
        <v>10</v>
      </c>
      <c r="Y8" s="220">
        <f>Z8+AA8</f>
        <v>2</v>
      </c>
      <c r="Z8" s="219"/>
      <c r="AA8" s="218">
        <v>2</v>
      </c>
      <c r="AB8" s="11"/>
      <c r="AC8" s="8"/>
      <c r="AD8" s="8"/>
    </row>
    <row r="9" spans="1:30" s="129" customFormat="1" ht="17.25" customHeight="1" x14ac:dyDescent="0.25">
      <c r="A9" s="144" t="s">
        <v>327</v>
      </c>
      <c r="B9" s="141" t="s">
        <v>326</v>
      </c>
      <c r="C9" s="143" t="s">
        <v>325</v>
      </c>
      <c r="D9" s="142" t="s">
        <v>324</v>
      </c>
      <c r="E9" s="141" t="s">
        <v>323</v>
      </c>
      <c r="F9" s="140">
        <f>SUM(G9:I9)</f>
        <v>26</v>
      </c>
      <c r="G9" s="138">
        <v>23</v>
      </c>
      <c r="H9" s="138"/>
      <c r="I9" s="187">
        <v>3</v>
      </c>
      <c r="J9" s="140">
        <f>K9+L9</f>
        <v>275</v>
      </c>
      <c r="K9" s="138">
        <v>147</v>
      </c>
      <c r="L9" s="138">
        <v>128</v>
      </c>
      <c r="M9" s="140">
        <f>N9+O9</f>
        <v>263</v>
      </c>
      <c r="N9" s="138">
        <v>135</v>
      </c>
      <c r="O9" s="138">
        <v>128</v>
      </c>
      <c r="P9" s="140">
        <f>Q9+R9</f>
        <v>245</v>
      </c>
      <c r="Q9" s="138">
        <v>128</v>
      </c>
      <c r="R9" s="138">
        <v>117</v>
      </c>
      <c r="S9" s="140">
        <f>T9+U9</f>
        <v>783</v>
      </c>
      <c r="T9" s="140">
        <f>K9+N9+Q9</f>
        <v>410</v>
      </c>
      <c r="U9" s="140">
        <f>L9+O9+R9</f>
        <v>373</v>
      </c>
      <c r="V9" s="140">
        <f>W9+X9</f>
        <v>59</v>
      </c>
      <c r="W9" s="138">
        <v>29</v>
      </c>
      <c r="X9" s="138">
        <v>30</v>
      </c>
      <c r="Y9" s="139">
        <f>Z9+AA9</f>
        <v>2</v>
      </c>
      <c r="Z9" s="138">
        <v>1</v>
      </c>
      <c r="AA9" s="137">
        <v>1</v>
      </c>
      <c r="AB9" s="11"/>
      <c r="AC9" s="58"/>
      <c r="AD9" s="58"/>
    </row>
    <row r="10" spans="1:30" s="129" customFormat="1" ht="17.25" customHeight="1" x14ac:dyDescent="0.25">
      <c r="A10" s="176"/>
      <c r="B10" s="80" t="s">
        <v>322</v>
      </c>
      <c r="C10" s="82" t="s">
        <v>321</v>
      </c>
      <c r="D10" s="81" t="s">
        <v>320</v>
      </c>
      <c r="E10" s="80" t="s">
        <v>319</v>
      </c>
      <c r="F10" s="134">
        <f>SUM(G10:I10)</f>
        <v>22</v>
      </c>
      <c r="G10" s="135">
        <v>18</v>
      </c>
      <c r="H10" s="135"/>
      <c r="I10" s="135">
        <v>4</v>
      </c>
      <c r="J10" s="134">
        <f>K10+L10</f>
        <v>208</v>
      </c>
      <c r="K10" s="135">
        <v>112</v>
      </c>
      <c r="L10" s="135">
        <v>96</v>
      </c>
      <c r="M10" s="134">
        <f>N10+O10</f>
        <v>213</v>
      </c>
      <c r="N10" s="135">
        <v>112</v>
      </c>
      <c r="O10" s="135">
        <v>101</v>
      </c>
      <c r="P10" s="134">
        <f>Q10+R10</f>
        <v>193</v>
      </c>
      <c r="Q10" s="135">
        <v>86</v>
      </c>
      <c r="R10" s="135">
        <v>107</v>
      </c>
      <c r="S10" s="134">
        <f>T10+U10</f>
        <v>614</v>
      </c>
      <c r="T10" s="134">
        <f>K10+N10+Q10</f>
        <v>310</v>
      </c>
      <c r="U10" s="134">
        <f>L10+O10+R10</f>
        <v>304</v>
      </c>
      <c r="V10" s="134">
        <f>W10+X10</f>
        <v>40</v>
      </c>
      <c r="W10" s="135">
        <v>21</v>
      </c>
      <c r="X10" s="135">
        <v>19</v>
      </c>
      <c r="Y10" s="154">
        <f>Z10+AA10</f>
        <v>3</v>
      </c>
      <c r="Z10" s="135">
        <v>1</v>
      </c>
      <c r="AA10" s="153">
        <v>2</v>
      </c>
      <c r="AB10" s="11"/>
      <c r="AC10" s="58"/>
      <c r="AD10" s="58"/>
    </row>
    <row r="11" spans="1:30" s="129" customFormat="1" ht="17.25" customHeight="1" x14ac:dyDescent="0.25">
      <c r="A11" s="176"/>
      <c r="B11" s="217" t="s">
        <v>318</v>
      </c>
      <c r="C11" s="82" t="s">
        <v>317</v>
      </c>
      <c r="D11" s="81" t="s">
        <v>316</v>
      </c>
      <c r="E11" s="80" t="s">
        <v>315</v>
      </c>
      <c r="F11" s="134">
        <f>SUM(G11:I11)</f>
        <v>2</v>
      </c>
      <c r="G11" s="135">
        <v>1</v>
      </c>
      <c r="H11" s="135">
        <v>1</v>
      </c>
      <c r="I11" s="135"/>
      <c r="J11" s="134">
        <f>K11+L11</f>
        <v>0</v>
      </c>
      <c r="K11" s="135"/>
      <c r="L11" s="135"/>
      <c r="M11" s="134">
        <f>N11+O11</f>
        <v>2</v>
      </c>
      <c r="N11" s="135">
        <v>1</v>
      </c>
      <c r="O11" s="135">
        <v>1</v>
      </c>
      <c r="P11" s="134">
        <f>Q11+R11</f>
        <v>3</v>
      </c>
      <c r="Q11" s="135">
        <v>2</v>
      </c>
      <c r="R11" s="135">
        <v>1</v>
      </c>
      <c r="S11" s="134">
        <f>T11+U11</f>
        <v>5</v>
      </c>
      <c r="T11" s="134">
        <f>K11+N11+Q11</f>
        <v>3</v>
      </c>
      <c r="U11" s="134">
        <f>L11+O11+R11</f>
        <v>2</v>
      </c>
      <c r="V11" s="134">
        <f>W11+X11</f>
        <v>5</v>
      </c>
      <c r="W11" s="135">
        <v>3</v>
      </c>
      <c r="X11" s="135">
        <v>2</v>
      </c>
      <c r="Y11" s="154">
        <f>Z11+AA11</f>
        <v>0</v>
      </c>
      <c r="Z11" s="135">
        <v>0</v>
      </c>
      <c r="AA11" s="153">
        <v>0</v>
      </c>
      <c r="AB11" s="11"/>
      <c r="AC11" s="58"/>
      <c r="AD11" s="58"/>
    </row>
    <row r="12" spans="1:30" s="129" customFormat="1" ht="17.25" customHeight="1" x14ac:dyDescent="0.25">
      <c r="A12" s="176"/>
      <c r="B12" s="80" t="s">
        <v>314</v>
      </c>
      <c r="C12" s="82" t="s">
        <v>313</v>
      </c>
      <c r="D12" s="81" t="s">
        <v>312</v>
      </c>
      <c r="E12" s="80" t="s">
        <v>311</v>
      </c>
      <c r="F12" s="134">
        <f>SUM(G12:I12)</f>
        <v>20</v>
      </c>
      <c r="G12" s="135">
        <v>16</v>
      </c>
      <c r="H12" s="135"/>
      <c r="I12" s="135">
        <v>4</v>
      </c>
      <c r="J12" s="134">
        <f>K12+L12</f>
        <v>162</v>
      </c>
      <c r="K12" s="135">
        <v>87</v>
      </c>
      <c r="L12" s="135">
        <v>75</v>
      </c>
      <c r="M12" s="134">
        <f>N12+O12</f>
        <v>154</v>
      </c>
      <c r="N12" s="135">
        <v>76</v>
      </c>
      <c r="O12" s="135">
        <v>78</v>
      </c>
      <c r="P12" s="134">
        <f>Q12+R12</f>
        <v>195</v>
      </c>
      <c r="Q12" s="135">
        <v>89</v>
      </c>
      <c r="R12" s="135">
        <v>106</v>
      </c>
      <c r="S12" s="134">
        <f>T12+U12</f>
        <v>511</v>
      </c>
      <c r="T12" s="134">
        <f>K12+N12+Q12</f>
        <v>252</v>
      </c>
      <c r="U12" s="134">
        <f>L12+O12+R12</f>
        <v>259</v>
      </c>
      <c r="V12" s="134">
        <f>W12+X12</f>
        <v>40</v>
      </c>
      <c r="W12" s="135">
        <v>18</v>
      </c>
      <c r="X12" s="135">
        <v>22</v>
      </c>
      <c r="Y12" s="154">
        <f>Z12+AA12</f>
        <v>3</v>
      </c>
      <c r="Z12" s="135">
        <v>0</v>
      </c>
      <c r="AA12" s="153">
        <v>3</v>
      </c>
      <c r="AB12" s="11"/>
      <c r="AC12" s="58"/>
      <c r="AD12" s="58"/>
    </row>
    <row r="13" spans="1:30" s="129" customFormat="1" ht="17.25" customHeight="1" x14ac:dyDescent="0.25">
      <c r="A13" s="176"/>
      <c r="B13" s="80" t="s">
        <v>310</v>
      </c>
      <c r="C13" s="151" t="s">
        <v>309</v>
      </c>
      <c r="D13" s="150" t="s">
        <v>308</v>
      </c>
      <c r="E13" s="149" t="s">
        <v>307</v>
      </c>
      <c r="F13" s="134">
        <f>SUM(G13:I13)</f>
        <v>12</v>
      </c>
      <c r="G13" s="135">
        <v>9</v>
      </c>
      <c r="H13" s="135"/>
      <c r="I13" s="135">
        <v>3</v>
      </c>
      <c r="J13" s="134">
        <f>K13+L13</f>
        <v>96</v>
      </c>
      <c r="K13" s="135">
        <v>52</v>
      </c>
      <c r="L13" s="135">
        <v>44</v>
      </c>
      <c r="M13" s="134">
        <f>N13+O13</f>
        <v>105</v>
      </c>
      <c r="N13" s="135">
        <v>58</v>
      </c>
      <c r="O13" s="135">
        <v>47</v>
      </c>
      <c r="P13" s="134">
        <f>Q13+R13</f>
        <v>108</v>
      </c>
      <c r="Q13" s="135">
        <v>54</v>
      </c>
      <c r="R13" s="135">
        <v>54</v>
      </c>
      <c r="S13" s="134">
        <f>T13+U13</f>
        <v>309</v>
      </c>
      <c r="T13" s="134">
        <f>K13+N13+Q13</f>
        <v>164</v>
      </c>
      <c r="U13" s="134">
        <f>L13+O13+R13</f>
        <v>145</v>
      </c>
      <c r="V13" s="134">
        <f>W13+X13</f>
        <v>28</v>
      </c>
      <c r="W13" s="135">
        <v>15</v>
      </c>
      <c r="X13" s="135">
        <v>13</v>
      </c>
      <c r="Y13" s="154">
        <f>Z13+AA13</f>
        <v>2</v>
      </c>
      <c r="Z13" s="135">
        <v>1</v>
      </c>
      <c r="AA13" s="153">
        <v>1</v>
      </c>
      <c r="AB13" s="11"/>
      <c r="AC13" s="58"/>
      <c r="AD13" s="58"/>
    </row>
    <row r="14" spans="1:30" s="129" customFormat="1" ht="17.25" customHeight="1" x14ac:dyDescent="0.25">
      <c r="A14" s="176"/>
      <c r="B14" s="205" t="s">
        <v>306</v>
      </c>
      <c r="C14" s="82" t="s">
        <v>305</v>
      </c>
      <c r="D14" s="81" t="s">
        <v>304</v>
      </c>
      <c r="E14" s="80" t="s">
        <v>303</v>
      </c>
      <c r="F14" s="203">
        <f>SUM(G14:I14)</f>
        <v>15</v>
      </c>
      <c r="G14" s="201">
        <v>11</v>
      </c>
      <c r="H14" s="201"/>
      <c r="I14" s="201">
        <v>4</v>
      </c>
      <c r="J14" s="203">
        <f>K14+L14</f>
        <v>100</v>
      </c>
      <c r="K14" s="201">
        <v>49</v>
      </c>
      <c r="L14" s="201">
        <v>51</v>
      </c>
      <c r="M14" s="203">
        <f>N14+O14</f>
        <v>144</v>
      </c>
      <c r="N14" s="201">
        <v>82</v>
      </c>
      <c r="O14" s="201">
        <v>62</v>
      </c>
      <c r="P14" s="203">
        <f>Q14+R14</f>
        <v>130</v>
      </c>
      <c r="Q14" s="201">
        <v>62</v>
      </c>
      <c r="R14" s="201">
        <v>68</v>
      </c>
      <c r="S14" s="203">
        <f>T14+U14</f>
        <v>374</v>
      </c>
      <c r="T14" s="203">
        <f>K14+N14+Q14</f>
        <v>193</v>
      </c>
      <c r="U14" s="203">
        <f>L14+O14+R14</f>
        <v>181</v>
      </c>
      <c r="V14" s="203">
        <f>W14+X14</f>
        <v>29</v>
      </c>
      <c r="W14" s="201">
        <v>19</v>
      </c>
      <c r="X14" s="201">
        <v>10</v>
      </c>
      <c r="Y14" s="202">
        <f>Z14+AA14</f>
        <v>2</v>
      </c>
      <c r="Z14" s="201">
        <v>0</v>
      </c>
      <c r="AA14" s="200">
        <v>2</v>
      </c>
      <c r="AB14" s="11"/>
      <c r="AC14" s="58"/>
      <c r="AD14" s="58"/>
    </row>
    <row r="15" spans="1:30" s="58" customFormat="1" ht="17.25" customHeight="1" x14ac:dyDescent="0.25">
      <c r="A15" s="176"/>
      <c r="B15" s="80" t="s">
        <v>302</v>
      </c>
      <c r="C15" s="82" t="s">
        <v>301</v>
      </c>
      <c r="D15" s="81" t="s">
        <v>300</v>
      </c>
      <c r="E15" s="80" t="s">
        <v>299</v>
      </c>
      <c r="F15" s="134">
        <f>SUM(G15:I15)</f>
        <v>28</v>
      </c>
      <c r="G15" s="135">
        <v>22</v>
      </c>
      <c r="H15" s="135"/>
      <c r="I15" s="135">
        <v>6</v>
      </c>
      <c r="J15" s="134">
        <f>K15+L15</f>
        <v>249</v>
      </c>
      <c r="K15" s="135">
        <v>137</v>
      </c>
      <c r="L15" s="135">
        <v>112</v>
      </c>
      <c r="M15" s="134">
        <f>N15+O15</f>
        <v>258</v>
      </c>
      <c r="N15" s="135">
        <v>123</v>
      </c>
      <c r="O15" s="135">
        <v>135</v>
      </c>
      <c r="P15" s="134">
        <f>Q15+R15</f>
        <v>254</v>
      </c>
      <c r="Q15" s="135">
        <v>125</v>
      </c>
      <c r="R15" s="135">
        <v>129</v>
      </c>
      <c r="S15" s="134">
        <f>T15+U15</f>
        <v>761</v>
      </c>
      <c r="T15" s="134">
        <f>K15+N15+Q15</f>
        <v>385</v>
      </c>
      <c r="U15" s="134">
        <f>L15+O15+R15</f>
        <v>376</v>
      </c>
      <c r="V15" s="134">
        <f>W15+X15</f>
        <v>51</v>
      </c>
      <c r="W15" s="135">
        <v>28</v>
      </c>
      <c r="X15" s="135">
        <v>23</v>
      </c>
      <c r="Y15" s="154">
        <f>Z15+AA15</f>
        <v>3</v>
      </c>
      <c r="Z15" s="135">
        <v>2</v>
      </c>
      <c r="AA15" s="153">
        <v>1</v>
      </c>
      <c r="AB15" s="11"/>
    </row>
    <row r="16" spans="1:30" s="129" customFormat="1" ht="17.25" customHeight="1" x14ac:dyDescent="0.25">
      <c r="A16" s="176"/>
      <c r="B16" s="80" t="s">
        <v>298</v>
      </c>
      <c r="C16" s="82" t="s">
        <v>297</v>
      </c>
      <c r="D16" s="81" t="s">
        <v>296</v>
      </c>
      <c r="E16" s="80" t="s">
        <v>295</v>
      </c>
      <c r="F16" s="134">
        <f>SUM(G16:I16)</f>
        <v>38</v>
      </c>
      <c r="G16" s="135">
        <v>32</v>
      </c>
      <c r="H16" s="135"/>
      <c r="I16" s="135">
        <v>6</v>
      </c>
      <c r="J16" s="134">
        <f>K16+L16</f>
        <v>368</v>
      </c>
      <c r="K16" s="135">
        <v>200</v>
      </c>
      <c r="L16" s="135">
        <v>168</v>
      </c>
      <c r="M16" s="134">
        <f>N16+O16</f>
        <v>348</v>
      </c>
      <c r="N16" s="135">
        <v>187</v>
      </c>
      <c r="O16" s="135">
        <v>161</v>
      </c>
      <c r="P16" s="134">
        <f>Q16+R16</f>
        <v>385</v>
      </c>
      <c r="Q16" s="135">
        <v>227</v>
      </c>
      <c r="R16" s="135">
        <v>158</v>
      </c>
      <c r="S16" s="134">
        <f>T16+U16</f>
        <v>1101</v>
      </c>
      <c r="T16" s="134">
        <f>K16+N16+Q16</f>
        <v>614</v>
      </c>
      <c r="U16" s="134">
        <f>L16+O16+R16</f>
        <v>487</v>
      </c>
      <c r="V16" s="134">
        <f>W16+X16</f>
        <v>67</v>
      </c>
      <c r="W16" s="135">
        <v>34</v>
      </c>
      <c r="X16" s="135">
        <v>33</v>
      </c>
      <c r="Y16" s="154">
        <f>Z16+AA16</f>
        <v>2</v>
      </c>
      <c r="Z16" s="135">
        <v>0</v>
      </c>
      <c r="AA16" s="153">
        <v>2</v>
      </c>
      <c r="AB16" s="11"/>
      <c r="AC16" s="58"/>
      <c r="AD16" s="58"/>
    </row>
    <row r="17" spans="1:39" s="129" customFormat="1" ht="17.25" customHeight="1" x14ac:dyDescent="0.25">
      <c r="A17" s="176"/>
      <c r="B17" s="80" t="s">
        <v>294</v>
      </c>
      <c r="C17" s="82" t="s">
        <v>293</v>
      </c>
      <c r="D17" s="81" t="s">
        <v>292</v>
      </c>
      <c r="E17" s="80" t="s">
        <v>291</v>
      </c>
      <c r="F17" s="134">
        <f>SUM(G17:I17)</f>
        <v>25</v>
      </c>
      <c r="G17" s="135">
        <v>20</v>
      </c>
      <c r="H17" s="135"/>
      <c r="I17" s="135">
        <v>5</v>
      </c>
      <c r="J17" s="134">
        <f>K17+L17</f>
        <v>224</v>
      </c>
      <c r="K17" s="135">
        <v>117</v>
      </c>
      <c r="L17" s="135">
        <v>107</v>
      </c>
      <c r="M17" s="134">
        <f>N17+O17</f>
        <v>214</v>
      </c>
      <c r="N17" s="135">
        <v>105</v>
      </c>
      <c r="O17" s="135">
        <v>109</v>
      </c>
      <c r="P17" s="134">
        <f>Q17+R17</f>
        <v>224</v>
      </c>
      <c r="Q17" s="135">
        <v>126</v>
      </c>
      <c r="R17" s="135">
        <v>98</v>
      </c>
      <c r="S17" s="134">
        <f>T17+U17</f>
        <v>662</v>
      </c>
      <c r="T17" s="134">
        <f>K17+N17+Q17</f>
        <v>348</v>
      </c>
      <c r="U17" s="134">
        <f>L17+O17+R17</f>
        <v>314</v>
      </c>
      <c r="V17" s="134">
        <f>W17+X17</f>
        <v>45</v>
      </c>
      <c r="W17" s="135">
        <v>20</v>
      </c>
      <c r="X17" s="135">
        <v>25</v>
      </c>
      <c r="Y17" s="154">
        <f>Z17+AA17</f>
        <v>2</v>
      </c>
      <c r="Z17" s="135">
        <v>0</v>
      </c>
      <c r="AA17" s="153">
        <v>2</v>
      </c>
      <c r="AB17" s="11"/>
      <c r="AC17" s="58"/>
      <c r="AD17" s="58"/>
    </row>
    <row r="18" spans="1:39" s="129" customFormat="1" ht="17.25" customHeight="1" x14ac:dyDescent="0.25">
      <c r="A18" s="176"/>
      <c r="B18" s="80" t="s">
        <v>290</v>
      </c>
      <c r="C18" s="151" t="s">
        <v>289</v>
      </c>
      <c r="D18" s="150" t="s">
        <v>288</v>
      </c>
      <c r="E18" s="149" t="s">
        <v>287</v>
      </c>
      <c r="F18" s="133">
        <f>SUM(G18:I18)</f>
        <v>13</v>
      </c>
      <c r="G18" s="131">
        <v>11</v>
      </c>
      <c r="H18" s="131"/>
      <c r="I18" s="131">
        <v>2</v>
      </c>
      <c r="J18" s="133">
        <f>K18+L18</f>
        <v>99</v>
      </c>
      <c r="K18" s="131">
        <v>46</v>
      </c>
      <c r="L18" s="131">
        <v>53</v>
      </c>
      <c r="M18" s="133">
        <f>N18+O18</f>
        <v>130</v>
      </c>
      <c r="N18" s="131">
        <v>62</v>
      </c>
      <c r="O18" s="131">
        <v>68</v>
      </c>
      <c r="P18" s="133">
        <f>Q18+R18</f>
        <v>107</v>
      </c>
      <c r="Q18" s="131">
        <v>53</v>
      </c>
      <c r="R18" s="131">
        <v>54</v>
      </c>
      <c r="S18" s="133">
        <f>T18+U18</f>
        <v>336</v>
      </c>
      <c r="T18" s="133">
        <f>K18+N18+Q18</f>
        <v>161</v>
      </c>
      <c r="U18" s="133">
        <f>L18+O18+R18</f>
        <v>175</v>
      </c>
      <c r="V18" s="133">
        <f>W18+X18</f>
        <v>28</v>
      </c>
      <c r="W18" s="131">
        <v>16</v>
      </c>
      <c r="X18" s="131">
        <v>12</v>
      </c>
      <c r="Y18" s="132">
        <f>Z18+AA18</f>
        <v>2</v>
      </c>
      <c r="Z18" s="131">
        <v>2</v>
      </c>
      <c r="AA18" s="130">
        <v>0</v>
      </c>
      <c r="AB18" s="11"/>
      <c r="AC18" s="58"/>
      <c r="AD18" s="58"/>
    </row>
    <row r="19" spans="1:39" s="129" customFormat="1" ht="17.25" customHeight="1" x14ac:dyDescent="0.25">
      <c r="A19" s="176"/>
      <c r="B19" s="205" t="s">
        <v>286</v>
      </c>
      <c r="C19" s="82" t="s">
        <v>285</v>
      </c>
      <c r="D19" s="81" t="s">
        <v>284</v>
      </c>
      <c r="E19" s="80" t="s">
        <v>283</v>
      </c>
      <c r="F19" s="203">
        <f>SUM(G19:I19)</f>
        <v>27</v>
      </c>
      <c r="G19" s="201">
        <v>23</v>
      </c>
      <c r="H19" s="201"/>
      <c r="I19" s="201">
        <v>4</v>
      </c>
      <c r="J19" s="203">
        <f>K19+L19</f>
        <v>251</v>
      </c>
      <c r="K19" s="201">
        <v>130</v>
      </c>
      <c r="L19" s="201">
        <v>121</v>
      </c>
      <c r="M19" s="203">
        <f>N19+O19</f>
        <v>276</v>
      </c>
      <c r="N19" s="201">
        <v>144</v>
      </c>
      <c r="O19" s="201">
        <v>132</v>
      </c>
      <c r="P19" s="203">
        <f>Q19+R19</f>
        <v>271</v>
      </c>
      <c r="Q19" s="201">
        <v>132</v>
      </c>
      <c r="R19" s="201">
        <v>139</v>
      </c>
      <c r="S19" s="203">
        <f>T19+U19</f>
        <v>798</v>
      </c>
      <c r="T19" s="203">
        <f>K19+N19+Q19</f>
        <v>406</v>
      </c>
      <c r="U19" s="203">
        <f>L19+O19+R19</f>
        <v>392</v>
      </c>
      <c r="V19" s="203">
        <f>W19+X19</f>
        <v>51</v>
      </c>
      <c r="W19" s="201">
        <v>29</v>
      </c>
      <c r="X19" s="201">
        <v>22</v>
      </c>
      <c r="Y19" s="202">
        <f>Z19+AA19</f>
        <v>3</v>
      </c>
      <c r="Z19" s="201">
        <v>0</v>
      </c>
      <c r="AA19" s="200">
        <v>3</v>
      </c>
      <c r="AB19" s="11"/>
      <c r="AC19" s="58"/>
      <c r="AD19" s="58"/>
    </row>
    <row r="20" spans="1:39" s="129" customFormat="1" ht="17.25" customHeight="1" x14ac:dyDescent="0.25">
      <c r="A20" s="176"/>
      <c r="B20" s="80" t="s">
        <v>282</v>
      </c>
      <c r="C20" s="82" t="s">
        <v>281</v>
      </c>
      <c r="D20" s="81" t="s">
        <v>280</v>
      </c>
      <c r="E20" s="80" t="s">
        <v>279</v>
      </c>
      <c r="F20" s="134">
        <f>SUM(G20:I20)</f>
        <v>6</v>
      </c>
      <c r="G20" s="135">
        <v>3</v>
      </c>
      <c r="H20" s="135"/>
      <c r="I20" s="135">
        <v>3</v>
      </c>
      <c r="J20" s="134">
        <f>K20+L20</f>
        <v>29</v>
      </c>
      <c r="K20" s="135">
        <v>16</v>
      </c>
      <c r="L20" s="135">
        <v>13</v>
      </c>
      <c r="M20" s="134">
        <f>N20+O20</f>
        <v>32</v>
      </c>
      <c r="N20" s="135">
        <v>16</v>
      </c>
      <c r="O20" s="135">
        <v>16</v>
      </c>
      <c r="P20" s="134">
        <f>Q20+R20</f>
        <v>26</v>
      </c>
      <c r="Q20" s="135">
        <v>15</v>
      </c>
      <c r="R20" s="135">
        <v>11</v>
      </c>
      <c r="S20" s="134">
        <f>T20+U20</f>
        <v>87</v>
      </c>
      <c r="T20" s="134">
        <f>K20+N20+Q20</f>
        <v>47</v>
      </c>
      <c r="U20" s="134">
        <f>L20+O20+R20</f>
        <v>40</v>
      </c>
      <c r="V20" s="134">
        <f>W20+X20</f>
        <v>15</v>
      </c>
      <c r="W20" s="135">
        <v>11</v>
      </c>
      <c r="X20" s="135">
        <v>4</v>
      </c>
      <c r="Y20" s="154">
        <f>Z20+AA20</f>
        <v>2</v>
      </c>
      <c r="Z20" s="135">
        <v>1</v>
      </c>
      <c r="AA20" s="153">
        <v>1</v>
      </c>
      <c r="AB20" s="11"/>
      <c r="AC20" s="58"/>
      <c r="AD20" s="58"/>
    </row>
    <row r="21" spans="1:39" s="68" customFormat="1" ht="17.149999999999999" customHeight="1" x14ac:dyDescent="0.25">
      <c r="A21" s="216"/>
      <c r="B21" s="215" t="s">
        <v>278</v>
      </c>
      <c r="C21" s="214" t="s">
        <v>277</v>
      </c>
      <c r="D21" s="210" t="s">
        <v>276</v>
      </c>
      <c r="E21" s="213" t="s">
        <v>275</v>
      </c>
      <c r="F21" s="134">
        <f>SUM(G21:I21)</f>
        <v>1</v>
      </c>
      <c r="G21" s="135"/>
      <c r="H21" s="135"/>
      <c r="I21" s="135">
        <v>1</v>
      </c>
      <c r="J21" s="134">
        <f>K21+L21</f>
        <v>3</v>
      </c>
      <c r="K21" s="135">
        <v>2</v>
      </c>
      <c r="L21" s="135">
        <v>1</v>
      </c>
      <c r="M21" s="134">
        <f>N21+O21</f>
        <v>4</v>
      </c>
      <c r="N21" s="135">
        <v>1</v>
      </c>
      <c r="O21" s="135">
        <v>3</v>
      </c>
      <c r="P21" s="134">
        <f>Q21+R21</f>
        <v>1</v>
      </c>
      <c r="Q21" s="135">
        <v>0</v>
      </c>
      <c r="R21" s="135">
        <v>1</v>
      </c>
      <c r="S21" s="134">
        <f>T21+U21</f>
        <v>8</v>
      </c>
      <c r="T21" s="134">
        <f>K21+N21+Q21</f>
        <v>3</v>
      </c>
      <c r="U21" s="134">
        <f>L21+O21+R21</f>
        <v>5</v>
      </c>
      <c r="V21" s="134">
        <f>W21+X21</f>
        <v>5</v>
      </c>
      <c r="W21" s="135">
        <v>3</v>
      </c>
      <c r="X21" s="135">
        <v>2</v>
      </c>
      <c r="Y21" s="154">
        <f>Z21+AA21</f>
        <v>0</v>
      </c>
      <c r="Z21" s="135">
        <v>0</v>
      </c>
      <c r="AA21" s="153">
        <v>0</v>
      </c>
      <c r="AB21" s="69"/>
      <c r="AE21" s="212"/>
      <c r="AF21" s="210"/>
      <c r="AG21" s="210"/>
      <c r="AH21" s="212"/>
      <c r="AI21" s="211"/>
      <c r="AJ21" s="210"/>
      <c r="AK21" s="69"/>
      <c r="AL21" s="209"/>
      <c r="AM21" s="209"/>
    </row>
    <row r="22" spans="1:39" s="129" customFormat="1" ht="17.25" customHeight="1" x14ac:dyDescent="0.25">
      <c r="A22" s="176"/>
      <c r="B22" s="80" t="s">
        <v>274</v>
      </c>
      <c r="C22" s="82" t="s">
        <v>273</v>
      </c>
      <c r="D22" s="81" t="s">
        <v>272</v>
      </c>
      <c r="E22" s="80" t="s">
        <v>271</v>
      </c>
      <c r="F22" s="134">
        <f>SUM(G22:I22)</f>
        <v>1</v>
      </c>
      <c r="G22" s="135">
        <v>1</v>
      </c>
      <c r="H22" s="135"/>
      <c r="I22" s="135"/>
      <c r="J22" s="134">
        <f>K22+L22</f>
        <v>0</v>
      </c>
      <c r="K22" s="135">
        <v>0</v>
      </c>
      <c r="L22" s="135">
        <v>0</v>
      </c>
      <c r="M22" s="134">
        <f>N22+O22</f>
        <v>1</v>
      </c>
      <c r="N22" s="135">
        <v>0</v>
      </c>
      <c r="O22" s="135">
        <v>1</v>
      </c>
      <c r="P22" s="134">
        <f>Q22+R22</f>
        <v>0</v>
      </c>
      <c r="Q22" s="135">
        <v>0</v>
      </c>
      <c r="R22" s="135">
        <v>0</v>
      </c>
      <c r="S22" s="134">
        <f>T22+U22</f>
        <v>1</v>
      </c>
      <c r="T22" s="208">
        <f>K22+N22+Q22</f>
        <v>0</v>
      </c>
      <c r="U22" s="134">
        <f>L22+O22+R22</f>
        <v>1</v>
      </c>
      <c r="V22" s="134">
        <f>W22+X22</f>
        <v>3</v>
      </c>
      <c r="W22" s="135">
        <v>2</v>
      </c>
      <c r="X22" s="135">
        <v>1</v>
      </c>
      <c r="Y22" s="154">
        <f>Z22+AA22</f>
        <v>0</v>
      </c>
      <c r="Z22" s="135">
        <v>0</v>
      </c>
      <c r="AA22" s="153">
        <v>0</v>
      </c>
      <c r="AB22" s="11"/>
      <c r="AC22" s="58"/>
      <c r="AD22" s="58"/>
    </row>
    <row r="23" spans="1:39" s="129" customFormat="1" ht="17.25" customHeight="1" x14ac:dyDescent="0.25">
      <c r="A23" s="176"/>
      <c r="B23" s="80" t="s">
        <v>270</v>
      </c>
      <c r="C23" s="82" t="s">
        <v>269</v>
      </c>
      <c r="D23" s="81" t="s">
        <v>268</v>
      </c>
      <c r="E23" s="196" t="s">
        <v>267</v>
      </c>
      <c r="F23" s="134">
        <f>SUM(G23:I23)</f>
        <v>21</v>
      </c>
      <c r="G23" s="135">
        <v>16</v>
      </c>
      <c r="H23" s="135"/>
      <c r="I23" s="135">
        <v>5</v>
      </c>
      <c r="J23" s="134">
        <f>K23+L23</f>
        <v>176</v>
      </c>
      <c r="K23" s="135">
        <v>84</v>
      </c>
      <c r="L23" s="135">
        <v>92</v>
      </c>
      <c r="M23" s="134">
        <f>N23+O23</f>
        <v>178</v>
      </c>
      <c r="N23" s="135">
        <v>90</v>
      </c>
      <c r="O23" s="135">
        <v>88</v>
      </c>
      <c r="P23" s="134">
        <f>Q23+R23</f>
        <v>182</v>
      </c>
      <c r="Q23" s="135">
        <v>93</v>
      </c>
      <c r="R23" s="135">
        <v>89</v>
      </c>
      <c r="S23" s="134">
        <f>T23+U23</f>
        <v>536</v>
      </c>
      <c r="T23" s="134">
        <f>K23+N23+Q23</f>
        <v>267</v>
      </c>
      <c r="U23" s="134">
        <f>L23+O23+R23</f>
        <v>269</v>
      </c>
      <c r="V23" s="134">
        <f>W23+X23</f>
        <v>44</v>
      </c>
      <c r="W23" s="135">
        <v>15</v>
      </c>
      <c r="X23" s="135">
        <v>29</v>
      </c>
      <c r="Y23" s="154">
        <f>Z23+AA23</f>
        <v>7</v>
      </c>
      <c r="Z23" s="135">
        <v>3</v>
      </c>
      <c r="AA23" s="153">
        <v>4</v>
      </c>
      <c r="AB23" s="11"/>
      <c r="AC23" s="58"/>
      <c r="AD23" s="58"/>
    </row>
    <row r="24" spans="1:39" s="129" customFormat="1" ht="17.25" customHeight="1" x14ac:dyDescent="0.25">
      <c r="A24" s="176"/>
      <c r="B24" s="205" t="s">
        <v>266</v>
      </c>
      <c r="C24" s="207" t="s">
        <v>265</v>
      </c>
      <c r="D24" s="206" t="s">
        <v>264</v>
      </c>
      <c r="E24" s="205" t="s">
        <v>263</v>
      </c>
      <c r="F24" s="203">
        <f>SUM(G24:I24)</f>
        <v>22</v>
      </c>
      <c r="G24" s="201">
        <v>19</v>
      </c>
      <c r="H24" s="201"/>
      <c r="I24" s="201">
        <v>3</v>
      </c>
      <c r="J24" s="203">
        <f>K24+L24</f>
        <v>192</v>
      </c>
      <c r="K24" s="201">
        <v>79</v>
      </c>
      <c r="L24" s="201">
        <v>113</v>
      </c>
      <c r="M24" s="203">
        <f>N24+O24</f>
        <v>211</v>
      </c>
      <c r="N24" s="201">
        <v>101</v>
      </c>
      <c r="O24" s="201">
        <v>110</v>
      </c>
      <c r="P24" s="203">
        <f>Q24+R24</f>
        <v>225</v>
      </c>
      <c r="Q24" s="201">
        <v>116</v>
      </c>
      <c r="R24" s="201">
        <v>109</v>
      </c>
      <c r="S24" s="203">
        <f>T24+U24</f>
        <v>628</v>
      </c>
      <c r="T24" s="203">
        <f>K24+N24+Q24</f>
        <v>296</v>
      </c>
      <c r="U24" s="203">
        <f>L24+O24+R24</f>
        <v>332</v>
      </c>
      <c r="V24" s="203">
        <f>W24+X24</f>
        <v>45</v>
      </c>
      <c r="W24" s="201">
        <v>19</v>
      </c>
      <c r="X24" s="201">
        <v>26</v>
      </c>
      <c r="Y24" s="202">
        <f>Z24+AA24</f>
        <v>2</v>
      </c>
      <c r="Z24" s="201">
        <v>0</v>
      </c>
      <c r="AA24" s="200">
        <v>2</v>
      </c>
      <c r="AB24" s="11"/>
      <c r="AC24" s="58"/>
      <c r="AD24" s="58"/>
    </row>
    <row r="25" spans="1:39" s="129" customFormat="1" ht="17.25" customHeight="1" x14ac:dyDescent="0.25">
      <c r="A25" s="176"/>
      <c r="B25" s="80" t="s">
        <v>262</v>
      </c>
      <c r="C25" s="82" t="s">
        <v>261</v>
      </c>
      <c r="D25" s="81" t="s">
        <v>260</v>
      </c>
      <c r="E25" s="80" t="s">
        <v>259</v>
      </c>
      <c r="F25" s="134">
        <f>SUM(G25:I25)</f>
        <v>21</v>
      </c>
      <c r="G25" s="135">
        <v>16</v>
      </c>
      <c r="H25" s="135"/>
      <c r="I25" s="135">
        <v>5</v>
      </c>
      <c r="J25" s="134">
        <f>K25+L25</f>
        <v>175</v>
      </c>
      <c r="K25" s="135">
        <v>103</v>
      </c>
      <c r="L25" s="135">
        <v>72</v>
      </c>
      <c r="M25" s="134">
        <f>N25+O25</f>
        <v>178</v>
      </c>
      <c r="N25" s="135">
        <v>94</v>
      </c>
      <c r="O25" s="135">
        <v>84</v>
      </c>
      <c r="P25" s="134">
        <f>Q25+R25</f>
        <v>184</v>
      </c>
      <c r="Q25" s="135">
        <v>96</v>
      </c>
      <c r="R25" s="135">
        <v>88</v>
      </c>
      <c r="S25" s="134">
        <f>T25+U25</f>
        <v>537</v>
      </c>
      <c r="T25" s="134">
        <f>K25+N25+Q25</f>
        <v>293</v>
      </c>
      <c r="U25" s="134">
        <f>L25+O25+R25</f>
        <v>244</v>
      </c>
      <c r="V25" s="134">
        <f>W25+X25</f>
        <v>37</v>
      </c>
      <c r="W25" s="135">
        <v>20</v>
      </c>
      <c r="X25" s="135">
        <v>17</v>
      </c>
      <c r="Y25" s="154">
        <f>Z25+AA25</f>
        <v>1</v>
      </c>
      <c r="Z25" s="135">
        <v>0</v>
      </c>
      <c r="AA25" s="153">
        <v>1</v>
      </c>
      <c r="AB25" s="11"/>
      <c r="AC25" s="58"/>
      <c r="AD25" s="58"/>
    </row>
    <row r="26" spans="1:39" s="129" customFormat="1" ht="17.25" customHeight="1" x14ac:dyDescent="0.25">
      <c r="A26" s="176"/>
      <c r="B26" s="80" t="s">
        <v>258</v>
      </c>
      <c r="C26" s="82" t="s">
        <v>257</v>
      </c>
      <c r="D26" s="81" t="s">
        <v>256</v>
      </c>
      <c r="E26" s="80" t="s">
        <v>255</v>
      </c>
      <c r="F26" s="134">
        <f>SUM(G26:I26)</f>
        <v>28</v>
      </c>
      <c r="G26" s="135">
        <v>22</v>
      </c>
      <c r="H26" s="135"/>
      <c r="I26" s="135">
        <v>6</v>
      </c>
      <c r="J26" s="134">
        <f>K26+L26</f>
        <v>213</v>
      </c>
      <c r="K26" s="135">
        <v>119</v>
      </c>
      <c r="L26" s="135">
        <v>94</v>
      </c>
      <c r="M26" s="134">
        <f>N26+O26</f>
        <v>296</v>
      </c>
      <c r="N26" s="135">
        <v>153</v>
      </c>
      <c r="O26" s="135">
        <v>143</v>
      </c>
      <c r="P26" s="134">
        <f>Q26+R26</f>
        <v>241</v>
      </c>
      <c r="Q26" s="135">
        <v>119</v>
      </c>
      <c r="R26" s="135">
        <v>122</v>
      </c>
      <c r="S26" s="134">
        <f>T26+U26</f>
        <v>750</v>
      </c>
      <c r="T26" s="134">
        <f>K26+N26+Q26</f>
        <v>391</v>
      </c>
      <c r="U26" s="134">
        <f>L26+O26+R26</f>
        <v>359</v>
      </c>
      <c r="V26" s="134">
        <f>W26+X26</f>
        <v>48</v>
      </c>
      <c r="W26" s="135">
        <v>25</v>
      </c>
      <c r="X26" s="135">
        <v>23</v>
      </c>
      <c r="Y26" s="154">
        <f>Z26+AA26</f>
        <v>2</v>
      </c>
      <c r="Z26" s="135">
        <v>0</v>
      </c>
      <c r="AA26" s="153">
        <v>2</v>
      </c>
      <c r="AB26" s="11"/>
      <c r="AC26" s="58"/>
      <c r="AD26" s="58"/>
    </row>
    <row r="27" spans="1:39" s="129" customFormat="1" ht="17.25" customHeight="1" x14ac:dyDescent="0.25">
      <c r="A27" s="136"/>
      <c r="B27" s="80" t="s">
        <v>254</v>
      </c>
      <c r="C27" s="82" t="s">
        <v>253</v>
      </c>
      <c r="D27" s="81" t="s">
        <v>252</v>
      </c>
      <c r="E27" s="80" t="s">
        <v>251</v>
      </c>
      <c r="F27" s="134">
        <f>SUM(G27:I27)</f>
        <v>16</v>
      </c>
      <c r="G27" s="135">
        <v>13</v>
      </c>
      <c r="H27" s="135"/>
      <c r="I27" s="135">
        <v>3</v>
      </c>
      <c r="J27" s="134">
        <f>K27+L27</f>
        <v>119</v>
      </c>
      <c r="K27" s="135">
        <v>65</v>
      </c>
      <c r="L27" s="135">
        <v>54</v>
      </c>
      <c r="M27" s="134">
        <f>N27+O27</f>
        <v>124</v>
      </c>
      <c r="N27" s="135">
        <v>66</v>
      </c>
      <c r="O27" s="135">
        <v>58</v>
      </c>
      <c r="P27" s="134">
        <f>Q27+R27</f>
        <v>149</v>
      </c>
      <c r="Q27" s="135">
        <v>89</v>
      </c>
      <c r="R27" s="135">
        <v>60</v>
      </c>
      <c r="S27" s="134">
        <f>T27+U27</f>
        <v>392</v>
      </c>
      <c r="T27" s="134">
        <f>K27+N27+Q27</f>
        <v>220</v>
      </c>
      <c r="U27" s="134">
        <f>L27+O27+R27</f>
        <v>172</v>
      </c>
      <c r="V27" s="134">
        <f>W27+X27</f>
        <v>32</v>
      </c>
      <c r="W27" s="135">
        <v>12</v>
      </c>
      <c r="X27" s="135">
        <v>20</v>
      </c>
      <c r="Y27" s="154">
        <f>Z27+AA27</f>
        <v>5</v>
      </c>
      <c r="Z27" s="135">
        <v>2</v>
      </c>
      <c r="AA27" s="153">
        <v>3</v>
      </c>
      <c r="AB27" s="11"/>
      <c r="AC27" s="58"/>
      <c r="AD27" s="58"/>
    </row>
    <row r="28" spans="1:39" s="129" customFormat="1" ht="17.25" customHeight="1" x14ac:dyDescent="0.25">
      <c r="A28" s="136"/>
      <c r="B28" s="149" t="s">
        <v>250</v>
      </c>
      <c r="C28" s="151" t="s">
        <v>249</v>
      </c>
      <c r="D28" s="150" t="s">
        <v>248</v>
      </c>
      <c r="E28" s="149" t="s">
        <v>247</v>
      </c>
      <c r="F28" s="133">
        <f>SUM(G28:I28)</f>
        <v>4</v>
      </c>
      <c r="G28" s="131">
        <v>3</v>
      </c>
      <c r="H28" s="131"/>
      <c r="I28" s="131">
        <v>1</v>
      </c>
      <c r="J28" s="133">
        <f>K28+L28</f>
        <v>16</v>
      </c>
      <c r="K28" s="131">
        <v>5</v>
      </c>
      <c r="L28" s="131">
        <v>11</v>
      </c>
      <c r="M28" s="133">
        <f>N28+O28</f>
        <v>25</v>
      </c>
      <c r="N28" s="131">
        <v>19</v>
      </c>
      <c r="O28" s="131">
        <v>6</v>
      </c>
      <c r="P28" s="133">
        <f>Q28+R28</f>
        <v>19</v>
      </c>
      <c r="Q28" s="131">
        <v>11</v>
      </c>
      <c r="R28" s="131">
        <v>8</v>
      </c>
      <c r="S28" s="133">
        <f>T28+U28</f>
        <v>60</v>
      </c>
      <c r="T28" s="133">
        <f>K28+N28+Q28</f>
        <v>35</v>
      </c>
      <c r="U28" s="133">
        <f>L28+O28+R28</f>
        <v>25</v>
      </c>
      <c r="V28" s="133">
        <f>W28+X28</f>
        <v>14</v>
      </c>
      <c r="W28" s="131">
        <v>7</v>
      </c>
      <c r="X28" s="131">
        <v>7</v>
      </c>
      <c r="Y28" s="132">
        <f>Z28+AA28</f>
        <v>3</v>
      </c>
      <c r="Z28" s="131">
        <v>1</v>
      </c>
      <c r="AA28" s="130">
        <v>2</v>
      </c>
      <c r="AB28" s="11"/>
      <c r="AC28" s="58"/>
      <c r="AD28" s="58"/>
    </row>
    <row r="29" spans="1:39" s="58" customFormat="1" ht="17.25" customHeight="1" x14ac:dyDescent="0.25">
      <c r="A29" s="136"/>
      <c r="B29" s="205" t="s">
        <v>246</v>
      </c>
      <c r="C29" s="207" t="s">
        <v>245</v>
      </c>
      <c r="D29" s="206" t="s">
        <v>244</v>
      </c>
      <c r="E29" s="205" t="s">
        <v>243</v>
      </c>
      <c r="F29" s="203">
        <f>SUM(G29:I29)</f>
        <v>5</v>
      </c>
      <c r="G29" s="201">
        <v>3</v>
      </c>
      <c r="H29" s="201"/>
      <c r="I29" s="204">
        <v>2</v>
      </c>
      <c r="J29" s="203">
        <f>K29+L29</f>
        <v>11</v>
      </c>
      <c r="K29" s="201">
        <v>6</v>
      </c>
      <c r="L29" s="201">
        <v>5</v>
      </c>
      <c r="M29" s="203">
        <f>N29+O29</f>
        <v>11</v>
      </c>
      <c r="N29" s="201">
        <v>5</v>
      </c>
      <c r="O29" s="201">
        <v>6</v>
      </c>
      <c r="P29" s="203">
        <f>Q29+R29</f>
        <v>14</v>
      </c>
      <c r="Q29" s="201">
        <v>8</v>
      </c>
      <c r="R29" s="201">
        <v>6</v>
      </c>
      <c r="S29" s="203">
        <f>T29+U29</f>
        <v>36</v>
      </c>
      <c r="T29" s="203">
        <f>K29+N29+Q29</f>
        <v>19</v>
      </c>
      <c r="U29" s="203">
        <f>L29+O29+R29</f>
        <v>17</v>
      </c>
      <c r="V29" s="203">
        <f>W29+X29</f>
        <v>13</v>
      </c>
      <c r="W29" s="201">
        <v>7</v>
      </c>
      <c r="X29" s="201">
        <v>6</v>
      </c>
      <c r="Y29" s="202">
        <f>Z29+AA29</f>
        <v>4</v>
      </c>
      <c r="Z29" s="201">
        <v>1</v>
      </c>
      <c r="AA29" s="200">
        <v>3</v>
      </c>
      <c r="AB29" s="11"/>
    </row>
    <row r="30" spans="1:39" s="58" customFormat="1" ht="17.25" customHeight="1" x14ac:dyDescent="0.25">
      <c r="A30" s="136"/>
      <c r="B30" s="80" t="s">
        <v>242</v>
      </c>
      <c r="C30" s="82" t="s">
        <v>241</v>
      </c>
      <c r="D30" s="81" t="s">
        <v>240</v>
      </c>
      <c r="E30" s="80" t="s">
        <v>239</v>
      </c>
      <c r="F30" s="134">
        <f>SUM(G30:I30)</f>
        <v>20</v>
      </c>
      <c r="G30" s="135">
        <v>16</v>
      </c>
      <c r="H30" s="135"/>
      <c r="I30" s="135">
        <v>4</v>
      </c>
      <c r="J30" s="134">
        <f>K30+L30</f>
        <v>167</v>
      </c>
      <c r="K30" s="135">
        <v>90</v>
      </c>
      <c r="L30" s="135">
        <v>77</v>
      </c>
      <c r="M30" s="134">
        <f>N30+O30</f>
        <v>176</v>
      </c>
      <c r="N30" s="135">
        <v>106</v>
      </c>
      <c r="O30" s="135">
        <v>70</v>
      </c>
      <c r="P30" s="134">
        <f>Q30+R30</f>
        <v>182</v>
      </c>
      <c r="Q30" s="135">
        <v>98</v>
      </c>
      <c r="R30" s="135">
        <v>84</v>
      </c>
      <c r="S30" s="134">
        <f>T30+U30</f>
        <v>525</v>
      </c>
      <c r="T30" s="134">
        <f>K30+N30+Q30</f>
        <v>294</v>
      </c>
      <c r="U30" s="134">
        <f>L30+O30+R30</f>
        <v>231</v>
      </c>
      <c r="V30" s="134">
        <f>W30+X30</f>
        <v>41</v>
      </c>
      <c r="W30" s="135">
        <v>22</v>
      </c>
      <c r="X30" s="135">
        <v>19</v>
      </c>
      <c r="Y30" s="154">
        <f>Z30+AA30</f>
        <v>9</v>
      </c>
      <c r="Z30" s="135">
        <v>2</v>
      </c>
      <c r="AA30" s="153">
        <v>7</v>
      </c>
      <c r="AB30" s="11"/>
    </row>
    <row r="31" spans="1:39" s="129" customFormat="1" ht="17.25" customHeight="1" x14ac:dyDescent="0.25">
      <c r="A31" s="136" t="s">
        <v>238</v>
      </c>
      <c r="B31" s="199" t="s">
        <v>237</v>
      </c>
      <c r="C31" s="82" t="s">
        <v>236</v>
      </c>
      <c r="D31" s="81" t="s">
        <v>235</v>
      </c>
      <c r="E31" s="80" t="s">
        <v>234</v>
      </c>
      <c r="F31" s="134">
        <f>SUM(G31:I31)</f>
        <v>7</v>
      </c>
      <c r="G31" s="135">
        <v>6</v>
      </c>
      <c r="H31" s="135"/>
      <c r="I31" s="135">
        <v>1</v>
      </c>
      <c r="J31" s="134">
        <f>K31+L31</f>
        <v>69</v>
      </c>
      <c r="K31" s="135">
        <v>34</v>
      </c>
      <c r="L31" s="135">
        <v>35</v>
      </c>
      <c r="M31" s="134">
        <f>N31+O31</f>
        <v>54</v>
      </c>
      <c r="N31" s="135">
        <v>27</v>
      </c>
      <c r="O31" s="135">
        <v>27</v>
      </c>
      <c r="P31" s="134">
        <f>Q31+R31</f>
        <v>61</v>
      </c>
      <c r="Q31" s="135">
        <v>40</v>
      </c>
      <c r="R31" s="135">
        <v>21</v>
      </c>
      <c r="S31" s="134">
        <f>T31+U31</f>
        <v>184</v>
      </c>
      <c r="T31" s="134">
        <f>K31+N31+Q31</f>
        <v>101</v>
      </c>
      <c r="U31" s="134">
        <f>L31+O31+R31</f>
        <v>83</v>
      </c>
      <c r="V31" s="134">
        <f>W31+X31</f>
        <v>18</v>
      </c>
      <c r="W31" s="135">
        <v>8</v>
      </c>
      <c r="X31" s="135">
        <v>10</v>
      </c>
      <c r="Y31" s="154">
        <f>Z31+AA31</f>
        <v>5</v>
      </c>
      <c r="Z31" s="135">
        <v>2</v>
      </c>
      <c r="AA31" s="153">
        <v>3</v>
      </c>
      <c r="AB31" s="11"/>
      <c r="AC31" s="58"/>
      <c r="AD31" s="58"/>
    </row>
    <row r="32" spans="1:39" s="58" customFormat="1" ht="17.25" customHeight="1" x14ac:dyDescent="0.25">
      <c r="A32" s="189" t="s">
        <v>233</v>
      </c>
      <c r="B32" s="80" t="s">
        <v>232</v>
      </c>
      <c r="C32" s="82" t="s">
        <v>231</v>
      </c>
      <c r="D32" s="81" t="s">
        <v>230</v>
      </c>
      <c r="E32" s="80" t="s">
        <v>229</v>
      </c>
      <c r="F32" s="133">
        <f>SUM(G32:I32)</f>
        <v>26</v>
      </c>
      <c r="G32" s="131">
        <v>21</v>
      </c>
      <c r="H32" s="131"/>
      <c r="I32" s="131">
        <v>5</v>
      </c>
      <c r="J32" s="133">
        <f>K32+L32</f>
        <v>218</v>
      </c>
      <c r="K32" s="131">
        <v>108</v>
      </c>
      <c r="L32" s="131">
        <v>110</v>
      </c>
      <c r="M32" s="133">
        <f>N32+O32</f>
        <v>232</v>
      </c>
      <c r="N32" s="131">
        <v>124</v>
      </c>
      <c r="O32" s="131">
        <v>108</v>
      </c>
      <c r="P32" s="133">
        <f>Q32+R32</f>
        <v>225</v>
      </c>
      <c r="Q32" s="131">
        <v>121</v>
      </c>
      <c r="R32" s="131">
        <v>104</v>
      </c>
      <c r="S32" s="133">
        <f>T32+U32</f>
        <v>675</v>
      </c>
      <c r="T32" s="133">
        <f>K32+N32+Q32</f>
        <v>353</v>
      </c>
      <c r="U32" s="133">
        <f>L32+O32+R32</f>
        <v>322</v>
      </c>
      <c r="V32" s="133">
        <f>W32+X32</f>
        <v>47</v>
      </c>
      <c r="W32" s="131">
        <v>22</v>
      </c>
      <c r="X32" s="131">
        <v>25</v>
      </c>
      <c r="Y32" s="132">
        <f>Z32+AA32</f>
        <v>7</v>
      </c>
      <c r="Z32" s="131">
        <v>4</v>
      </c>
      <c r="AA32" s="130">
        <v>3</v>
      </c>
      <c r="AB32" s="11"/>
    </row>
    <row r="33" spans="1:30" s="7" customFormat="1" ht="18.75" customHeight="1" x14ac:dyDescent="0.25">
      <c r="A33" s="148"/>
      <c r="B33" s="127" t="s">
        <v>194</v>
      </c>
      <c r="C33" s="126"/>
      <c r="D33" s="126"/>
      <c r="E33" s="198"/>
      <c r="F33" s="125">
        <f>SUM(F9:F32)</f>
        <v>406</v>
      </c>
      <c r="G33" s="125">
        <f>SUM(G9:G32)</f>
        <v>325</v>
      </c>
      <c r="H33" s="125">
        <f>SUM(H9:H32)</f>
        <v>1</v>
      </c>
      <c r="I33" s="125">
        <f>SUM(I9:I32)</f>
        <v>80</v>
      </c>
      <c r="J33" s="125">
        <f>SUM(J9:J32)</f>
        <v>3420</v>
      </c>
      <c r="K33" s="125">
        <f>SUM(K9:K32)</f>
        <v>1788</v>
      </c>
      <c r="L33" s="125">
        <f>SUM(L9:L32)</f>
        <v>1632</v>
      </c>
      <c r="M33" s="125">
        <f>SUM(M9:M32)</f>
        <v>3629</v>
      </c>
      <c r="N33" s="125">
        <f>SUM(N9:N32)</f>
        <v>1887</v>
      </c>
      <c r="O33" s="125">
        <f>SUM(O9:O32)</f>
        <v>1742</v>
      </c>
      <c r="P33" s="125">
        <f>SUM(P9:P32)</f>
        <v>3624</v>
      </c>
      <c r="Q33" s="125">
        <f>SUM(Q9:Q32)</f>
        <v>1890</v>
      </c>
      <c r="R33" s="125">
        <f>SUM(R9:R32)</f>
        <v>1734</v>
      </c>
      <c r="S33" s="125">
        <f>SUM(S9:S32)</f>
        <v>10673</v>
      </c>
      <c r="T33" s="125">
        <f>SUM(T9:T32)</f>
        <v>5565</v>
      </c>
      <c r="U33" s="125">
        <f>SUM(U9:U32)</f>
        <v>5108</v>
      </c>
      <c r="V33" s="125">
        <f>SUM(V9:V32)</f>
        <v>805</v>
      </c>
      <c r="W33" s="125">
        <f>SUM(W9:W32)</f>
        <v>405</v>
      </c>
      <c r="X33" s="125">
        <f>SUM(X9:X32)</f>
        <v>400</v>
      </c>
      <c r="Y33" s="146">
        <f>SUM(Y9:Y32)</f>
        <v>71</v>
      </c>
      <c r="Z33" s="125">
        <f>SUM(Z9:Z32)</f>
        <v>23</v>
      </c>
      <c r="AA33" s="145">
        <f>SUM(AA9:AA32)</f>
        <v>48</v>
      </c>
      <c r="AB33" s="11"/>
      <c r="AC33" s="8"/>
      <c r="AD33" s="8"/>
    </row>
    <row r="34" spans="1:30" s="129" customFormat="1" ht="17.25" customHeight="1" x14ac:dyDescent="0.25">
      <c r="A34" s="144" t="s">
        <v>228</v>
      </c>
      <c r="B34" s="197" t="s">
        <v>227</v>
      </c>
      <c r="C34" s="143" t="s">
        <v>226</v>
      </c>
      <c r="D34" s="142" t="s">
        <v>225</v>
      </c>
      <c r="E34" s="141" t="s">
        <v>224</v>
      </c>
      <c r="F34" s="140">
        <f>G34+H34+I34</f>
        <v>24</v>
      </c>
      <c r="G34" s="138">
        <v>19</v>
      </c>
      <c r="H34" s="138">
        <v>0</v>
      </c>
      <c r="I34" s="138">
        <v>5</v>
      </c>
      <c r="J34" s="140">
        <f>K34+L34</f>
        <v>207</v>
      </c>
      <c r="K34" s="138">
        <v>107</v>
      </c>
      <c r="L34" s="138">
        <v>100</v>
      </c>
      <c r="M34" s="140">
        <f>N34+O34</f>
        <v>222</v>
      </c>
      <c r="N34" s="138">
        <v>98</v>
      </c>
      <c r="O34" s="138">
        <v>124</v>
      </c>
      <c r="P34" s="140">
        <f>Q34+R34</f>
        <v>216</v>
      </c>
      <c r="Q34" s="138">
        <v>117</v>
      </c>
      <c r="R34" s="138">
        <v>99</v>
      </c>
      <c r="S34" s="140">
        <f>T34+U34</f>
        <v>645</v>
      </c>
      <c r="T34" s="140">
        <f>K34+N34+Q34</f>
        <v>322</v>
      </c>
      <c r="U34" s="140">
        <f>L34+O34+R34</f>
        <v>323</v>
      </c>
      <c r="V34" s="140">
        <f>W34+X34</f>
        <v>45</v>
      </c>
      <c r="W34" s="138">
        <v>20</v>
      </c>
      <c r="X34" s="138">
        <v>25</v>
      </c>
      <c r="Y34" s="139">
        <f>Z34+AA34</f>
        <v>4</v>
      </c>
      <c r="Z34" s="138">
        <v>2</v>
      </c>
      <c r="AA34" s="137">
        <v>2</v>
      </c>
      <c r="AB34" s="11"/>
      <c r="AC34" s="58"/>
      <c r="AD34" s="58"/>
    </row>
    <row r="35" spans="1:30" s="129" customFormat="1" ht="17.25" customHeight="1" x14ac:dyDescent="0.25">
      <c r="A35" s="176"/>
      <c r="B35" s="190" t="s">
        <v>223</v>
      </c>
      <c r="C35" s="82" t="s">
        <v>222</v>
      </c>
      <c r="D35" s="81" t="s">
        <v>221</v>
      </c>
      <c r="E35" s="80" t="s">
        <v>220</v>
      </c>
      <c r="F35" s="134">
        <f>G35+H35+I35</f>
        <v>28</v>
      </c>
      <c r="G35" s="135">
        <v>24</v>
      </c>
      <c r="H35" s="135">
        <v>0</v>
      </c>
      <c r="I35" s="135">
        <v>4</v>
      </c>
      <c r="J35" s="134">
        <f>K35+L35</f>
        <v>279</v>
      </c>
      <c r="K35" s="135">
        <v>142</v>
      </c>
      <c r="L35" s="135">
        <v>137</v>
      </c>
      <c r="M35" s="134">
        <f>N35+O35</f>
        <v>260</v>
      </c>
      <c r="N35" s="135">
        <v>124</v>
      </c>
      <c r="O35" s="135">
        <v>136</v>
      </c>
      <c r="P35" s="134">
        <f>Q35+R35</f>
        <v>274</v>
      </c>
      <c r="Q35" s="135">
        <v>140</v>
      </c>
      <c r="R35" s="135">
        <v>134</v>
      </c>
      <c r="S35" s="134">
        <f>T35+U35</f>
        <v>813</v>
      </c>
      <c r="T35" s="134">
        <f>K35+N35+Q35</f>
        <v>406</v>
      </c>
      <c r="U35" s="134">
        <f>L35+O35+R35</f>
        <v>407</v>
      </c>
      <c r="V35" s="134">
        <f>W35+X35</f>
        <v>46</v>
      </c>
      <c r="W35" s="135">
        <v>19</v>
      </c>
      <c r="X35" s="135">
        <v>27</v>
      </c>
      <c r="Y35" s="154">
        <f>Z35+AA35</f>
        <v>3</v>
      </c>
      <c r="Z35" s="135">
        <v>3</v>
      </c>
      <c r="AA35" s="153">
        <v>0</v>
      </c>
      <c r="AB35" s="11"/>
      <c r="AC35" s="58"/>
      <c r="AD35" s="58"/>
    </row>
    <row r="36" spans="1:30" s="129" customFormat="1" ht="17.25" customHeight="1" x14ac:dyDescent="0.25">
      <c r="A36" s="176"/>
      <c r="B36" s="190" t="s">
        <v>219</v>
      </c>
      <c r="C36" s="82" t="s">
        <v>218</v>
      </c>
      <c r="D36" s="81" t="s">
        <v>217</v>
      </c>
      <c r="E36" s="80" t="s">
        <v>216</v>
      </c>
      <c r="F36" s="134">
        <f>G36+H36+I36</f>
        <v>3</v>
      </c>
      <c r="G36" s="135">
        <v>3</v>
      </c>
      <c r="H36" s="135">
        <v>0</v>
      </c>
      <c r="I36" s="135">
        <v>0</v>
      </c>
      <c r="J36" s="134">
        <f>K36+L36</f>
        <v>1</v>
      </c>
      <c r="K36" s="135">
        <v>0</v>
      </c>
      <c r="L36" s="135">
        <v>1</v>
      </c>
      <c r="M36" s="134">
        <f>N36+O36</f>
        <v>1</v>
      </c>
      <c r="N36" s="135">
        <v>1</v>
      </c>
      <c r="O36" s="135"/>
      <c r="P36" s="134">
        <f>Q36+R36</f>
        <v>1</v>
      </c>
      <c r="Q36" s="135"/>
      <c r="R36" s="135">
        <v>1</v>
      </c>
      <c r="S36" s="134">
        <f>T36+U36</f>
        <v>3</v>
      </c>
      <c r="T36" s="134">
        <f>K36+N36+Q36</f>
        <v>1</v>
      </c>
      <c r="U36" s="134">
        <f>L36+O36+R36</f>
        <v>2</v>
      </c>
      <c r="V36" s="134">
        <f>W36+X36</f>
        <v>7</v>
      </c>
      <c r="W36" s="135">
        <v>4</v>
      </c>
      <c r="X36" s="135">
        <v>3</v>
      </c>
      <c r="Y36" s="154">
        <f>Z36+AA36</f>
        <v>0</v>
      </c>
      <c r="Z36" s="135">
        <v>0</v>
      </c>
      <c r="AA36" s="153">
        <v>0</v>
      </c>
      <c r="AB36" s="11"/>
      <c r="AC36" s="58"/>
      <c r="AD36" s="58"/>
    </row>
    <row r="37" spans="1:30" s="129" customFormat="1" ht="17.25" customHeight="1" x14ac:dyDescent="0.25">
      <c r="A37" s="176"/>
      <c r="B37" s="190" t="s">
        <v>215</v>
      </c>
      <c r="C37" s="82" t="s">
        <v>214</v>
      </c>
      <c r="D37" s="81" t="s">
        <v>213</v>
      </c>
      <c r="E37" s="196" t="s">
        <v>209</v>
      </c>
      <c r="F37" s="134">
        <f>G37+H37+I37</f>
        <v>0</v>
      </c>
      <c r="G37" s="135">
        <v>0</v>
      </c>
      <c r="H37" s="135">
        <v>0</v>
      </c>
      <c r="I37" s="135">
        <v>0</v>
      </c>
      <c r="J37" s="134">
        <f>K37+L37</f>
        <v>0</v>
      </c>
      <c r="K37" s="135">
        <v>0</v>
      </c>
      <c r="L37" s="135">
        <v>0</v>
      </c>
      <c r="M37" s="134">
        <f>N37+O37</f>
        <v>0</v>
      </c>
      <c r="N37" s="135">
        <v>0</v>
      </c>
      <c r="O37" s="135">
        <v>0</v>
      </c>
      <c r="P37" s="134">
        <f>Q37+R37</f>
        <v>0</v>
      </c>
      <c r="Q37" s="135">
        <v>0</v>
      </c>
      <c r="R37" s="135">
        <v>0</v>
      </c>
      <c r="S37" s="134">
        <f>T37+U37</f>
        <v>0</v>
      </c>
      <c r="T37" s="135"/>
      <c r="U37" s="135"/>
      <c r="V37" s="134">
        <f>W37+X37</f>
        <v>0</v>
      </c>
      <c r="W37" s="135">
        <v>0</v>
      </c>
      <c r="X37" s="135">
        <v>0</v>
      </c>
      <c r="Y37" s="154">
        <f>Z37+AA37</f>
        <v>0</v>
      </c>
      <c r="Z37" s="135">
        <v>0</v>
      </c>
      <c r="AA37" s="153">
        <v>0</v>
      </c>
      <c r="AB37" s="11"/>
      <c r="AC37" s="58"/>
      <c r="AD37" s="58"/>
    </row>
    <row r="38" spans="1:30" s="129" customFormat="1" ht="17.25" customHeight="1" x14ac:dyDescent="0.25">
      <c r="A38" s="176"/>
      <c r="B38" s="195" t="s">
        <v>212</v>
      </c>
      <c r="C38" s="151" t="s">
        <v>211</v>
      </c>
      <c r="D38" s="150" t="s">
        <v>210</v>
      </c>
      <c r="E38" s="194" t="s">
        <v>209</v>
      </c>
      <c r="F38" s="133">
        <f>G38+H38+I38</f>
        <v>0</v>
      </c>
      <c r="G38" s="131"/>
      <c r="H38" s="193">
        <v>0</v>
      </c>
      <c r="I38" s="193">
        <v>0</v>
      </c>
      <c r="J38" s="133">
        <f>K38+L38</f>
        <v>0</v>
      </c>
      <c r="K38" s="193">
        <v>0</v>
      </c>
      <c r="L38" s="193">
        <v>0</v>
      </c>
      <c r="M38" s="133">
        <f>N38+O38</f>
        <v>0</v>
      </c>
      <c r="N38" s="131">
        <v>0</v>
      </c>
      <c r="O38" s="193">
        <v>0</v>
      </c>
      <c r="P38" s="133">
        <f>Q38+R38</f>
        <v>0</v>
      </c>
      <c r="Q38" s="193">
        <v>0</v>
      </c>
      <c r="R38" s="193"/>
      <c r="S38" s="133">
        <f>T38+U38</f>
        <v>0</v>
      </c>
      <c r="T38" s="133">
        <f>K38+N38+Q38</f>
        <v>0</v>
      </c>
      <c r="U38" s="133">
        <f>L38+O38+R38</f>
        <v>0</v>
      </c>
      <c r="V38" s="133">
        <f>W38+X38</f>
        <v>0</v>
      </c>
      <c r="W38" s="193"/>
      <c r="X38" s="193"/>
      <c r="Y38" s="133">
        <f>Z38+AA38</f>
        <v>0</v>
      </c>
      <c r="Z38" s="193">
        <v>0</v>
      </c>
      <c r="AA38" s="192">
        <v>0</v>
      </c>
      <c r="AB38" s="11"/>
      <c r="AC38" s="58"/>
      <c r="AD38" s="58"/>
    </row>
    <row r="39" spans="1:30" s="129" customFormat="1" ht="17.25" customHeight="1" x14ac:dyDescent="0.25">
      <c r="A39" s="176"/>
      <c r="B39" s="190" t="s">
        <v>208</v>
      </c>
      <c r="C39" s="82" t="s">
        <v>207</v>
      </c>
      <c r="D39" s="81" t="s">
        <v>206</v>
      </c>
      <c r="E39" s="80" t="s">
        <v>205</v>
      </c>
      <c r="F39" s="134">
        <f>G39+H39+I39</f>
        <v>27</v>
      </c>
      <c r="G39" s="135">
        <v>23</v>
      </c>
      <c r="H39" s="135">
        <v>0</v>
      </c>
      <c r="I39" s="135">
        <v>4</v>
      </c>
      <c r="J39" s="134">
        <f>K39+L39</f>
        <v>253</v>
      </c>
      <c r="K39" s="135">
        <v>133</v>
      </c>
      <c r="L39" s="135">
        <v>120</v>
      </c>
      <c r="M39" s="134">
        <f>N39+O39</f>
        <v>251</v>
      </c>
      <c r="N39" s="135">
        <v>116</v>
      </c>
      <c r="O39" s="135">
        <v>135</v>
      </c>
      <c r="P39" s="134">
        <f>Q39+R39</f>
        <v>243</v>
      </c>
      <c r="Q39" s="135">
        <v>129</v>
      </c>
      <c r="R39" s="135">
        <v>114</v>
      </c>
      <c r="S39" s="134">
        <f>T39+U39</f>
        <v>747</v>
      </c>
      <c r="T39" s="134">
        <f>K39+N39+Q39</f>
        <v>378</v>
      </c>
      <c r="U39" s="134">
        <f>L39+O39+R39</f>
        <v>369</v>
      </c>
      <c r="V39" s="134">
        <f>W39+X39</f>
        <v>50</v>
      </c>
      <c r="W39" s="135">
        <v>16</v>
      </c>
      <c r="X39" s="135">
        <v>34</v>
      </c>
      <c r="Y39" s="154">
        <f>Z39+AA39</f>
        <v>4</v>
      </c>
      <c r="Z39" s="135">
        <v>1</v>
      </c>
      <c r="AA39" s="153">
        <v>3</v>
      </c>
      <c r="AB39" s="11"/>
      <c r="AC39" s="58"/>
      <c r="AD39" s="58"/>
    </row>
    <row r="40" spans="1:30" s="129" customFormat="1" ht="17.25" customHeight="1" x14ac:dyDescent="0.25">
      <c r="A40" s="191" t="s">
        <v>204</v>
      </c>
      <c r="B40" s="190" t="s">
        <v>203</v>
      </c>
      <c r="C40" s="82" t="s">
        <v>202</v>
      </c>
      <c r="D40" s="81" t="s">
        <v>201</v>
      </c>
      <c r="E40" s="80" t="s">
        <v>200</v>
      </c>
      <c r="F40" s="134">
        <f>G40+H40+I40</f>
        <v>11</v>
      </c>
      <c r="G40" s="135">
        <v>9</v>
      </c>
      <c r="H40" s="135">
        <v>0</v>
      </c>
      <c r="I40" s="135">
        <v>2</v>
      </c>
      <c r="J40" s="134">
        <f>K40+L40</f>
        <v>101</v>
      </c>
      <c r="K40" s="135">
        <v>56</v>
      </c>
      <c r="L40" s="135">
        <v>45</v>
      </c>
      <c r="M40" s="134">
        <f>N40+O40</f>
        <v>79</v>
      </c>
      <c r="N40" s="135">
        <v>35</v>
      </c>
      <c r="O40" s="135">
        <v>44</v>
      </c>
      <c r="P40" s="134">
        <f>Q40+R40</f>
        <v>91</v>
      </c>
      <c r="Q40" s="135">
        <v>54</v>
      </c>
      <c r="R40" s="135">
        <v>37</v>
      </c>
      <c r="S40" s="134">
        <f>T40+U40</f>
        <v>271</v>
      </c>
      <c r="T40" s="134">
        <f>K40+N40+Q40</f>
        <v>145</v>
      </c>
      <c r="U40" s="134">
        <f>L40+O40+R40</f>
        <v>126</v>
      </c>
      <c r="V40" s="134">
        <f>W40+X40</f>
        <v>28</v>
      </c>
      <c r="W40" s="135">
        <v>10</v>
      </c>
      <c r="X40" s="135">
        <v>18</v>
      </c>
      <c r="Y40" s="154">
        <f>Z40+AA40</f>
        <v>1</v>
      </c>
      <c r="Z40" s="135">
        <v>0</v>
      </c>
      <c r="AA40" s="153">
        <v>1</v>
      </c>
      <c r="AB40" s="11"/>
      <c r="AC40" s="58"/>
      <c r="AD40" s="58"/>
    </row>
    <row r="41" spans="1:30" s="129" customFormat="1" ht="17.25" customHeight="1" x14ac:dyDescent="0.25">
      <c r="A41" s="189" t="s">
        <v>199</v>
      </c>
      <c r="B41" s="188" t="s">
        <v>198</v>
      </c>
      <c r="C41" s="151" t="s">
        <v>197</v>
      </c>
      <c r="D41" s="150" t="s">
        <v>196</v>
      </c>
      <c r="E41" s="149" t="s">
        <v>195</v>
      </c>
      <c r="F41" s="133">
        <f>G41+H41+I41</f>
        <v>16</v>
      </c>
      <c r="G41" s="131">
        <v>14</v>
      </c>
      <c r="H41" s="131">
        <v>0</v>
      </c>
      <c r="I41" s="131">
        <v>2</v>
      </c>
      <c r="J41" s="133">
        <f>K41+L41</f>
        <v>140</v>
      </c>
      <c r="K41" s="131">
        <v>61</v>
      </c>
      <c r="L41" s="131">
        <v>79</v>
      </c>
      <c r="M41" s="133">
        <f>N41+O41</f>
        <v>153</v>
      </c>
      <c r="N41" s="131">
        <v>70</v>
      </c>
      <c r="O41" s="131">
        <v>83</v>
      </c>
      <c r="P41" s="133">
        <f>Q41+R41</f>
        <v>160</v>
      </c>
      <c r="Q41" s="131">
        <v>74</v>
      </c>
      <c r="R41" s="131">
        <v>86</v>
      </c>
      <c r="S41" s="133">
        <f>T41+U41</f>
        <v>453</v>
      </c>
      <c r="T41" s="133">
        <f>K41+N41+Q41</f>
        <v>205</v>
      </c>
      <c r="U41" s="133">
        <f>L41+O41+R41</f>
        <v>248</v>
      </c>
      <c r="V41" s="133">
        <f>W41+X41</f>
        <v>34</v>
      </c>
      <c r="W41" s="131">
        <v>17</v>
      </c>
      <c r="X41" s="131">
        <v>17</v>
      </c>
      <c r="Y41" s="132">
        <f>Z41+AA41</f>
        <v>2</v>
      </c>
      <c r="Z41" s="131">
        <v>1</v>
      </c>
      <c r="AA41" s="130">
        <v>1</v>
      </c>
      <c r="AB41" s="11"/>
      <c r="AC41" s="58"/>
      <c r="AD41" s="58"/>
    </row>
    <row r="42" spans="1:30" s="7" customFormat="1" ht="18.75" customHeight="1" x14ac:dyDescent="0.25">
      <c r="A42" s="148"/>
      <c r="B42" s="127" t="s">
        <v>194</v>
      </c>
      <c r="C42" s="126"/>
      <c r="D42" s="126"/>
      <c r="E42" s="147"/>
      <c r="F42" s="125">
        <f>SUM(G42:I42)</f>
        <v>109</v>
      </c>
      <c r="G42" s="28">
        <f>SUM(G34:G41)</f>
        <v>92</v>
      </c>
      <c r="H42" s="28">
        <f>SUM(H34:H41)</f>
        <v>0</v>
      </c>
      <c r="I42" s="28">
        <f>SUM(I34:I41)</f>
        <v>17</v>
      </c>
      <c r="J42" s="125">
        <f>SUM(J34:J41)</f>
        <v>981</v>
      </c>
      <c r="K42" s="125">
        <f>SUM(K34:K41)</f>
        <v>499</v>
      </c>
      <c r="L42" s="125">
        <f>SUM(L34:L41)</f>
        <v>482</v>
      </c>
      <c r="M42" s="125">
        <f>SUM(M34:M41)</f>
        <v>966</v>
      </c>
      <c r="N42" s="125">
        <f>SUM(N34:N41)</f>
        <v>444</v>
      </c>
      <c r="O42" s="125">
        <f>SUM(O34:O41)</f>
        <v>522</v>
      </c>
      <c r="P42" s="125">
        <f>SUM(P34:P41)</f>
        <v>985</v>
      </c>
      <c r="Q42" s="125">
        <f>SUM(Q34:Q41)</f>
        <v>514</v>
      </c>
      <c r="R42" s="125">
        <f>SUM(R34:R41)</f>
        <v>471</v>
      </c>
      <c r="S42" s="125">
        <f>SUM(S34:S41)</f>
        <v>2932</v>
      </c>
      <c r="T42" s="125">
        <f>K42+N42+Q42</f>
        <v>1457</v>
      </c>
      <c r="U42" s="125">
        <f>L42+O42+R42</f>
        <v>1475</v>
      </c>
      <c r="V42" s="125">
        <f>W42+X42</f>
        <v>210</v>
      </c>
      <c r="W42" s="125">
        <f>SUM(W34:W41)</f>
        <v>86</v>
      </c>
      <c r="X42" s="125">
        <f>SUM(X34:X41)</f>
        <v>124</v>
      </c>
      <c r="Y42" s="146">
        <f>Z42+AA42</f>
        <v>14</v>
      </c>
      <c r="Z42" s="125">
        <f>SUM(Z34:Z41)</f>
        <v>7</v>
      </c>
      <c r="AA42" s="145">
        <f>SUM(AA34:AA41)</f>
        <v>7</v>
      </c>
      <c r="AB42" s="11"/>
      <c r="AC42" s="8"/>
      <c r="AD42" s="8"/>
    </row>
    <row r="43" spans="1:30" s="129" customFormat="1" ht="17.25" customHeight="1" x14ac:dyDescent="0.25">
      <c r="A43" s="144" t="s">
        <v>193</v>
      </c>
      <c r="B43" s="141" t="s">
        <v>192</v>
      </c>
      <c r="C43" s="143" t="s">
        <v>191</v>
      </c>
      <c r="D43" s="142" t="s">
        <v>190</v>
      </c>
      <c r="E43" s="141" t="s">
        <v>189</v>
      </c>
      <c r="F43" s="140">
        <f>G43+H43+I43</f>
        <v>16</v>
      </c>
      <c r="G43" s="138">
        <v>14</v>
      </c>
      <c r="H43" s="187">
        <v>0</v>
      </c>
      <c r="I43" s="138">
        <v>2</v>
      </c>
      <c r="J43" s="140">
        <f>K43+L43</f>
        <v>160</v>
      </c>
      <c r="K43" s="138">
        <v>94</v>
      </c>
      <c r="L43" s="138">
        <v>66</v>
      </c>
      <c r="M43" s="140">
        <f>N43+O43</f>
        <v>132</v>
      </c>
      <c r="N43" s="138">
        <v>75</v>
      </c>
      <c r="O43" s="138">
        <v>57</v>
      </c>
      <c r="P43" s="140">
        <f>Q43+R43</f>
        <v>156</v>
      </c>
      <c r="Q43" s="138">
        <v>83</v>
      </c>
      <c r="R43" s="138">
        <v>73</v>
      </c>
      <c r="S43" s="140">
        <f>T43+U43</f>
        <v>448</v>
      </c>
      <c r="T43" s="140">
        <f>K43+N43+Q43</f>
        <v>252</v>
      </c>
      <c r="U43" s="140">
        <f>L43+O43+R43</f>
        <v>196</v>
      </c>
      <c r="V43" s="140">
        <f>W43+X43</f>
        <v>30</v>
      </c>
      <c r="W43" s="138">
        <v>14</v>
      </c>
      <c r="X43" s="138">
        <v>16</v>
      </c>
      <c r="Y43" s="139">
        <f>Z43+AA43</f>
        <v>5</v>
      </c>
      <c r="Z43" s="138">
        <v>2</v>
      </c>
      <c r="AA43" s="137">
        <v>3</v>
      </c>
      <c r="AB43" s="11"/>
      <c r="AC43" s="58"/>
      <c r="AD43" s="58"/>
    </row>
    <row r="44" spans="1:30" s="129" customFormat="1" ht="17.25" customHeight="1" x14ac:dyDescent="0.25">
      <c r="A44" s="176"/>
      <c r="B44" s="80" t="s">
        <v>188</v>
      </c>
      <c r="C44" s="82" t="s">
        <v>187</v>
      </c>
      <c r="D44" s="81" t="s">
        <v>186</v>
      </c>
      <c r="E44" s="80" t="s">
        <v>185</v>
      </c>
      <c r="F44" s="134">
        <f>G44+H44+I44</f>
        <v>10</v>
      </c>
      <c r="G44" s="135">
        <v>8</v>
      </c>
      <c r="H44" s="186">
        <v>0</v>
      </c>
      <c r="I44" s="135">
        <v>2</v>
      </c>
      <c r="J44" s="134">
        <f>K44+L44</f>
        <v>63</v>
      </c>
      <c r="K44" s="135">
        <v>32</v>
      </c>
      <c r="L44" s="135">
        <v>31</v>
      </c>
      <c r="M44" s="134">
        <f>N44+O44</f>
        <v>78</v>
      </c>
      <c r="N44" s="135">
        <v>47</v>
      </c>
      <c r="O44" s="135">
        <v>31</v>
      </c>
      <c r="P44" s="134">
        <f>Q44+R44</f>
        <v>90</v>
      </c>
      <c r="Q44" s="135">
        <v>44</v>
      </c>
      <c r="R44" s="135">
        <v>46</v>
      </c>
      <c r="S44" s="134">
        <f>T44+U44</f>
        <v>231</v>
      </c>
      <c r="T44" s="134">
        <f>K44+N44+Q44</f>
        <v>123</v>
      </c>
      <c r="U44" s="134">
        <f>L44+O44+R44</f>
        <v>108</v>
      </c>
      <c r="V44" s="134">
        <f>W44+X44</f>
        <v>26</v>
      </c>
      <c r="W44" s="135">
        <v>14</v>
      </c>
      <c r="X44" s="135">
        <v>12</v>
      </c>
      <c r="Y44" s="154">
        <f>Z44+AA44</f>
        <v>3</v>
      </c>
      <c r="Z44" s="135">
        <v>1</v>
      </c>
      <c r="AA44" s="153">
        <v>2</v>
      </c>
      <c r="AB44" s="11"/>
      <c r="AC44" s="58"/>
      <c r="AD44" s="58"/>
    </row>
    <row r="45" spans="1:30" s="129" customFormat="1" ht="17.25" customHeight="1" x14ac:dyDescent="0.25">
      <c r="A45" s="176"/>
      <c r="B45" s="80" t="s">
        <v>184</v>
      </c>
      <c r="C45" s="82" t="s">
        <v>183</v>
      </c>
      <c r="D45" s="81" t="s">
        <v>182</v>
      </c>
      <c r="E45" s="80" t="s">
        <v>181</v>
      </c>
      <c r="F45" s="134">
        <f>G45+H45+I45</f>
        <v>15</v>
      </c>
      <c r="G45" s="135">
        <v>12</v>
      </c>
      <c r="H45" s="186">
        <v>0</v>
      </c>
      <c r="I45" s="135">
        <v>3</v>
      </c>
      <c r="J45" s="134">
        <f>K45+L45</f>
        <v>144</v>
      </c>
      <c r="K45" s="135">
        <v>72</v>
      </c>
      <c r="L45" s="135">
        <v>72</v>
      </c>
      <c r="M45" s="134">
        <f>N45+O45</f>
        <v>135</v>
      </c>
      <c r="N45" s="135">
        <v>62</v>
      </c>
      <c r="O45" s="135">
        <v>73</v>
      </c>
      <c r="P45" s="134">
        <f>Q45+R45</f>
        <v>138</v>
      </c>
      <c r="Q45" s="135">
        <v>69</v>
      </c>
      <c r="R45" s="135">
        <v>69</v>
      </c>
      <c r="S45" s="134">
        <f>T45+U45</f>
        <v>417</v>
      </c>
      <c r="T45" s="134">
        <f>K45+N45+Q45</f>
        <v>203</v>
      </c>
      <c r="U45" s="134">
        <f>L45+O45+R45</f>
        <v>214</v>
      </c>
      <c r="V45" s="134">
        <f>W45+X45</f>
        <v>34</v>
      </c>
      <c r="W45" s="135">
        <v>17</v>
      </c>
      <c r="X45" s="135">
        <v>17</v>
      </c>
      <c r="Y45" s="154">
        <f>Z45+AA45</f>
        <v>2</v>
      </c>
      <c r="Z45" s="135">
        <v>1</v>
      </c>
      <c r="AA45" s="153">
        <v>1</v>
      </c>
      <c r="AB45" s="11"/>
      <c r="AC45" s="58"/>
      <c r="AD45" s="58"/>
    </row>
    <row r="46" spans="1:30" s="129" customFormat="1" ht="17.25" customHeight="1" x14ac:dyDescent="0.25">
      <c r="A46" s="136" t="s">
        <v>144</v>
      </c>
      <c r="B46" s="80" t="s">
        <v>180</v>
      </c>
      <c r="C46" s="82" t="s">
        <v>179</v>
      </c>
      <c r="D46" s="81" t="s">
        <v>178</v>
      </c>
      <c r="E46" s="80" t="s">
        <v>177</v>
      </c>
      <c r="F46" s="134">
        <f>G46+H46+I46</f>
        <v>1</v>
      </c>
      <c r="G46" s="135">
        <v>1</v>
      </c>
      <c r="H46" s="135"/>
      <c r="I46" s="135">
        <v>0</v>
      </c>
      <c r="J46" s="134">
        <f>K46+L46</f>
        <v>0</v>
      </c>
      <c r="K46" s="135">
        <v>0</v>
      </c>
      <c r="L46" s="135">
        <v>0</v>
      </c>
      <c r="M46" s="134">
        <f>N46+O46</f>
        <v>0</v>
      </c>
      <c r="N46" s="135"/>
      <c r="O46" s="135"/>
      <c r="P46" s="134">
        <f>Q46+R46</f>
        <v>2</v>
      </c>
      <c r="Q46" s="135">
        <v>1</v>
      </c>
      <c r="R46" s="135">
        <v>1</v>
      </c>
      <c r="S46" s="134">
        <f>T46+U46</f>
        <v>2</v>
      </c>
      <c r="T46" s="134">
        <f>K46+N46+Q46</f>
        <v>1</v>
      </c>
      <c r="U46" s="134">
        <f>L46+O46+R46</f>
        <v>1</v>
      </c>
      <c r="V46" s="134">
        <f>W46+X46</f>
        <v>6</v>
      </c>
      <c r="W46" s="135">
        <v>2</v>
      </c>
      <c r="X46" s="135">
        <v>4</v>
      </c>
      <c r="Y46" s="154">
        <f>Z46+AA46</f>
        <v>1</v>
      </c>
      <c r="Z46" s="135">
        <v>0</v>
      </c>
      <c r="AA46" s="153">
        <v>1</v>
      </c>
      <c r="AB46" s="11"/>
      <c r="AC46" s="58"/>
      <c r="AD46" s="58"/>
    </row>
    <row r="47" spans="1:30" s="129" customFormat="1" ht="17.25" customHeight="1" x14ac:dyDescent="0.25">
      <c r="A47" s="136" t="s">
        <v>176</v>
      </c>
      <c r="B47" s="80" t="s">
        <v>175</v>
      </c>
      <c r="C47" s="82" t="s">
        <v>174</v>
      </c>
      <c r="D47" s="81" t="s">
        <v>173</v>
      </c>
      <c r="E47" s="80" t="s">
        <v>172</v>
      </c>
      <c r="F47" s="134">
        <f>G47+H47+I47</f>
        <v>0</v>
      </c>
      <c r="G47" s="135"/>
      <c r="H47" s="186">
        <v>0</v>
      </c>
      <c r="I47" s="186">
        <v>0</v>
      </c>
      <c r="J47" s="134">
        <f>K47+L47</f>
        <v>0</v>
      </c>
      <c r="K47" s="135">
        <v>0</v>
      </c>
      <c r="L47" s="135">
        <v>0</v>
      </c>
      <c r="M47" s="134">
        <f>N47+O47</f>
        <v>0</v>
      </c>
      <c r="N47" s="135">
        <v>0</v>
      </c>
      <c r="O47" s="135"/>
      <c r="P47" s="134">
        <f>Q47+R47</f>
        <v>0</v>
      </c>
      <c r="Q47" s="135">
        <v>0</v>
      </c>
      <c r="R47" s="135"/>
      <c r="S47" s="134">
        <f>T47+U47</f>
        <v>0</v>
      </c>
      <c r="T47" s="134">
        <f>K47+N47+Q47</f>
        <v>0</v>
      </c>
      <c r="U47" s="134">
        <f>L47+O47+R47</f>
        <v>0</v>
      </c>
      <c r="V47" s="134">
        <f>W47+X47</f>
        <v>0</v>
      </c>
      <c r="W47" s="135"/>
      <c r="X47" s="135"/>
      <c r="Y47" s="154">
        <f>Z47+AA47</f>
        <v>0</v>
      </c>
      <c r="Z47" s="135">
        <v>0</v>
      </c>
      <c r="AA47" s="153"/>
      <c r="AB47" s="11"/>
      <c r="AC47" s="58"/>
      <c r="AD47" s="58"/>
    </row>
    <row r="48" spans="1:30" s="7" customFormat="1" ht="18.75" customHeight="1" x14ac:dyDescent="0.25">
      <c r="A48" s="148"/>
      <c r="B48" s="127" t="s">
        <v>76</v>
      </c>
      <c r="C48" s="126"/>
      <c r="D48" s="126"/>
      <c r="E48" s="30"/>
      <c r="F48" s="125">
        <f>SUM(G48:I48)</f>
        <v>42</v>
      </c>
      <c r="G48" s="125">
        <f>SUM(G43:G47)</f>
        <v>35</v>
      </c>
      <c r="H48" s="125">
        <f>SUM(H43:H47)</f>
        <v>0</v>
      </c>
      <c r="I48" s="125">
        <f>SUM(I43:I47)</f>
        <v>7</v>
      </c>
      <c r="J48" s="125">
        <f>SUM(J43:J47)</f>
        <v>367</v>
      </c>
      <c r="K48" s="125">
        <f>SUM(K43:K47)</f>
        <v>198</v>
      </c>
      <c r="L48" s="125">
        <f>SUM(L43:L47)</f>
        <v>169</v>
      </c>
      <c r="M48" s="125">
        <f>SUM(M43:M47)</f>
        <v>345</v>
      </c>
      <c r="N48" s="125">
        <f>SUM(N43:N47)</f>
        <v>184</v>
      </c>
      <c r="O48" s="125">
        <f>SUM(O43:O47)</f>
        <v>161</v>
      </c>
      <c r="P48" s="125">
        <f>SUM(P43:P47)</f>
        <v>386</v>
      </c>
      <c r="Q48" s="125">
        <f>SUM(Q43:Q47)</f>
        <v>197</v>
      </c>
      <c r="R48" s="125">
        <f>SUM(R43:R47)</f>
        <v>189</v>
      </c>
      <c r="S48" s="125">
        <f>SUM(S43:S47)</f>
        <v>1098</v>
      </c>
      <c r="T48" s="125">
        <f>K48+N48+Q48</f>
        <v>579</v>
      </c>
      <c r="U48" s="125">
        <f>L48+O48+R48</f>
        <v>519</v>
      </c>
      <c r="V48" s="125">
        <f>W48+X48</f>
        <v>96</v>
      </c>
      <c r="W48" s="125">
        <f>SUM(W43:W47)</f>
        <v>47</v>
      </c>
      <c r="X48" s="125">
        <f>SUM(X43:X47)</f>
        <v>49</v>
      </c>
      <c r="Y48" s="146">
        <f>Z48+AA48</f>
        <v>11</v>
      </c>
      <c r="Z48" s="125">
        <f>SUM(Z43:Z47)</f>
        <v>4</v>
      </c>
      <c r="AA48" s="145">
        <f>SUM(AA43:AA47)</f>
        <v>7</v>
      </c>
      <c r="AB48" s="11"/>
      <c r="AC48" s="8"/>
      <c r="AD48" s="8"/>
    </row>
    <row r="49" spans="1:30" s="129" customFormat="1" ht="17" customHeight="1" x14ac:dyDescent="0.25">
      <c r="A49" s="185" t="s">
        <v>171</v>
      </c>
      <c r="B49" s="80" t="s">
        <v>170</v>
      </c>
      <c r="C49" s="82" t="s">
        <v>169</v>
      </c>
      <c r="D49" s="81" t="s">
        <v>168</v>
      </c>
      <c r="E49" s="80" t="s">
        <v>167</v>
      </c>
      <c r="F49" s="134">
        <f>G49+H49+I49</f>
        <v>18</v>
      </c>
      <c r="G49" s="135">
        <v>12</v>
      </c>
      <c r="H49" s="135">
        <v>0</v>
      </c>
      <c r="I49" s="135">
        <v>6</v>
      </c>
      <c r="J49" s="134">
        <f>K49+L49</f>
        <v>137</v>
      </c>
      <c r="K49" s="135">
        <v>73</v>
      </c>
      <c r="L49" s="135">
        <v>64</v>
      </c>
      <c r="M49" s="134">
        <f>N49+O49</f>
        <v>133</v>
      </c>
      <c r="N49" s="135">
        <v>72</v>
      </c>
      <c r="O49" s="135">
        <v>61</v>
      </c>
      <c r="P49" s="134">
        <f>Q49+R49</f>
        <v>133</v>
      </c>
      <c r="Q49" s="135">
        <v>72</v>
      </c>
      <c r="R49" s="135">
        <v>61</v>
      </c>
      <c r="S49" s="134">
        <f>T49+U49</f>
        <v>403</v>
      </c>
      <c r="T49" s="134">
        <f>K49+N49+Q49</f>
        <v>217</v>
      </c>
      <c r="U49" s="134">
        <f>L49+O49+R49</f>
        <v>186</v>
      </c>
      <c r="V49" s="134">
        <f>W49+X49</f>
        <v>38</v>
      </c>
      <c r="W49" s="135">
        <v>18</v>
      </c>
      <c r="X49" s="135">
        <v>20</v>
      </c>
      <c r="Y49" s="154">
        <f>Z49+AA49</f>
        <v>1</v>
      </c>
      <c r="Z49" s="135">
        <v>1</v>
      </c>
      <c r="AA49" s="153"/>
      <c r="AB49" s="11"/>
      <c r="AC49" s="58"/>
      <c r="AD49" s="58"/>
    </row>
    <row r="50" spans="1:30" s="129" customFormat="1" ht="17" customHeight="1" x14ac:dyDescent="0.25">
      <c r="A50" s="184" t="s">
        <v>81</v>
      </c>
      <c r="B50" s="149" t="s">
        <v>166</v>
      </c>
      <c r="C50" s="151" t="s">
        <v>165</v>
      </c>
      <c r="D50" s="150" t="s">
        <v>164</v>
      </c>
      <c r="E50" s="149" t="s">
        <v>163</v>
      </c>
      <c r="F50" s="134">
        <f>G50+H50+I50</f>
        <v>12</v>
      </c>
      <c r="G50" s="135">
        <v>9</v>
      </c>
      <c r="H50" s="135">
        <v>0</v>
      </c>
      <c r="I50" s="135">
        <v>3</v>
      </c>
      <c r="J50" s="134">
        <f>K50+L50</f>
        <v>100</v>
      </c>
      <c r="K50" s="135">
        <v>47</v>
      </c>
      <c r="L50" s="135">
        <v>53</v>
      </c>
      <c r="M50" s="134">
        <f>N50+O50</f>
        <v>102</v>
      </c>
      <c r="N50" s="135">
        <v>56</v>
      </c>
      <c r="O50" s="135">
        <v>46</v>
      </c>
      <c r="P50" s="134">
        <f>Q50+R50</f>
        <v>102</v>
      </c>
      <c r="Q50" s="135">
        <v>51</v>
      </c>
      <c r="R50" s="135">
        <v>51</v>
      </c>
      <c r="S50" s="134">
        <f>T50+U50</f>
        <v>304</v>
      </c>
      <c r="T50" s="134">
        <f>K50+N50+Q50</f>
        <v>154</v>
      </c>
      <c r="U50" s="134">
        <f>L50+O50+R50</f>
        <v>150</v>
      </c>
      <c r="V50" s="134">
        <f>W50+X50</f>
        <v>30</v>
      </c>
      <c r="W50" s="135">
        <v>17</v>
      </c>
      <c r="X50" s="135">
        <v>13</v>
      </c>
      <c r="Y50" s="154">
        <f>Z50+AA50</f>
        <v>1</v>
      </c>
      <c r="Z50" s="135">
        <v>0</v>
      </c>
      <c r="AA50" s="153">
        <v>1</v>
      </c>
      <c r="AB50" s="11"/>
      <c r="AC50" s="58"/>
      <c r="AD50" s="58"/>
    </row>
    <row r="51" spans="1:30" s="7" customFormat="1" ht="17" customHeight="1" x14ac:dyDescent="0.25">
      <c r="A51" s="183"/>
      <c r="B51" s="182" t="s">
        <v>162</v>
      </c>
      <c r="C51" s="182"/>
      <c r="D51" s="182"/>
      <c r="E51" s="181"/>
      <c r="F51" s="178">
        <f>SUM(G51:I51)</f>
        <v>30</v>
      </c>
      <c r="G51" s="178">
        <f>G49+G50</f>
        <v>21</v>
      </c>
      <c r="H51" s="178">
        <f>H49+H50</f>
        <v>0</v>
      </c>
      <c r="I51" s="178">
        <f>I49+I50</f>
        <v>9</v>
      </c>
      <c r="J51" s="180">
        <f>SUM(J49:J50)</f>
        <v>237</v>
      </c>
      <c r="K51" s="178">
        <f>K49+K50</f>
        <v>120</v>
      </c>
      <c r="L51" s="178">
        <f>L49+L50</f>
        <v>117</v>
      </c>
      <c r="M51" s="180">
        <f>SUM(M49:M50)</f>
        <v>235</v>
      </c>
      <c r="N51" s="180">
        <f>N49+N50</f>
        <v>128</v>
      </c>
      <c r="O51" s="180">
        <f>SUM(O49:O50)</f>
        <v>107</v>
      </c>
      <c r="P51" s="180">
        <f>SUM(P49:P50)</f>
        <v>235</v>
      </c>
      <c r="Q51" s="178">
        <f>Q49+Q50</f>
        <v>123</v>
      </c>
      <c r="R51" s="178">
        <f>R49+R50</f>
        <v>112</v>
      </c>
      <c r="S51" s="180">
        <f>SUM(S49:S50)</f>
        <v>707</v>
      </c>
      <c r="T51" s="178">
        <f>K51+N51+Q51</f>
        <v>371</v>
      </c>
      <c r="U51" s="178">
        <f>L51+O51+R51</f>
        <v>336</v>
      </c>
      <c r="V51" s="178">
        <f>W51+X51</f>
        <v>68</v>
      </c>
      <c r="W51" s="178">
        <f>W49+W50</f>
        <v>35</v>
      </c>
      <c r="X51" s="178">
        <f>X49+X50</f>
        <v>33</v>
      </c>
      <c r="Y51" s="179">
        <f>Z51+AA51</f>
        <v>2</v>
      </c>
      <c r="Z51" s="178">
        <f>Z49+Z50</f>
        <v>1</v>
      </c>
      <c r="AA51" s="177">
        <f>AA49+AA50</f>
        <v>1</v>
      </c>
      <c r="AB51" s="11"/>
      <c r="AC51" s="8"/>
      <c r="AD51" s="8"/>
    </row>
    <row r="52" spans="1:30" s="129" customFormat="1" ht="17.25" customHeight="1" x14ac:dyDescent="0.25">
      <c r="A52" s="144" t="s">
        <v>161</v>
      </c>
      <c r="B52" s="141" t="s">
        <v>160</v>
      </c>
      <c r="C52" s="143" t="s">
        <v>159</v>
      </c>
      <c r="D52" s="142" t="s">
        <v>158</v>
      </c>
      <c r="E52" s="141" t="s">
        <v>157</v>
      </c>
      <c r="F52" s="140">
        <f>G52+H52+I52</f>
        <v>12</v>
      </c>
      <c r="G52" s="138">
        <v>9</v>
      </c>
      <c r="H52" s="138">
        <v>0</v>
      </c>
      <c r="I52" s="138">
        <v>3</v>
      </c>
      <c r="J52" s="140">
        <f>K52+L52</f>
        <v>96</v>
      </c>
      <c r="K52" s="138">
        <v>56</v>
      </c>
      <c r="L52" s="138">
        <v>40</v>
      </c>
      <c r="M52" s="140">
        <f>N52+O52</f>
        <v>85</v>
      </c>
      <c r="N52" s="138">
        <v>40</v>
      </c>
      <c r="O52" s="138">
        <v>45</v>
      </c>
      <c r="P52" s="140">
        <f>Q52+R52</f>
        <v>105</v>
      </c>
      <c r="Q52" s="138">
        <v>59</v>
      </c>
      <c r="R52" s="138">
        <v>46</v>
      </c>
      <c r="S52" s="140">
        <f>T52+U52</f>
        <v>286</v>
      </c>
      <c r="T52" s="140">
        <f>K52+N52+Q52</f>
        <v>155</v>
      </c>
      <c r="U52" s="140">
        <f>L52+O52+R52</f>
        <v>131</v>
      </c>
      <c r="V52" s="140">
        <f>W52+X52</f>
        <v>27</v>
      </c>
      <c r="W52" s="138">
        <v>13</v>
      </c>
      <c r="X52" s="138">
        <v>14</v>
      </c>
      <c r="Y52" s="139">
        <f>Z52+AA52</f>
        <v>5</v>
      </c>
      <c r="Z52" s="138">
        <v>0</v>
      </c>
      <c r="AA52" s="137">
        <v>5</v>
      </c>
      <c r="AB52" s="11"/>
      <c r="AC52" s="58"/>
      <c r="AD52" s="58"/>
    </row>
    <row r="53" spans="1:30" s="129" customFormat="1" ht="17.25" customHeight="1" x14ac:dyDescent="0.25">
      <c r="A53" s="176"/>
      <c r="B53" s="80" t="s">
        <v>156</v>
      </c>
      <c r="C53" s="82" t="s">
        <v>155</v>
      </c>
      <c r="D53" s="81" t="s">
        <v>154</v>
      </c>
      <c r="E53" s="80" t="s">
        <v>153</v>
      </c>
      <c r="F53" s="134">
        <f>G53+H53+I53</f>
        <v>18</v>
      </c>
      <c r="G53" s="135">
        <v>14</v>
      </c>
      <c r="H53" s="135">
        <v>0</v>
      </c>
      <c r="I53" s="135">
        <v>4</v>
      </c>
      <c r="J53" s="134">
        <f>K53+L53</f>
        <v>169</v>
      </c>
      <c r="K53" s="135">
        <v>86</v>
      </c>
      <c r="L53" s="135">
        <v>83</v>
      </c>
      <c r="M53" s="134">
        <f>N53+O53</f>
        <v>144</v>
      </c>
      <c r="N53" s="135">
        <v>84</v>
      </c>
      <c r="O53" s="135">
        <v>60</v>
      </c>
      <c r="P53" s="134">
        <f>Q53+R53</f>
        <v>167</v>
      </c>
      <c r="Q53" s="135">
        <v>88</v>
      </c>
      <c r="R53" s="135">
        <v>79</v>
      </c>
      <c r="S53" s="134">
        <f>T53+U53</f>
        <v>480</v>
      </c>
      <c r="T53" s="134">
        <f>K53+N53+Q53</f>
        <v>258</v>
      </c>
      <c r="U53" s="134">
        <f>L53+O53+R53</f>
        <v>222</v>
      </c>
      <c r="V53" s="134">
        <f>W53+X53</f>
        <v>34</v>
      </c>
      <c r="W53" s="135">
        <v>17</v>
      </c>
      <c r="X53" s="135">
        <v>17</v>
      </c>
      <c r="Y53" s="154">
        <f>Z53+AA53</f>
        <v>3</v>
      </c>
      <c r="Z53" s="135">
        <v>0</v>
      </c>
      <c r="AA53" s="153">
        <v>3</v>
      </c>
      <c r="AB53" s="11"/>
      <c r="AC53" s="58"/>
      <c r="AD53" s="58"/>
    </row>
    <row r="54" spans="1:30" s="129" customFormat="1" ht="17.25" customHeight="1" x14ac:dyDescent="0.25">
      <c r="A54" s="136"/>
      <c r="B54" s="80" t="s">
        <v>152</v>
      </c>
      <c r="C54" s="82" t="s">
        <v>151</v>
      </c>
      <c r="D54" s="81" t="s">
        <v>150</v>
      </c>
      <c r="E54" s="80" t="s">
        <v>149</v>
      </c>
      <c r="F54" s="134">
        <f>G54+H54+I54</f>
        <v>3</v>
      </c>
      <c r="G54" s="135">
        <v>3</v>
      </c>
      <c r="H54" s="135">
        <v>0</v>
      </c>
      <c r="I54" s="135">
        <v>0</v>
      </c>
      <c r="J54" s="134">
        <f>K54+L54</f>
        <v>1</v>
      </c>
      <c r="K54" s="135">
        <v>1</v>
      </c>
      <c r="L54" s="135">
        <v>0</v>
      </c>
      <c r="M54" s="134">
        <f>N54+O54</f>
        <v>1</v>
      </c>
      <c r="N54" s="135">
        <v>0</v>
      </c>
      <c r="O54" s="135">
        <v>1</v>
      </c>
      <c r="P54" s="134">
        <f>Q54+R54</f>
        <v>2</v>
      </c>
      <c r="Q54" s="135">
        <v>1</v>
      </c>
      <c r="R54" s="135">
        <v>1</v>
      </c>
      <c r="S54" s="134">
        <f>T54+U54</f>
        <v>4</v>
      </c>
      <c r="T54" s="134">
        <f>K54+N54+Q54</f>
        <v>2</v>
      </c>
      <c r="U54" s="134">
        <f>L54+O54+R54</f>
        <v>2</v>
      </c>
      <c r="V54" s="134">
        <f>W54+X54</f>
        <v>6</v>
      </c>
      <c r="W54" s="135">
        <v>2</v>
      </c>
      <c r="X54" s="135">
        <v>4</v>
      </c>
      <c r="Y54" s="154">
        <f>Z54+AA54</f>
        <v>2</v>
      </c>
      <c r="Z54" s="135">
        <v>0</v>
      </c>
      <c r="AA54" s="153">
        <v>2</v>
      </c>
      <c r="AB54" s="11"/>
      <c r="AC54" s="58"/>
      <c r="AD54" s="58"/>
    </row>
    <row r="55" spans="1:30" s="58" customFormat="1" ht="17.25" customHeight="1" x14ac:dyDescent="0.25">
      <c r="A55" s="136"/>
      <c r="B55" s="80" t="s">
        <v>148</v>
      </c>
      <c r="C55" s="82" t="s">
        <v>147</v>
      </c>
      <c r="D55" s="81" t="s">
        <v>146</v>
      </c>
      <c r="E55" s="80" t="s">
        <v>145</v>
      </c>
      <c r="F55" s="134">
        <f>SUM(G55:I55)</f>
        <v>12</v>
      </c>
      <c r="G55" s="135">
        <v>9</v>
      </c>
      <c r="H55" s="135">
        <v>0</v>
      </c>
      <c r="I55" s="135">
        <v>3</v>
      </c>
      <c r="J55" s="134">
        <f>K55+L55</f>
        <v>88</v>
      </c>
      <c r="K55" s="135">
        <v>47</v>
      </c>
      <c r="L55" s="135">
        <v>41</v>
      </c>
      <c r="M55" s="134">
        <f>N55+O55</f>
        <v>77</v>
      </c>
      <c r="N55" s="135">
        <v>38</v>
      </c>
      <c r="O55" s="135">
        <v>39</v>
      </c>
      <c r="P55" s="134">
        <f>Q55+R55</f>
        <v>93</v>
      </c>
      <c r="Q55" s="135">
        <v>38</v>
      </c>
      <c r="R55" s="135">
        <v>55</v>
      </c>
      <c r="S55" s="134">
        <f>T55+U55</f>
        <v>258</v>
      </c>
      <c r="T55" s="134">
        <f>K55+N55+Q55</f>
        <v>123</v>
      </c>
      <c r="U55" s="134">
        <f>L55+O55+R55</f>
        <v>135</v>
      </c>
      <c r="V55" s="134">
        <f>W55+X55</f>
        <v>24</v>
      </c>
      <c r="W55" s="135">
        <v>7</v>
      </c>
      <c r="X55" s="135">
        <v>17</v>
      </c>
      <c r="Y55" s="154">
        <f>Z55+AA55</f>
        <v>4</v>
      </c>
      <c r="Z55" s="135">
        <v>1</v>
      </c>
      <c r="AA55" s="153">
        <v>3</v>
      </c>
      <c r="AB55" s="11"/>
    </row>
    <row r="56" spans="1:30" s="58" customFormat="1" ht="17.25" customHeight="1" x14ac:dyDescent="0.25">
      <c r="A56" s="136" t="s">
        <v>144</v>
      </c>
      <c r="B56" s="80" t="s">
        <v>143</v>
      </c>
      <c r="C56" s="82" t="s">
        <v>142</v>
      </c>
      <c r="D56" s="81" t="s">
        <v>141</v>
      </c>
      <c r="E56" s="80" t="s">
        <v>140</v>
      </c>
      <c r="F56" s="134">
        <f>SUM(G56:I56)</f>
        <v>8</v>
      </c>
      <c r="G56" s="135">
        <v>6</v>
      </c>
      <c r="H56" s="135">
        <v>0</v>
      </c>
      <c r="I56" s="135">
        <v>2</v>
      </c>
      <c r="J56" s="134">
        <f>K56+L56</f>
        <v>59</v>
      </c>
      <c r="K56" s="135">
        <v>27</v>
      </c>
      <c r="L56" s="135">
        <v>32</v>
      </c>
      <c r="M56" s="134">
        <f>N56+O56</f>
        <v>56</v>
      </c>
      <c r="N56" s="135">
        <v>26</v>
      </c>
      <c r="O56" s="135">
        <v>30</v>
      </c>
      <c r="P56" s="134">
        <f>Q56+R56</f>
        <v>58</v>
      </c>
      <c r="Q56" s="135">
        <v>38</v>
      </c>
      <c r="R56" s="135">
        <v>20</v>
      </c>
      <c r="S56" s="134">
        <f>T56+U56</f>
        <v>173</v>
      </c>
      <c r="T56" s="134">
        <f>K56+N56+Q56</f>
        <v>91</v>
      </c>
      <c r="U56" s="134">
        <f>L56+O56+R56</f>
        <v>82</v>
      </c>
      <c r="V56" s="134">
        <f>W56+X56</f>
        <v>23</v>
      </c>
      <c r="W56" s="135">
        <v>11</v>
      </c>
      <c r="X56" s="135">
        <v>12</v>
      </c>
      <c r="Y56" s="154">
        <f>Z56+AA56</f>
        <v>3</v>
      </c>
      <c r="Z56" s="135">
        <v>0</v>
      </c>
      <c r="AA56" s="153">
        <v>3</v>
      </c>
      <c r="AB56" s="11"/>
    </row>
    <row r="57" spans="1:30" s="7" customFormat="1" ht="18.75" customHeight="1" x14ac:dyDescent="0.25">
      <c r="A57" s="128"/>
      <c r="B57" s="127" t="s">
        <v>76</v>
      </c>
      <c r="C57" s="126"/>
      <c r="D57" s="126"/>
      <c r="E57" s="30"/>
      <c r="F57" s="125">
        <f>SUM(G57:I57)</f>
        <v>53</v>
      </c>
      <c r="G57" s="125">
        <f>SUM(G52:G56)</f>
        <v>41</v>
      </c>
      <c r="H57" s="125">
        <f>SUM(H52:H56)</f>
        <v>0</v>
      </c>
      <c r="I57" s="125">
        <f>SUM(I52:I56)</f>
        <v>12</v>
      </c>
      <c r="J57" s="125">
        <f>SUM(J52:J56)</f>
        <v>413</v>
      </c>
      <c r="K57" s="125">
        <f>SUM(K52:K56)</f>
        <v>217</v>
      </c>
      <c r="L57" s="125">
        <f>SUM(L52:L56)</f>
        <v>196</v>
      </c>
      <c r="M57" s="125">
        <f>SUM(M52:M56)</f>
        <v>363</v>
      </c>
      <c r="N57" s="125">
        <f>SUM(N52:N56)</f>
        <v>188</v>
      </c>
      <c r="O57" s="125">
        <f>SUM(O52:O56)</f>
        <v>175</v>
      </c>
      <c r="P57" s="125">
        <f>SUM(P52:P56)</f>
        <v>425</v>
      </c>
      <c r="Q57" s="125">
        <f>SUM(Q52:Q56)</f>
        <v>224</v>
      </c>
      <c r="R57" s="125">
        <f>SUM(R52:R56)</f>
        <v>201</v>
      </c>
      <c r="S57" s="125">
        <f>SUM(S52:S56)</f>
        <v>1201</v>
      </c>
      <c r="T57" s="125">
        <f>SUM(T52:T56)</f>
        <v>629</v>
      </c>
      <c r="U57" s="125">
        <f>SUM(U52:U56)</f>
        <v>572</v>
      </c>
      <c r="V57" s="125">
        <f>W57+X57</f>
        <v>114</v>
      </c>
      <c r="W57" s="125">
        <f>SUM(W52:W56)</f>
        <v>50</v>
      </c>
      <c r="X57" s="125">
        <f>SUM(X52:X56)</f>
        <v>64</v>
      </c>
      <c r="Y57" s="146">
        <f>SUM(Y52:Y56)</f>
        <v>17</v>
      </c>
      <c r="Z57" s="125">
        <f>SUM(Z52:Z56)</f>
        <v>1</v>
      </c>
      <c r="AA57" s="145">
        <f>SUM(AA52:AA56)</f>
        <v>16</v>
      </c>
      <c r="AB57" s="11"/>
      <c r="AC57" s="8"/>
      <c r="AD57" s="8"/>
    </row>
    <row r="58" spans="1:30" s="129" customFormat="1" ht="17.25" customHeight="1" x14ac:dyDescent="0.25">
      <c r="A58" s="144" t="s">
        <v>139</v>
      </c>
      <c r="B58" s="175" t="s">
        <v>138</v>
      </c>
      <c r="C58" s="143" t="s">
        <v>137</v>
      </c>
      <c r="D58" s="142" t="s">
        <v>136</v>
      </c>
      <c r="E58" s="175" t="s">
        <v>135</v>
      </c>
      <c r="F58" s="140">
        <f>G58+H58+I58</f>
        <v>14</v>
      </c>
      <c r="G58" s="138">
        <v>11</v>
      </c>
      <c r="H58" s="138">
        <v>0</v>
      </c>
      <c r="I58" s="138">
        <v>3</v>
      </c>
      <c r="J58" s="140">
        <f>K58+L58</f>
        <v>122</v>
      </c>
      <c r="K58" s="138">
        <v>55</v>
      </c>
      <c r="L58" s="138">
        <v>67</v>
      </c>
      <c r="M58" s="140">
        <f>N58+O58</f>
        <v>99</v>
      </c>
      <c r="N58" s="138">
        <v>46</v>
      </c>
      <c r="O58" s="138">
        <v>53</v>
      </c>
      <c r="P58" s="140">
        <f>Q58+R58</f>
        <v>137</v>
      </c>
      <c r="Q58" s="138">
        <v>74</v>
      </c>
      <c r="R58" s="138">
        <v>63</v>
      </c>
      <c r="S58" s="140">
        <f>T58+U58</f>
        <v>358</v>
      </c>
      <c r="T58" s="140">
        <f>K58+N58+Q58</f>
        <v>175</v>
      </c>
      <c r="U58" s="140">
        <f>L58+O58+R58</f>
        <v>183</v>
      </c>
      <c r="V58" s="140">
        <f>W58+X58</f>
        <v>29</v>
      </c>
      <c r="W58" s="138">
        <v>11</v>
      </c>
      <c r="X58" s="138">
        <v>18</v>
      </c>
      <c r="Y58" s="139">
        <f>Z58+AA58</f>
        <v>2</v>
      </c>
      <c r="Z58" s="138">
        <v>0</v>
      </c>
      <c r="AA58" s="137">
        <v>2</v>
      </c>
      <c r="AB58" s="11"/>
      <c r="AC58" s="58"/>
      <c r="AD58" s="58"/>
    </row>
    <row r="59" spans="1:30" s="129" customFormat="1" ht="17.25" customHeight="1" x14ac:dyDescent="0.25">
      <c r="A59" s="155"/>
      <c r="B59" s="80" t="s">
        <v>134</v>
      </c>
      <c r="C59" s="82" t="s">
        <v>133</v>
      </c>
      <c r="D59" s="81" t="s">
        <v>132</v>
      </c>
      <c r="E59" s="80" t="s">
        <v>131</v>
      </c>
      <c r="F59" s="134">
        <f>G59+H59+I59</f>
        <v>14</v>
      </c>
      <c r="G59" s="135">
        <v>12</v>
      </c>
      <c r="H59" s="135">
        <v>0</v>
      </c>
      <c r="I59" s="135">
        <v>2</v>
      </c>
      <c r="J59" s="134">
        <f>K59+L59</f>
        <v>112</v>
      </c>
      <c r="K59" s="135">
        <v>55</v>
      </c>
      <c r="L59" s="135">
        <v>57</v>
      </c>
      <c r="M59" s="134">
        <f>N59+O59</f>
        <v>115</v>
      </c>
      <c r="N59" s="135">
        <v>63</v>
      </c>
      <c r="O59" s="135">
        <v>52</v>
      </c>
      <c r="P59" s="134">
        <f>Q59+R59</f>
        <v>122</v>
      </c>
      <c r="Q59" s="135">
        <v>58</v>
      </c>
      <c r="R59" s="135">
        <v>64</v>
      </c>
      <c r="S59" s="134">
        <f>T59+U59</f>
        <v>349</v>
      </c>
      <c r="T59" s="134">
        <f>K59+N59+Q59</f>
        <v>176</v>
      </c>
      <c r="U59" s="134">
        <f>L59+O59+R59</f>
        <v>173</v>
      </c>
      <c r="V59" s="134">
        <f>W59+X59</f>
        <v>28</v>
      </c>
      <c r="W59" s="135">
        <v>17</v>
      </c>
      <c r="X59" s="135">
        <v>11</v>
      </c>
      <c r="Y59" s="154">
        <f>Z59+AA59</f>
        <v>1</v>
      </c>
      <c r="Z59" s="135">
        <v>1</v>
      </c>
      <c r="AA59" s="153">
        <v>0</v>
      </c>
      <c r="AB59" s="11"/>
      <c r="AC59" s="58"/>
      <c r="AD59" s="58"/>
    </row>
    <row r="60" spans="1:30" s="129" customFormat="1" ht="17.25" customHeight="1" x14ac:dyDescent="0.25">
      <c r="A60" s="136" t="s">
        <v>117</v>
      </c>
      <c r="B60" s="149" t="s">
        <v>130</v>
      </c>
      <c r="C60" s="151" t="s">
        <v>129</v>
      </c>
      <c r="D60" s="150" t="s">
        <v>128</v>
      </c>
      <c r="E60" s="149" t="s">
        <v>127</v>
      </c>
      <c r="F60" s="133">
        <f>G60+H60+I60</f>
        <v>12</v>
      </c>
      <c r="G60" s="131">
        <v>10</v>
      </c>
      <c r="H60" s="131">
        <v>0</v>
      </c>
      <c r="I60" s="131">
        <v>2</v>
      </c>
      <c r="J60" s="133">
        <f>K60+L60</f>
        <v>93</v>
      </c>
      <c r="K60" s="131">
        <v>47</v>
      </c>
      <c r="L60" s="131">
        <v>46</v>
      </c>
      <c r="M60" s="133">
        <f>N60+O60</f>
        <v>99</v>
      </c>
      <c r="N60" s="131">
        <v>44</v>
      </c>
      <c r="O60" s="131">
        <v>55</v>
      </c>
      <c r="P60" s="133">
        <f>Q60+R60</f>
        <v>108</v>
      </c>
      <c r="Q60" s="131">
        <v>46</v>
      </c>
      <c r="R60" s="131">
        <v>62</v>
      </c>
      <c r="S60" s="133">
        <f>T60+U60</f>
        <v>300</v>
      </c>
      <c r="T60" s="133">
        <f>K60+N60+Q60</f>
        <v>137</v>
      </c>
      <c r="U60" s="133">
        <f>L60+O60+R60</f>
        <v>163</v>
      </c>
      <c r="V60" s="133">
        <f>W60+X60</f>
        <v>25</v>
      </c>
      <c r="W60" s="131">
        <v>15</v>
      </c>
      <c r="X60" s="131">
        <v>10</v>
      </c>
      <c r="Y60" s="154">
        <f>Z60+AA60</f>
        <v>1</v>
      </c>
      <c r="Z60" s="131">
        <v>0</v>
      </c>
      <c r="AA60" s="130">
        <v>1</v>
      </c>
      <c r="AB60" s="11"/>
      <c r="AC60" s="58"/>
      <c r="AD60" s="58"/>
    </row>
    <row r="61" spans="1:30" s="7" customFormat="1" ht="18.75" customHeight="1" x14ac:dyDescent="0.25">
      <c r="A61" s="122"/>
      <c r="B61" s="127" t="s">
        <v>76</v>
      </c>
      <c r="C61" s="126"/>
      <c r="D61" s="126"/>
      <c r="E61" s="147"/>
      <c r="F61" s="125">
        <f>SUM(G61:I61)</f>
        <v>40</v>
      </c>
      <c r="G61" s="125">
        <f>SUM(G58:G60)</f>
        <v>33</v>
      </c>
      <c r="H61" s="125">
        <f>SUM(H58:H60)</f>
        <v>0</v>
      </c>
      <c r="I61" s="125">
        <f>SUM(I58:I60)</f>
        <v>7</v>
      </c>
      <c r="J61" s="125">
        <f>SUM(J58:J60)</f>
        <v>327</v>
      </c>
      <c r="K61" s="125">
        <f>SUM(K58:K60)</f>
        <v>157</v>
      </c>
      <c r="L61" s="125">
        <f>SUM(L58:L60)</f>
        <v>170</v>
      </c>
      <c r="M61" s="125">
        <f>SUM(M58:M60)</f>
        <v>313</v>
      </c>
      <c r="N61" s="125">
        <f>SUM(N58:N60)</f>
        <v>153</v>
      </c>
      <c r="O61" s="125">
        <f>SUM(O58:O60)</f>
        <v>160</v>
      </c>
      <c r="P61" s="125">
        <f>SUM(P58:P60)</f>
        <v>367</v>
      </c>
      <c r="Q61" s="125">
        <f>SUM(Q58:Q60)</f>
        <v>178</v>
      </c>
      <c r="R61" s="125">
        <f>SUM(R58:R60)</f>
        <v>189</v>
      </c>
      <c r="S61" s="125">
        <f>SUM(S58:S60)</f>
        <v>1007</v>
      </c>
      <c r="T61" s="125">
        <f>SUM(T58:T60)</f>
        <v>488</v>
      </c>
      <c r="U61" s="125">
        <f>SUM(U58:U60)</f>
        <v>519</v>
      </c>
      <c r="V61" s="146">
        <f>W61+X61</f>
        <v>82</v>
      </c>
      <c r="W61" s="125">
        <f>SUM(W58:W60)</f>
        <v>43</v>
      </c>
      <c r="X61" s="125">
        <f>SUM(X58:X60)</f>
        <v>39</v>
      </c>
      <c r="Y61" s="146">
        <f>Z61+AA61</f>
        <v>4</v>
      </c>
      <c r="Z61" s="125">
        <f>SUM(Z58:Z60)</f>
        <v>1</v>
      </c>
      <c r="AA61" s="145">
        <f>SUM(AA58:AA60)</f>
        <v>3</v>
      </c>
      <c r="AB61" s="11"/>
      <c r="AC61" s="8"/>
      <c r="AD61" s="8"/>
    </row>
    <row r="62" spans="1:30" s="129" customFormat="1" ht="17.25" customHeight="1" x14ac:dyDescent="0.25">
      <c r="A62" s="144" t="s">
        <v>126</v>
      </c>
      <c r="B62" s="173" t="s">
        <v>125</v>
      </c>
      <c r="C62" s="174" t="s">
        <v>124</v>
      </c>
      <c r="D62" s="142" t="s">
        <v>123</v>
      </c>
      <c r="E62" s="173" t="s">
        <v>122</v>
      </c>
      <c r="F62" s="172">
        <f>G62+H62+I62</f>
        <v>8</v>
      </c>
      <c r="G62" s="170">
        <v>6</v>
      </c>
      <c r="H62" s="170">
        <v>0</v>
      </c>
      <c r="I62" s="170">
        <v>2</v>
      </c>
      <c r="J62" s="172">
        <f>K62+L62</f>
        <v>37</v>
      </c>
      <c r="K62" s="170">
        <v>16</v>
      </c>
      <c r="L62" s="170">
        <v>21</v>
      </c>
      <c r="M62" s="172">
        <f>N62+O62</f>
        <v>36</v>
      </c>
      <c r="N62" s="170">
        <v>20</v>
      </c>
      <c r="O62" s="170">
        <v>16</v>
      </c>
      <c r="P62" s="172">
        <f>Q62+R62</f>
        <v>40</v>
      </c>
      <c r="Q62" s="170">
        <v>25</v>
      </c>
      <c r="R62" s="170">
        <v>15</v>
      </c>
      <c r="S62" s="172">
        <f>T62+U62</f>
        <v>113</v>
      </c>
      <c r="T62" s="172">
        <f>K62+N62+Q62</f>
        <v>61</v>
      </c>
      <c r="U62" s="172">
        <f>L62+O62+R62</f>
        <v>52</v>
      </c>
      <c r="V62" s="172">
        <f>W62+X62</f>
        <v>15</v>
      </c>
      <c r="W62" s="170">
        <v>6</v>
      </c>
      <c r="X62" s="170">
        <v>9</v>
      </c>
      <c r="Y62" s="171">
        <f>Z62+AA62</f>
        <v>2</v>
      </c>
      <c r="Z62" s="170">
        <v>0</v>
      </c>
      <c r="AA62" s="169">
        <v>2</v>
      </c>
      <c r="AB62" s="11"/>
      <c r="AC62" s="58"/>
      <c r="AD62" s="58"/>
    </row>
    <row r="63" spans="1:30" s="129" customFormat="1" ht="17.25" customHeight="1" x14ac:dyDescent="0.25">
      <c r="A63" s="155"/>
      <c r="B63" s="166" t="s">
        <v>121</v>
      </c>
      <c r="C63" s="167" t="s">
        <v>120</v>
      </c>
      <c r="D63" s="168" t="s">
        <v>119</v>
      </c>
      <c r="E63" s="166" t="s">
        <v>118</v>
      </c>
      <c r="F63" s="165">
        <f>G63+H63+I63</f>
        <v>9</v>
      </c>
      <c r="G63" s="163">
        <v>6</v>
      </c>
      <c r="H63" s="163">
        <v>0</v>
      </c>
      <c r="I63" s="163">
        <v>3</v>
      </c>
      <c r="J63" s="165">
        <f>K63+L63</f>
        <v>56</v>
      </c>
      <c r="K63" s="163">
        <v>27</v>
      </c>
      <c r="L63" s="163">
        <v>29</v>
      </c>
      <c r="M63" s="165">
        <f>N63+O63</f>
        <v>54</v>
      </c>
      <c r="N63" s="163">
        <v>26</v>
      </c>
      <c r="O63" s="163">
        <v>28</v>
      </c>
      <c r="P63" s="165">
        <f>Q63+R63</f>
        <v>54</v>
      </c>
      <c r="Q63" s="163">
        <v>24</v>
      </c>
      <c r="R63" s="163">
        <v>30</v>
      </c>
      <c r="S63" s="165">
        <f>T63+U63</f>
        <v>164</v>
      </c>
      <c r="T63" s="165">
        <f>K63+N63+Q63</f>
        <v>77</v>
      </c>
      <c r="U63" s="165">
        <f>L63+O63+R63</f>
        <v>87</v>
      </c>
      <c r="V63" s="165">
        <f>W63+X63</f>
        <v>21</v>
      </c>
      <c r="W63" s="163">
        <v>9</v>
      </c>
      <c r="X63" s="163">
        <v>12</v>
      </c>
      <c r="Y63" s="164">
        <f>Z63+AA63</f>
        <v>2</v>
      </c>
      <c r="Z63" s="163"/>
      <c r="AA63" s="162">
        <v>2</v>
      </c>
      <c r="AB63" s="11"/>
      <c r="AC63" s="58"/>
      <c r="AD63" s="58"/>
    </row>
    <row r="64" spans="1:30" s="129" customFormat="1" ht="17.25" customHeight="1" x14ac:dyDescent="0.25">
      <c r="A64" s="136" t="s">
        <v>117</v>
      </c>
      <c r="B64" s="166" t="s">
        <v>116</v>
      </c>
      <c r="C64" s="167" t="s">
        <v>115</v>
      </c>
      <c r="D64" s="81" t="s">
        <v>114</v>
      </c>
      <c r="E64" s="166" t="s">
        <v>113</v>
      </c>
      <c r="F64" s="165">
        <f>G64+H64+I64</f>
        <v>12</v>
      </c>
      <c r="G64" s="163">
        <v>9</v>
      </c>
      <c r="H64" s="163">
        <v>0</v>
      </c>
      <c r="I64" s="163">
        <v>3</v>
      </c>
      <c r="J64" s="165">
        <f>K64+L64</f>
        <v>94</v>
      </c>
      <c r="K64" s="163">
        <v>44</v>
      </c>
      <c r="L64" s="163">
        <v>50</v>
      </c>
      <c r="M64" s="165">
        <f>N64+O64</f>
        <v>73</v>
      </c>
      <c r="N64" s="163">
        <v>38</v>
      </c>
      <c r="O64" s="163">
        <v>35</v>
      </c>
      <c r="P64" s="165">
        <f>Q64+R64</f>
        <v>90</v>
      </c>
      <c r="Q64" s="163">
        <v>41</v>
      </c>
      <c r="R64" s="163">
        <v>49</v>
      </c>
      <c r="S64" s="165">
        <f>T64+U64</f>
        <v>257</v>
      </c>
      <c r="T64" s="165">
        <f>K64+N64+Q64</f>
        <v>123</v>
      </c>
      <c r="U64" s="165">
        <f>L64+O64+R64</f>
        <v>134</v>
      </c>
      <c r="V64" s="165">
        <f>W64+X64</f>
        <v>25</v>
      </c>
      <c r="W64" s="163">
        <v>12</v>
      </c>
      <c r="X64" s="163">
        <v>13</v>
      </c>
      <c r="Y64" s="164">
        <f>Z64+AA64</f>
        <v>1</v>
      </c>
      <c r="Z64" s="163"/>
      <c r="AA64" s="162">
        <v>1</v>
      </c>
      <c r="AB64" s="11"/>
      <c r="AC64" s="58"/>
      <c r="AD64" s="58"/>
    </row>
    <row r="65" spans="1:30" s="7" customFormat="1" ht="18.75" customHeight="1" x14ac:dyDescent="0.25">
      <c r="A65" s="161"/>
      <c r="B65" s="160" t="s">
        <v>76</v>
      </c>
      <c r="C65" s="159"/>
      <c r="D65" s="159"/>
      <c r="E65" s="158"/>
      <c r="F65" s="156">
        <f>SUM(G65:I65)</f>
        <v>29</v>
      </c>
      <c r="G65" s="156">
        <f>SUM(G62:G64)</f>
        <v>21</v>
      </c>
      <c r="H65" s="156">
        <f>SUM(H62:H64)</f>
        <v>0</v>
      </c>
      <c r="I65" s="156">
        <f>SUM(I62:I64)</f>
        <v>8</v>
      </c>
      <c r="J65" s="156">
        <f>SUM(J62:J64)</f>
        <v>187</v>
      </c>
      <c r="K65" s="156">
        <f>SUM(K62:K64)</f>
        <v>87</v>
      </c>
      <c r="L65" s="156">
        <f>SUM(L62:L64)</f>
        <v>100</v>
      </c>
      <c r="M65" s="156">
        <f>SUM(M62:M64)</f>
        <v>163</v>
      </c>
      <c r="N65" s="156">
        <f>SUM(N62:N64)</f>
        <v>84</v>
      </c>
      <c r="O65" s="156">
        <f>SUM(O62:O64)</f>
        <v>79</v>
      </c>
      <c r="P65" s="156">
        <f>SUM(P62:P64)</f>
        <v>184</v>
      </c>
      <c r="Q65" s="156">
        <f>SUM(Q62:Q64)</f>
        <v>90</v>
      </c>
      <c r="R65" s="156">
        <f>SUM(R62:R64)</f>
        <v>94</v>
      </c>
      <c r="S65" s="156">
        <f>SUM(S62:S64)</f>
        <v>534</v>
      </c>
      <c r="T65" s="156">
        <f>SUM(T62:T64)</f>
        <v>261</v>
      </c>
      <c r="U65" s="156">
        <f>SUM(U62:U64)</f>
        <v>273</v>
      </c>
      <c r="V65" s="156">
        <f>SUM(V62:V64)</f>
        <v>61</v>
      </c>
      <c r="W65" s="156">
        <f>SUM(W62:W64)</f>
        <v>27</v>
      </c>
      <c r="X65" s="156">
        <f>SUM(X62:X64)</f>
        <v>34</v>
      </c>
      <c r="Y65" s="157">
        <f>SUM(Y62:Y64)</f>
        <v>5</v>
      </c>
      <c r="Z65" s="156">
        <f>SUM(Z62:Z64)</f>
        <v>0</v>
      </c>
      <c r="AA65" s="145">
        <f>SUM(AA62:AA64)</f>
        <v>5</v>
      </c>
      <c r="AB65" s="11"/>
      <c r="AC65" s="8"/>
      <c r="AD65" s="8"/>
    </row>
    <row r="66" spans="1:30" s="129" customFormat="1" ht="17.25" customHeight="1" x14ac:dyDescent="0.25">
      <c r="A66" s="144" t="s">
        <v>112</v>
      </c>
      <c r="B66" s="141" t="s">
        <v>111</v>
      </c>
      <c r="C66" s="143" t="s">
        <v>110</v>
      </c>
      <c r="D66" s="142" t="s">
        <v>109</v>
      </c>
      <c r="E66" s="141" t="s">
        <v>108</v>
      </c>
      <c r="F66" s="140">
        <f>SUM(G66:I66)</f>
        <v>12</v>
      </c>
      <c r="G66" s="138">
        <v>10</v>
      </c>
      <c r="H66" s="138">
        <v>0</v>
      </c>
      <c r="I66" s="138">
        <v>2</v>
      </c>
      <c r="J66" s="140">
        <f>K66+L66</f>
        <v>108</v>
      </c>
      <c r="K66" s="138">
        <v>60</v>
      </c>
      <c r="L66" s="138">
        <v>48</v>
      </c>
      <c r="M66" s="140">
        <f>N66+O66</f>
        <v>109</v>
      </c>
      <c r="N66" s="138">
        <v>59</v>
      </c>
      <c r="O66" s="138">
        <v>50</v>
      </c>
      <c r="P66" s="140">
        <f>Q66+R66</f>
        <v>122</v>
      </c>
      <c r="Q66" s="138">
        <v>65</v>
      </c>
      <c r="R66" s="138">
        <v>57</v>
      </c>
      <c r="S66" s="140">
        <f>T66+U66</f>
        <v>339</v>
      </c>
      <c r="T66" s="140">
        <f>K66+N66+Q66</f>
        <v>184</v>
      </c>
      <c r="U66" s="140">
        <f>L66+O66+R66</f>
        <v>155</v>
      </c>
      <c r="V66" s="140">
        <f>W66+X66</f>
        <v>26</v>
      </c>
      <c r="W66" s="138">
        <v>12</v>
      </c>
      <c r="X66" s="138">
        <v>14</v>
      </c>
      <c r="Y66" s="139">
        <f>Z66+AA66</f>
        <v>5</v>
      </c>
      <c r="Z66" s="138">
        <v>1</v>
      </c>
      <c r="AA66" s="137">
        <v>4</v>
      </c>
      <c r="AB66" s="11"/>
      <c r="AC66" s="58"/>
      <c r="AD66" s="58"/>
    </row>
    <row r="67" spans="1:30" s="129" customFormat="1" ht="17.25" customHeight="1" x14ac:dyDescent="0.25">
      <c r="A67" s="136"/>
      <c r="B67" s="80" t="s">
        <v>107</v>
      </c>
      <c r="C67" s="82" t="s">
        <v>106</v>
      </c>
      <c r="D67" s="81" t="s">
        <v>105</v>
      </c>
      <c r="E67" s="80" t="s">
        <v>104</v>
      </c>
      <c r="F67" s="134">
        <f>SUM(G67:I67)</f>
        <v>12</v>
      </c>
      <c r="G67" s="135">
        <v>9</v>
      </c>
      <c r="H67" s="135">
        <v>0</v>
      </c>
      <c r="I67" s="135">
        <v>3</v>
      </c>
      <c r="J67" s="134">
        <f>K67+L67</f>
        <v>77</v>
      </c>
      <c r="K67" s="135">
        <v>39</v>
      </c>
      <c r="L67" s="135">
        <v>38</v>
      </c>
      <c r="M67" s="134">
        <f>N67+O67</f>
        <v>77</v>
      </c>
      <c r="N67" s="135">
        <v>36</v>
      </c>
      <c r="O67" s="135">
        <v>41</v>
      </c>
      <c r="P67" s="134">
        <f>Q67+R67</f>
        <v>84</v>
      </c>
      <c r="Q67" s="135">
        <v>33</v>
      </c>
      <c r="R67" s="135">
        <v>51</v>
      </c>
      <c r="S67" s="134">
        <f>T67+U67</f>
        <v>238</v>
      </c>
      <c r="T67" s="134">
        <f>K67+N67+Q67</f>
        <v>108</v>
      </c>
      <c r="U67" s="134">
        <f>L67+O67+R67</f>
        <v>130</v>
      </c>
      <c r="V67" s="134">
        <f>W67+X67</f>
        <v>25</v>
      </c>
      <c r="W67" s="135">
        <v>7</v>
      </c>
      <c r="X67" s="135">
        <v>18</v>
      </c>
      <c r="Y67" s="154">
        <f>Z67+AA67</f>
        <v>3</v>
      </c>
      <c r="Z67" s="135">
        <v>0</v>
      </c>
      <c r="AA67" s="153">
        <v>3</v>
      </c>
      <c r="AB67" s="11"/>
      <c r="AC67" s="58"/>
      <c r="AD67" s="58"/>
    </row>
    <row r="68" spans="1:30" s="58" customFormat="1" ht="17.25" customHeight="1" x14ac:dyDescent="0.25">
      <c r="A68" s="155"/>
      <c r="B68" s="80" t="s">
        <v>103</v>
      </c>
      <c r="C68" s="82" t="s">
        <v>102</v>
      </c>
      <c r="D68" s="81" t="s">
        <v>101</v>
      </c>
      <c r="E68" s="80" t="s">
        <v>100</v>
      </c>
      <c r="F68" s="134">
        <f>SUM(G68:I68)</f>
        <v>12</v>
      </c>
      <c r="G68" s="135">
        <v>9</v>
      </c>
      <c r="H68" s="135">
        <v>0</v>
      </c>
      <c r="I68" s="135">
        <v>3</v>
      </c>
      <c r="J68" s="134">
        <f>K68+L68</f>
        <v>85</v>
      </c>
      <c r="K68" s="135">
        <v>49</v>
      </c>
      <c r="L68" s="135">
        <v>36</v>
      </c>
      <c r="M68" s="134">
        <f>N68+O68</f>
        <v>73</v>
      </c>
      <c r="N68" s="135">
        <v>40</v>
      </c>
      <c r="O68" s="135">
        <v>33</v>
      </c>
      <c r="P68" s="134">
        <f>Q68+R68</f>
        <v>84</v>
      </c>
      <c r="Q68" s="135">
        <v>43</v>
      </c>
      <c r="R68" s="135">
        <v>41</v>
      </c>
      <c r="S68" s="134">
        <f>T68+U68</f>
        <v>242</v>
      </c>
      <c r="T68" s="134">
        <f>K68+N68+Q68</f>
        <v>132</v>
      </c>
      <c r="U68" s="134">
        <f>L68+O68+R68</f>
        <v>110</v>
      </c>
      <c r="V68" s="134">
        <f>W68+X68</f>
        <v>25</v>
      </c>
      <c r="W68" s="135">
        <v>11</v>
      </c>
      <c r="X68" s="135">
        <v>14</v>
      </c>
      <c r="Y68" s="154">
        <f>Z68+AA68</f>
        <v>7</v>
      </c>
      <c r="Z68" s="135">
        <v>1</v>
      </c>
      <c r="AA68" s="153">
        <v>6</v>
      </c>
      <c r="AB68" s="11"/>
    </row>
    <row r="69" spans="1:30" s="58" customFormat="1" ht="17.25" customHeight="1" x14ac:dyDescent="0.25">
      <c r="A69" s="155"/>
      <c r="B69" s="80" t="s">
        <v>99</v>
      </c>
      <c r="C69" s="82" t="s">
        <v>98</v>
      </c>
      <c r="D69" s="81" t="s">
        <v>97</v>
      </c>
      <c r="E69" s="80" t="s">
        <v>96</v>
      </c>
      <c r="F69" s="134">
        <f>SUM(G69:I69)</f>
        <v>11</v>
      </c>
      <c r="G69" s="135">
        <v>9</v>
      </c>
      <c r="H69" s="135">
        <v>0</v>
      </c>
      <c r="I69" s="135">
        <v>2</v>
      </c>
      <c r="J69" s="134">
        <f>K69+L69</f>
        <v>87</v>
      </c>
      <c r="K69" s="135">
        <v>51</v>
      </c>
      <c r="L69" s="135">
        <v>36</v>
      </c>
      <c r="M69" s="134">
        <f>N69+O69</f>
        <v>89</v>
      </c>
      <c r="N69" s="135">
        <v>53</v>
      </c>
      <c r="O69" s="135">
        <v>36</v>
      </c>
      <c r="P69" s="134">
        <f>Q69+R69</f>
        <v>98</v>
      </c>
      <c r="Q69" s="135">
        <v>43</v>
      </c>
      <c r="R69" s="135">
        <v>55</v>
      </c>
      <c r="S69" s="134">
        <f>T69+U69</f>
        <v>274</v>
      </c>
      <c r="T69" s="134">
        <f>K69+N69+Q69</f>
        <v>147</v>
      </c>
      <c r="U69" s="134">
        <f>L69+O69+R69</f>
        <v>127</v>
      </c>
      <c r="V69" s="134">
        <f>W69+X69</f>
        <v>25</v>
      </c>
      <c r="W69" s="135">
        <v>11</v>
      </c>
      <c r="X69" s="135">
        <v>14</v>
      </c>
      <c r="Y69" s="154">
        <f>Z69+AA69</f>
        <v>11</v>
      </c>
      <c r="Z69" s="135">
        <v>0</v>
      </c>
      <c r="AA69" s="153">
        <v>11</v>
      </c>
      <c r="AB69" s="11"/>
    </row>
    <row r="70" spans="1:30" s="58" customFormat="1" ht="17.25" customHeight="1" x14ac:dyDescent="0.25">
      <c r="A70" s="152"/>
      <c r="B70" s="149" t="s">
        <v>95</v>
      </c>
      <c r="C70" s="151" t="s">
        <v>94</v>
      </c>
      <c r="D70" s="150" t="s">
        <v>93</v>
      </c>
      <c r="E70" s="149" t="s">
        <v>92</v>
      </c>
      <c r="F70" s="133">
        <f>SUM(G70:I70)</f>
        <v>7</v>
      </c>
      <c r="G70" s="131">
        <v>5</v>
      </c>
      <c r="H70" s="131">
        <v>0</v>
      </c>
      <c r="I70" s="131">
        <v>2</v>
      </c>
      <c r="J70" s="133">
        <f>K70+L70</f>
        <v>48</v>
      </c>
      <c r="K70" s="131">
        <v>26</v>
      </c>
      <c r="L70" s="131">
        <v>22</v>
      </c>
      <c r="M70" s="133">
        <f>N70+O70</f>
        <v>43</v>
      </c>
      <c r="N70" s="131">
        <v>16</v>
      </c>
      <c r="O70" s="131">
        <v>27</v>
      </c>
      <c r="P70" s="133">
        <f>Q70+R70</f>
        <v>31</v>
      </c>
      <c r="Q70" s="131">
        <v>14</v>
      </c>
      <c r="R70" s="131">
        <v>17</v>
      </c>
      <c r="S70" s="133">
        <f>T70+U70</f>
        <v>122</v>
      </c>
      <c r="T70" s="133">
        <f>K70+N70+Q70</f>
        <v>56</v>
      </c>
      <c r="U70" s="133">
        <f>L70+O70+R70</f>
        <v>66</v>
      </c>
      <c r="V70" s="133">
        <f>W70+X70</f>
        <v>18</v>
      </c>
      <c r="W70" s="131">
        <v>11</v>
      </c>
      <c r="X70" s="131">
        <v>7</v>
      </c>
      <c r="Y70" s="132">
        <f>Z70+AA70</f>
        <v>3</v>
      </c>
      <c r="Z70" s="131">
        <v>2</v>
      </c>
      <c r="AA70" s="130">
        <v>1</v>
      </c>
      <c r="AB70" s="11"/>
    </row>
    <row r="71" spans="1:30" s="58" customFormat="1" ht="17.25" customHeight="1" x14ac:dyDescent="0.25">
      <c r="A71" s="136" t="s">
        <v>91</v>
      </c>
      <c r="B71" s="149" t="s">
        <v>90</v>
      </c>
      <c r="C71" s="151" t="s">
        <v>89</v>
      </c>
      <c r="D71" s="150" t="s">
        <v>88</v>
      </c>
      <c r="E71" s="149" t="s">
        <v>87</v>
      </c>
      <c r="F71" s="133">
        <f>SUM(G71:I71)</f>
        <v>5</v>
      </c>
      <c r="G71" s="131">
        <v>3</v>
      </c>
      <c r="H71" s="131">
        <v>0</v>
      </c>
      <c r="I71" s="131">
        <v>2</v>
      </c>
      <c r="J71" s="133">
        <f>K71+L71</f>
        <v>31</v>
      </c>
      <c r="K71" s="131">
        <v>20</v>
      </c>
      <c r="L71" s="131">
        <v>11</v>
      </c>
      <c r="M71" s="133">
        <f>N71+O71</f>
        <v>27</v>
      </c>
      <c r="N71" s="131">
        <v>19</v>
      </c>
      <c r="O71" s="131">
        <v>8</v>
      </c>
      <c r="P71" s="133">
        <f>Q71+R71</f>
        <v>37</v>
      </c>
      <c r="Q71" s="131">
        <v>17</v>
      </c>
      <c r="R71" s="131">
        <v>20</v>
      </c>
      <c r="S71" s="133">
        <f>T71+U71</f>
        <v>95</v>
      </c>
      <c r="T71" s="133">
        <f>K71+N71+Q71</f>
        <v>56</v>
      </c>
      <c r="U71" s="133">
        <f>L71+O71+R71</f>
        <v>39</v>
      </c>
      <c r="V71" s="133">
        <f>W71+X71</f>
        <v>14</v>
      </c>
      <c r="W71" s="131">
        <v>6</v>
      </c>
      <c r="X71" s="131">
        <v>8</v>
      </c>
      <c r="Y71" s="132">
        <f>Z71+AA71</f>
        <v>5</v>
      </c>
      <c r="Z71" s="131">
        <v>0</v>
      </c>
      <c r="AA71" s="130">
        <v>5</v>
      </c>
      <c r="AB71" s="11"/>
    </row>
    <row r="72" spans="1:30" s="7" customFormat="1" ht="18.75" customHeight="1" x14ac:dyDescent="0.25">
      <c r="A72" s="148"/>
      <c r="B72" s="127" t="s">
        <v>76</v>
      </c>
      <c r="C72" s="126"/>
      <c r="D72" s="126"/>
      <c r="E72" s="147"/>
      <c r="F72" s="125">
        <f>SUM(G72:I72)</f>
        <v>59</v>
      </c>
      <c r="G72" s="125">
        <f>SUM(G66:G71)</f>
        <v>45</v>
      </c>
      <c r="H72" s="125">
        <f>SUM(H66:H71)</f>
        <v>0</v>
      </c>
      <c r="I72" s="125">
        <f>SUM(I66:I71)</f>
        <v>14</v>
      </c>
      <c r="J72" s="125">
        <f>SUM(J66:J71)</f>
        <v>436</v>
      </c>
      <c r="K72" s="125">
        <f>SUM(K66:K71)</f>
        <v>245</v>
      </c>
      <c r="L72" s="125">
        <f>SUM(L66:L71)</f>
        <v>191</v>
      </c>
      <c r="M72" s="125">
        <f>SUM(M66:M71)</f>
        <v>418</v>
      </c>
      <c r="N72" s="125">
        <f>SUM(N66:N71)</f>
        <v>223</v>
      </c>
      <c r="O72" s="125">
        <f>SUM(O66:O71)</f>
        <v>195</v>
      </c>
      <c r="P72" s="125">
        <f>SUM(P66:P71)</f>
        <v>456</v>
      </c>
      <c r="Q72" s="125">
        <f>SUM(Q66:Q71)</f>
        <v>215</v>
      </c>
      <c r="R72" s="125">
        <f>SUM(R66:R71)</f>
        <v>241</v>
      </c>
      <c r="S72" s="125">
        <f>SUM(S66:S71)</f>
        <v>1310</v>
      </c>
      <c r="T72" s="125">
        <f>SUM(T66:T71)</f>
        <v>683</v>
      </c>
      <c r="U72" s="125">
        <f>SUM(U66:U71)</f>
        <v>627</v>
      </c>
      <c r="V72" s="125">
        <f>SUM(V66:V71)</f>
        <v>133</v>
      </c>
      <c r="W72" s="125">
        <f>SUM(W66:W71)</f>
        <v>58</v>
      </c>
      <c r="X72" s="125">
        <f>SUM(X66:X71)</f>
        <v>75</v>
      </c>
      <c r="Y72" s="146">
        <f>SUM(Y66:Y71)</f>
        <v>34</v>
      </c>
      <c r="Z72" s="125">
        <f>SUM(Z66:Z71)</f>
        <v>4</v>
      </c>
      <c r="AA72" s="145">
        <f>SUM(AA66:AA71)</f>
        <v>30</v>
      </c>
      <c r="AB72" s="11"/>
      <c r="AC72" s="8"/>
      <c r="AD72" s="8"/>
    </row>
    <row r="73" spans="1:30" s="129" customFormat="1" ht="17.25" customHeight="1" x14ac:dyDescent="0.25">
      <c r="A73" s="144" t="s">
        <v>86</v>
      </c>
      <c r="B73" s="141" t="s">
        <v>85</v>
      </c>
      <c r="C73" s="143" t="s">
        <v>84</v>
      </c>
      <c r="D73" s="142" t="s">
        <v>83</v>
      </c>
      <c r="E73" s="141" t="s">
        <v>82</v>
      </c>
      <c r="F73" s="140">
        <f>SUM(G73:I73)</f>
        <v>12</v>
      </c>
      <c r="G73" s="138">
        <v>9</v>
      </c>
      <c r="H73" s="138">
        <v>0</v>
      </c>
      <c r="I73" s="138">
        <v>3</v>
      </c>
      <c r="J73" s="140">
        <f>SUM(K73:L73)</f>
        <v>84</v>
      </c>
      <c r="K73" s="138">
        <v>38</v>
      </c>
      <c r="L73" s="138">
        <v>46</v>
      </c>
      <c r="M73" s="140">
        <f>SUM(N73:O73)</f>
        <v>91</v>
      </c>
      <c r="N73" s="138">
        <v>46</v>
      </c>
      <c r="O73" s="138">
        <v>45</v>
      </c>
      <c r="P73" s="140">
        <f>SUM(Q73:R73)</f>
        <v>77</v>
      </c>
      <c r="Q73" s="138">
        <v>36</v>
      </c>
      <c r="R73" s="138">
        <v>41</v>
      </c>
      <c r="S73" s="140">
        <f>SUM(T73:U73)</f>
        <v>252</v>
      </c>
      <c r="T73" s="140">
        <f>SUM(K73,N73,Q73)</f>
        <v>120</v>
      </c>
      <c r="U73" s="140">
        <f>SUM(L73,O73,R73)</f>
        <v>132</v>
      </c>
      <c r="V73" s="140">
        <f>SUM(W73:X73)</f>
        <v>28</v>
      </c>
      <c r="W73" s="138">
        <v>12</v>
      </c>
      <c r="X73" s="138">
        <v>16</v>
      </c>
      <c r="Y73" s="139">
        <f>SUM(Z73:AA73)</f>
        <v>1</v>
      </c>
      <c r="Z73" s="138">
        <v>1</v>
      </c>
      <c r="AA73" s="137"/>
      <c r="AB73" s="11"/>
      <c r="AC73" s="58"/>
      <c r="AD73" s="58"/>
    </row>
    <row r="74" spans="1:30" s="129" customFormat="1" ht="17.25" customHeight="1" x14ac:dyDescent="0.25">
      <c r="A74" s="136" t="s">
        <v>81</v>
      </c>
      <c r="B74" s="80" t="s">
        <v>80</v>
      </c>
      <c r="C74" s="82" t="s">
        <v>79</v>
      </c>
      <c r="D74" s="81" t="s">
        <v>78</v>
      </c>
      <c r="E74" s="80" t="s">
        <v>77</v>
      </c>
      <c r="F74" s="134">
        <f>SUM(G74:I74)</f>
        <v>3</v>
      </c>
      <c r="G74" s="135">
        <v>3</v>
      </c>
      <c r="H74" s="135">
        <v>0</v>
      </c>
      <c r="I74" s="135">
        <v>0</v>
      </c>
      <c r="J74" s="134">
        <f>SUM(K74:L74)</f>
        <v>4</v>
      </c>
      <c r="K74" s="135">
        <v>1</v>
      </c>
      <c r="L74" s="135">
        <v>3</v>
      </c>
      <c r="M74" s="134">
        <f>SUM(N74:O74)</f>
        <v>6</v>
      </c>
      <c r="N74" s="135">
        <v>4</v>
      </c>
      <c r="O74" s="135">
        <v>2</v>
      </c>
      <c r="P74" s="134">
        <f>SUM(Q74:R74)</f>
        <v>6</v>
      </c>
      <c r="Q74" s="131">
        <v>2</v>
      </c>
      <c r="R74" s="131">
        <v>4</v>
      </c>
      <c r="S74" s="133">
        <f>SUM(T74:U74)</f>
        <v>16</v>
      </c>
      <c r="T74" s="133">
        <f>SUM(K74,N74,Q74)</f>
        <v>7</v>
      </c>
      <c r="U74" s="133">
        <f>SUM(L74,O74,R74)</f>
        <v>9</v>
      </c>
      <c r="V74" s="133">
        <f>SUM(W74:X74)</f>
        <v>8</v>
      </c>
      <c r="W74" s="131">
        <v>6</v>
      </c>
      <c r="X74" s="131">
        <v>2</v>
      </c>
      <c r="Y74" s="132">
        <f>SUM(Z74:AA74)</f>
        <v>2</v>
      </c>
      <c r="Z74" s="131">
        <v>0</v>
      </c>
      <c r="AA74" s="130">
        <v>2</v>
      </c>
      <c r="AB74" s="11"/>
      <c r="AC74" s="58"/>
      <c r="AD74" s="58"/>
    </row>
    <row r="75" spans="1:30" s="7" customFormat="1" ht="18.75" customHeight="1" x14ac:dyDescent="0.25">
      <c r="A75" s="128"/>
      <c r="B75" s="127" t="s">
        <v>76</v>
      </c>
      <c r="C75" s="126"/>
      <c r="D75" s="126"/>
      <c r="E75" s="30"/>
      <c r="F75" s="125">
        <f>SUM(G75:I75)</f>
        <v>15</v>
      </c>
      <c r="G75" s="125">
        <f>G73+G74</f>
        <v>12</v>
      </c>
      <c r="H75" s="125">
        <f>H73+H74</f>
        <v>0</v>
      </c>
      <c r="I75" s="125">
        <f>I73+I74</f>
        <v>3</v>
      </c>
      <c r="J75" s="125">
        <f>J73+J74</f>
        <v>88</v>
      </c>
      <c r="K75" s="125">
        <f>K73+K74</f>
        <v>39</v>
      </c>
      <c r="L75" s="125">
        <f>L73+L74</f>
        <v>49</v>
      </c>
      <c r="M75" s="125">
        <f>M73+M74</f>
        <v>97</v>
      </c>
      <c r="N75" s="125">
        <f>N73+N74</f>
        <v>50</v>
      </c>
      <c r="O75" s="125">
        <f>O73+O74</f>
        <v>47</v>
      </c>
      <c r="P75" s="125">
        <f>P73+P74</f>
        <v>83</v>
      </c>
      <c r="Q75" s="28">
        <f>Q73+Q74</f>
        <v>38</v>
      </c>
      <c r="R75" s="28">
        <f>R73+R74</f>
        <v>45</v>
      </c>
      <c r="S75" s="125">
        <f>S73+S74</f>
        <v>268</v>
      </c>
      <c r="T75" s="28">
        <f>K75+N75+Q75</f>
        <v>127</v>
      </c>
      <c r="U75" s="28">
        <f>L75+O75+R75</f>
        <v>141</v>
      </c>
      <c r="V75" s="28">
        <f>W75+X75</f>
        <v>36</v>
      </c>
      <c r="W75" s="28">
        <f>W73+W74</f>
        <v>18</v>
      </c>
      <c r="X75" s="28">
        <f>X73+X74</f>
        <v>18</v>
      </c>
      <c r="Y75" s="29">
        <f>Z75+AA75</f>
        <v>3</v>
      </c>
      <c r="Z75" s="28">
        <f>Z73+Z74</f>
        <v>1</v>
      </c>
      <c r="AA75" s="27">
        <f>AA73+AA74</f>
        <v>2</v>
      </c>
      <c r="AB75" s="11"/>
      <c r="AC75" s="8"/>
      <c r="AD75" s="58"/>
    </row>
    <row r="76" spans="1:30" s="68" customFormat="1" ht="16.5" customHeight="1" x14ac:dyDescent="0.25">
      <c r="A76" s="124" t="s">
        <v>75</v>
      </c>
      <c r="B76" s="123" t="s">
        <v>74</v>
      </c>
      <c r="C76" s="76" t="s">
        <v>73</v>
      </c>
      <c r="D76" s="75" t="s">
        <v>72</v>
      </c>
      <c r="E76" s="74" t="s">
        <v>71</v>
      </c>
      <c r="F76" s="73">
        <f>SUM(G76:I76)</f>
        <v>11</v>
      </c>
      <c r="G76" s="85">
        <v>9</v>
      </c>
      <c r="H76" s="85">
        <v>0</v>
      </c>
      <c r="I76" s="85">
        <v>2</v>
      </c>
      <c r="J76" s="73">
        <f>K76+L76</f>
        <v>75</v>
      </c>
      <c r="K76" s="85">
        <v>47</v>
      </c>
      <c r="L76" s="85">
        <v>28</v>
      </c>
      <c r="M76" s="73">
        <f>N76+O76</f>
        <v>93</v>
      </c>
      <c r="N76" s="85">
        <v>51</v>
      </c>
      <c r="O76" s="85">
        <v>42</v>
      </c>
      <c r="P76" s="73">
        <f>Q76+R76</f>
        <v>95</v>
      </c>
      <c r="Q76" s="85">
        <v>50</v>
      </c>
      <c r="R76" s="85">
        <v>45</v>
      </c>
      <c r="S76" s="73">
        <f>T76+U76</f>
        <v>263</v>
      </c>
      <c r="T76" s="73">
        <f>K76+N76+Q76</f>
        <v>148</v>
      </c>
      <c r="U76" s="73">
        <f>L76+O76+R76</f>
        <v>115</v>
      </c>
      <c r="V76" s="73">
        <f>W76+X76</f>
        <v>32</v>
      </c>
      <c r="W76" s="85">
        <v>15</v>
      </c>
      <c r="X76" s="85">
        <v>17</v>
      </c>
      <c r="Y76" s="72">
        <f>Z76+AA76</f>
        <v>4</v>
      </c>
      <c r="Z76" s="85">
        <v>1</v>
      </c>
      <c r="AA76" s="84">
        <v>3</v>
      </c>
      <c r="AB76" s="69"/>
    </row>
    <row r="77" spans="1:30" s="68" customFormat="1" ht="18.75" customHeight="1" x14ac:dyDescent="0.25">
      <c r="A77" s="122" t="s">
        <v>70</v>
      </c>
      <c r="B77" s="119" t="s">
        <v>69</v>
      </c>
      <c r="C77" s="121" t="s">
        <v>68</v>
      </c>
      <c r="D77" s="120" t="s">
        <v>67</v>
      </c>
      <c r="E77" s="119" t="s">
        <v>66</v>
      </c>
      <c r="F77" s="28">
        <f>G77+H77+I77</f>
        <v>28</v>
      </c>
      <c r="G77" s="79">
        <v>21</v>
      </c>
      <c r="H77" s="79">
        <v>0</v>
      </c>
      <c r="I77" s="79">
        <v>7</v>
      </c>
      <c r="J77" s="28">
        <f>K77+L77</f>
        <v>251</v>
      </c>
      <c r="K77" s="79">
        <v>125</v>
      </c>
      <c r="L77" s="79">
        <v>126</v>
      </c>
      <c r="M77" s="28">
        <f>N77+O77</f>
        <v>245</v>
      </c>
      <c r="N77" s="79">
        <v>125</v>
      </c>
      <c r="O77" s="79">
        <v>120</v>
      </c>
      <c r="P77" s="28">
        <f>Q77+R77</f>
        <v>231</v>
      </c>
      <c r="Q77" s="79">
        <v>114</v>
      </c>
      <c r="R77" s="79">
        <v>117</v>
      </c>
      <c r="S77" s="28">
        <f>T77+U77</f>
        <v>727</v>
      </c>
      <c r="T77" s="28">
        <f>K77+N77+Q77</f>
        <v>364</v>
      </c>
      <c r="U77" s="28">
        <f>L77+O77+R77</f>
        <v>363</v>
      </c>
      <c r="V77" s="28">
        <f>W77+X77</f>
        <v>53</v>
      </c>
      <c r="W77" s="79">
        <v>24</v>
      </c>
      <c r="X77" s="79">
        <v>29</v>
      </c>
      <c r="Y77" s="29">
        <f>Z77+AA77</f>
        <v>10</v>
      </c>
      <c r="Z77" s="79">
        <v>3</v>
      </c>
      <c r="AA77" s="78">
        <v>7</v>
      </c>
      <c r="AB77" s="69"/>
    </row>
    <row r="78" spans="1:30" s="68" customFormat="1" ht="18.75" customHeight="1" x14ac:dyDescent="0.25">
      <c r="A78" s="86" t="s">
        <v>65</v>
      </c>
      <c r="B78" s="74" t="s">
        <v>64</v>
      </c>
      <c r="C78" s="76" t="s">
        <v>63</v>
      </c>
      <c r="D78" s="118" t="s">
        <v>62</v>
      </c>
      <c r="E78" s="117" t="s">
        <v>61</v>
      </c>
      <c r="F78" s="73">
        <f>G78+H78+I78</f>
        <v>5</v>
      </c>
      <c r="G78" s="85">
        <v>3</v>
      </c>
      <c r="H78" s="85">
        <v>0</v>
      </c>
      <c r="I78" s="85">
        <v>2</v>
      </c>
      <c r="J78" s="73">
        <f>K78+L78</f>
        <v>20</v>
      </c>
      <c r="K78" s="85">
        <v>7</v>
      </c>
      <c r="L78" s="85">
        <v>13</v>
      </c>
      <c r="M78" s="73">
        <f>N78+O78</f>
        <v>20</v>
      </c>
      <c r="N78" s="85">
        <v>12</v>
      </c>
      <c r="O78" s="85">
        <v>8</v>
      </c>
      <c r="P78" s="73">
        <f>Q78+R78</f>
        <v>25</v>
      </c>
      <c r="Q78" s="85">
        <v>10</v>
      </c>
      <c r="R78" s="85">
        <v>15</v>
      </c>
      <c r="S78" s="73">
        <f>T78+U78</f>
        <v>65</v>
      </c>
      <c r="T78" s="73">
        <f>K78+N78+Q78</f>
        <v>29</v>
      </c>
      <c r="U78" s="73">
        <f>L78+O78+R78</f>
        <v>36</v>
      </c>
      <c r="V78" s="73">
        <f>W78+X78</f>
        <v>14</v>
      </c>
      <c r="W78" s="85">
        <v>6</v>
      </c>
      <c r="X78" s="85">
        <v>8</v>
      </c>
      <c r="Y78" s="72">
        <f>Z78+AA78</f>
        <v>1</v>
      </c>
      <c r="Z78" s="85">
        <v>1</v>
      </c>
      <c r="AA78" s="84">
        <v>0</v>
      </c>
      <c r="AB78" s="69"/>
    </row>
    <row r="79" spans="1:30" s="99" customFormat="1" ht="18.75" customHeight="1" x14ac:dyDescent="0.25">
      <c r="A79" s="86" t="s">
        <v>60</v>
      </c>
      <c r="B79" s="116" t="s">
        <v>59</v>
      </c>
      <c r="C79" s="115" t="s">
        <v>58</v>
      </c>
      <c r="D79" s="114" t="s">
        <v>57</v>
      </c>
      <c r="E79" s="113" t="s">
        <v>56</v>
      </c>
      <c r="F79" s="112">
        <f>G79+H79+I79</f>
        <v>17</v>
      </c>
      <c r="G79" s="110">
        <v>15</v>
      </c>
      <c r="H79" s="110">
        <v>0</v>
      </c>
      <c r="I79" s="110">
        <v>2</v>
      </c>
      <c r="J79" s="112">
        <f>K79+L79</f>
        <v>145</v>
      </c>
      <c r="K79" s="110">
        <v>74</v>
      </c>
      <c r="L79" s="110">
        <v>71</v>
      </c>
      <c r="M79" s="112">
        <f>N79+O79</f>
        <v>169</v>
      </c>
      <c r="N79" s="110">
        <v>83</v>
      </c>
      <c r="O79" s="110">
        <v>86</v>
      </c>
      <c r="P79" s="112">
        <f>Q79+R79</f>
        <v>148</v>
      </c>
      <c r="Q79" s="110">
        <v>76</v>
      </c>
      <c r="R79" s="110">
        <v>72</v>
      </c>
      <c r="S79" s="112">
        <f>T79+U79</f>
        <v>462</v>
      </c>
      <c r="T79" s="73">
        <f>SUM(K79,N79,Q79)</f>
        <v>233</v>
      </c>
      <c r="U79" s="73">
        <f>SUM(L79,O79,R79)</f>
        <v>229</v>
      </c>
      <c r="V79" s="112">
        <f>W79+X79</f>
        <v>32</v>
      </c>
      <c r="W79" s="110">
        <v>18</v>
      </c>
      <c r="X79" s="110">
        <v>14</v>
      </c>
      <c r="Y79" s="111">
        <f>Z79+AA79</f>
        <v>7</v>
      </c>
      <c r="Z79" s="110">
        <v>3</v>
      </c>
      <c r="AA79" s="109">
        <v>4</v>
      </c>
      <c r="AB79" s="108"/>
    </row>
    <row r="80" spans="1:30" s="98" customFormat="1" ht="17.25" customHeight="1" x14ac:dyDescent="0.25">
      <c r="A80" s="83" t="s">
        <v>55</v>
      </c>
      <c r="B80" s="107" t="s">
        <v>54</v>
      </c>
      <c r="C80" s="106" t="s">
        <v>53</v>
      </c>
      <c r="D80" s="105" t="s">
        <v>52</v>
      </c>
      <c r="E80" s="104" t="s">
        <v>51</v>
      </c>
      <c r="F80" s="103">
        <f>G80+H80+I80</f>
        <v>19</v>
      </c>
      <c r="G80" s="101">
        <v>17</v>
      </c>
      <c r="H80" s="101">
        <v>0</v>
      </c>
      <c r="I80" s="101">
        <v>2</v>
      </c>
      <c r="J80" s="103">
        <f>K80+L80</f>
        <v>170</v>
      </c>
      <c r="K80" s="101">
        <v>82</v>
      </c>
      <c r="L80" s="101">
        <v>88</v>
      </c>
      <c r="M80" s="103">
        <f>N80+O80</f>
        <v>198</v>
      </c>
      <c r="N80" s="101">
        <v>108</v>
      </c>
      <c r="O80" s="101">
        <v>90</v>
      </c>
      <c r="P80" s="103">
        <f>Q80+R80</f>
        <v>180</v>
      </c>
      <c r="Q80" s="101">
        <v>99</v>
      </c>
      <c r="R80" s="101">
        <v>81</v>
      </c>
      <c r="S80" s="103">
        <f>T80+U80</f>
        <v>548</v>
      </c>
      <c r="T80" s="103">
        <f>K80+N80+Q80</f>
        <v>289</v>
      </c>
      <c r="U80" s="103">
        <f>L80+O80+R80</f>
        <v>259</v>
      </c>
      <c r="V80" s="103">
        <f>W80+X80</f>
        <v>41</v>
      </c>
      <c r="W80" s="101">
        <v>18</v>
      </c>
      <c r="X80" s="101">
        <v>23</v>
      </c>
      <c r="Y80" s="102">
        <f>Z80+AA80</f>
        <v>8</v>
      </c>
      <c r="Z80" s="101">
        <v>0</v>
      </c>
      <c r="AA80" s="100">
        <v>8</v>
      </c>
      <c r="AB80" s="69"/>
      <c r="AC80" s="99"/>
      <c r="AD80" s="68"/>
    </row>
    <row r="81" spans="1:31" s="87" customFormat="1" ht="18.75" customHeight="1" x14ac:dyDescent="0.25">
      <c r="A81" s="86" t="s">
        <v>50</v>
      </c>
      <c r="B81" s="97" t="s">
        <v>49</v>
      </c>
      <c r="C81" s="96" t="s">
        <v>48</v>
      </c>
      <c r="D81" s="95" t="s">
        <v>47</v>
      </c>
      <c r="E81" s="94" t="s">
        <v>46</v>
      </c>
      <c r="F81" s="93">
        <f>G81+H81+I81</f>
        <v>10</v>
      </c>
      <c r="G81" s="91">
        <v>6</v>
      </c>
      <c r="H81" s="91">
        <v>0</v>
      </c>
      <c r="I81" s="91">
        <v>4</v>
      </c>
      <c r="J81" s="93">
        <f>K81+L81</f>
        <v>55</v>
      </c>
      <c r="K81" s="91">
        <v>34</v>
      </c>
      <c r="L81" s="91">
        <v>21</v>
      </c>
      <c r="M81" s="93">
        <f>N81+O81</f>
        <v>56</v>
      </c>
      <c r="N81" s="91">
        <v>31</v>
      </c>
      <c r="O81" s="91">
        <v>25</v>
      </c>
      <c r="P81" s="93">
        <f>Q81+R81</f>
        <v>51</v>
      </c>
      <c r="Q81" s="91">
        <v>23</v>
      </c>
      <c r="R81" s="91">
        <v>28</v>
      </c>
      <c r="S81" s="93">
        <f>T81+U81</f>
        <v>162</v>
      </c>
      <c r="T81" s="93">
        <f>K81+N81+Q81</f>
        <v>88</v>
      </c>
      <c r="U81" s="93">
        <f>L81+O81+R81</f>
        <v>74</v>
      </c>
      <c r="V81" s="93">
        <f>W81+X81</f>
        <v>23</v>
      </c>
      <c r="W81" s="91">
        <v>12</v>
      </c>
      <c r="X81" s="91">
        <v>11</v>
      </c>
      <c r="Y81" s="92">
        <f>Z81+AA81</f>
        <v>1</v>
      </c>
      <c r="Z81" s="91"/>
      <c r="AA81" s="90">
        <v>1</v>
      </c>
      <c r="AB81" s="89"/>
      <c r="AC81" s="88"/>
      <c r="AD81" s="88"/>
      <c r="AE81" s="88"/>
    </row>
    <row r="82" spans="1:31" s="68" customFormat="1" ht="17.25" customHeight="1" x14ac:dyDescent="0.25">
      <c r="A82" s="86" t="s">
        <v>45</v>
      </c>
      <c r="B82" s="74" t="s">
        <v>44</v>
      </c>
      <c r="C82" s="76" t="s">
        <v>43</v>
      </c>
      <c r="D82" s="75" t="s">
        <v>42</v>
      </c>
      <c r="E82" s="74" t="s">
        <v>41</v>
      </c>
      <c r="F82" s="73">
        <f>SUM(G82:I82)</f>
        <v>19</v>
      </c>
      <c r="G82" s="85">
        <v>16</v>
      </c>
      <c r="H82" s="85">
        <v>0</v>
      </c>
      <c r="I82" s="85">
        <v>3</v>
      </c>
      <c r="J82" s="73">
        <f>SUM(K82:L82)</f>
        <v>163</v>
      </c>
      <c r="K82" s="85">
        <v>84</v>
      </c>
      <c r="L82" s="85">
        <v>79</v>
      </c>
      <c r="M82" s="73">
        <f>SUM(N82:O82)</f>
        <v>166</v>
      </c>
      <c r="N82" s="85">
        <v>91</v>
      </c>
      <c r="O82" s="85">
        <v>75</v>
      </c>
      <c r="P82" s="73">
        <f>SUM(Q82:R82)</f>
        <v>184</v>
      </c>
      <c r="Q82" s="85">
        <v>97</v>
      </c>
      <c r="R82" s="85">
        <v>87</v>
      </c>
      <c r="S82" s="73">
        <f>SUM(T82:U82)</f>
        <v>513</v>
      </c>
      <c r="T82" s="73">
        <f>K82+N82+Q82</f>
        <v>272</v>
      </c>
      <c r="U82" s="73">
        <f>L82+O82+R82</f>
        <v>241</v>
      </c>
      <c r="V82" s="73">
        <f>SUM(W82:X82)</f>
        <v>38</v>
      </c>
      <c r="W82" s="85">
        <v>16</v>
      </c>
      <c r="X82" s="85">
        <v>22</v>
      </c>
      <c r="Y82" s="72">
        <f>SUM(Z82:AA82)</f>
        <v>11</v>
      </c>
      <c r="Z82" s="85">
        <v>4</v>
      </c>
      <c r="AA82" s="84">
        <v>7</v>
      </c>
      <c r="AB82" s="69"/>
    </row>
    <row r="83" spans="1:31" s="68" customFormat="1" ht="17.25" customHeight="1" x14ac:dyDescent="0.25">
      <c r="A83" s="83" t="s">
        <v>40</v>
      </c>
      <c r="B83" s="80" t="s">
        <v>39</v>
      </c>
      <c r="C83" s="82" t="s">
        <v>38</v>
      </c>
      <c r="D83" s="81" t="s">
        <v>37</v>
      </c>
      <c r="E83" s="80" t="s">
        <v>36</v>
      </c>
      <c r="F83" s="28">
        <f>G83+H83+I83</f>
        <v>19</v>
      </c>
      <c r="G83" s="79">
        <v>15</v>
      </c>
      <c r="H83" s="79">
        <v>0</v>
      </c>
      <c r="I83" s="79">
        <v>4</v>
      </c>
      <c r="J83" s="28">
        <f>K83+L83</f>
        <v>148</v>
      </c>
      <c r="K83" s="79">
        <v>78</v>
      </c>
      <c r="L83" s="79">
        <v>70</v>
      </c>
      <c r="M83" s="28">
        <f>N83+O83</f>
        <v>171</v>
      </c>
      <c r="N83" s="79">
        <v>84</v>
      </c>
      <c r="O83" s="79">
        <v>87</v>
      </c>
      <c r="P83" s="28">
        <f>Q83+R83</f>
        <v>157</v>
      </c>
      <c r="Q83" s="79">
        <v>90</v>
      </c>
      <c r="R83" s="79">
        <v>67</v>
      </c>
      <c r="S83" s="28">
        <f>T83+U83</f>
        <v>476</v>
      </c>
      <c r="T83" s="28">
        <f>K83+N83+Q83</f>
        <v>252</v>
      </c>
      <c r="U83" s="28">
        <f>L83+O83+R83</f>
        <v>224</v>
      </c>
      <c r="V83" s="28">
        <f>W83+X83</f>
        <v>35</v>
      </c>
      <c r="W83" s="79">
        <v>19</v>
      </c>
      <c r="X83" s="79">
        <v>16</v>
      </c>
      <c r="Y83" s="29">
        <f>Z83+AA83</f>
        <v>8</v>
      </c>
      <c r="Z83" s="79">
        <v>1</v>
      </c>
      <c r="AA83" s="78">
        <v>7</v>
      </c>
      <c r="AB83" s="69"/>
    </row>
    <row r="84" spans="1:31" s="68" customFormat="1" ht="26.25" customHeight="1" x14ac:dyDescent="0.25">
      <c r="A84" s="77" t="s">
        <v>35</v>
      </c>
      <c r="B84" s="74" t="s">
        <v>34</v>
      </c>
      <c r="C84" s="76" t="s">
        <v>33</v>
      </c>
      <c r="D84" s="75" t="s">
        <v>32</v>
      </c>
      <c r="E84" s="74" t="s">
        <v>31</v>
      </c>
      <c r="F84" s="73">
        <f>G84+H84+I84</f>
        <v>16</v>
      </c>
      <c r="G84" s="71">
        <v>12</v>
      </c>
      <c r="H84" s="71">
        <v>0</v>
      </c>
      <c r="I84" s="71">
        <v>4</v>
      </c>
      <c r="J84" s="73">
        <f>K84+L84</f>
        <v>134</v>
      </c>
      <c r="K84" s="71">
        <v>63</v>
      </c>
      <c r="L84" s="71">
        <v>71</v>
      </c>
      <c r="M84" s="73">
        <f>N84+O84</f>
        <v>114</v>
      </c>
      <c r="N84" s="71">
        <v>53</v>
      </c>
      <c r="O84" s="71">
        <v>61</v>
      </c>
      <c r="P84" s="73">
        <f>Q84+R84</f>
        <v>111</v>
      </c>
      <c r="Q84" s="71">
        <v>57</v>
      </c>
      <c r="R84" s="71">
        <v>54</v>
      </c>
      <c r="S84" s="73">
        <f>J84+M84+P84</f>
        <v>359</v>
      </c>
      <c r="T84" s="73">
        <f>K84+N84+Q84</f>
        <v>173</v>
      </c>
      <c r="U84" s="73">
        <f>L84+O84+R84</f>
        <v>186</v>
      </c>
      <c r="V84" s="73">
        <f>W84+X84</f>
        <v>30</v>
      </c>
      <c r="W84" s="71">
        <v>16</v>
      </c>
      <c r="X84" s="71">
        <v>14</v>
      </c>
      <c r="Y84" s="72">
        <f>Z84+AA84</f>
        <v>11</v>
      </c>
      <c r="Z84" s="71">
        <v>2</v>
      </c>
      <c r="AA84" s="70">
        <v>9</v>
      </c>
      <c r="AB84" s="69"/>
    </row>
    <row r="85" spans="1:31" s="7" customFormat="1" ht="18.75" customHeight="1" x14ac:dyDescent="0.25">
      <c r="A85" s="67" t="s">
        <v>30</v>
      </c>
      <c r="B85" s="66" t="s">
        <v>29</v>
      </c>
      <c r="C85" s="65" t="s">
        <v>28</v>
      </c>
      <c r="D85" s="64" t="s">
        <v>27</v>
      </c>
      <c r="E85" s="63" t="s">
        <v>26</v>
      </c>
      <c r="F85" s="62"/>
      <c r="G85" s="60"/>
      <c r="H85" s="60"/>
      <c r="I85" s="60"/>
      <c r="J85" s="62"/>
      <c r="K85" s="60"/>
      <c r="L85" s="60"/>
      <c r="M85" s="62"/>
      <c r="N85" s="60"/>
      <c r="O85" s="60"/>
      <c r="P85" s="62"/>
      <c r="Q85" s="60"/>
      <c r="R85" s="60"/>
      <c r="S85" s="62"/>
      <c r="T85" s="62"/>
      <c r="U85" s="62"/>
      <c r="V85" s="62"/>
      <c r="W85" s="60"/>
      <c r="X85" s="60"/>
      <c r="Y85" s="61"/>
      <c r="Z85" s="60"/>
      <c r="AA85" s="59"/>
      <c r="AB85" s="11"/>
      <c r="AC85" s="8"/>
      <c r="AD85" s="8"/>
    </row>
    <row r="86" spans="1:31" s="58" customFormat="1" ht="26.25" customHeight="1" x14ac:dyDescent="0.25">
      <c r="A86" s="57"/>
      <c r="B86" s="56" t="s">
        <v>25</v>
      </c>
      <c r="C86" s="40" t="s">
        <v>24</v>
      </c>
      <c r="D86" s="39" t="s">
        <v>23</v>
      </c>
      <c r="E86" s="38" t="s">
        <v>22</v>
      </c>
      <c r="F86" s="55">
        <f>G86+H86+I86</f>
        <v>6</v>
      </c>
      <c r="G86" s="53">
        <v>6</v>
      </c>
      <c r="H86" s="53">
        <v>0</v>
      </c>
      <c r="I86" s="53">
        <v>0</v>
      </c>
      <c r="J86" s="55">
        <f>K86+L86</f>
        <v>69</v>
      </c>
      <c r="K86" s="53">
        <v>39</v>
      </c>
      <c r="L86" s="53">
        <v>30</v>
      </c>
      <c r="M86" s="55">
        <f>N86+O86</f>
        <v>64</v>
      </c>
      <c r="N86" s="53">
        <v>29</v>
      </c>
      <c r="O86" s="53">
        <v>35</v>
      </c>
      <c r="P86" s="55">
        <f>Q86+R86</f>
        <v>45</v>
      </c>
      <c r="Q86" s="53">
        <v>21</v>
      </c>
      <c r="R86" s="53">
        <v>24</v>
      </c>
      <c r="S86" s="55">
        <f>T86+U86</f>
        <v>178</v>
      </c>
      <c r="T86" s="55">
        <f>K86+N86+Q86</f>
        <v>89</v>
      </c>
      <c r="U86" s="55">
        <f>L86+O86+R86</f>
        <v>89</v>
      </c>
      <c r="V86" s="55">
        <f>W86+X86</f>
        <v>12</v>
      </c>
      <c r="W86" s="53">
        <v>10</v>
      </c>
      <c r="X86" s="53">
        <v>2</v>
      </c>
      <c r="Y86" s="54">
        <f>Z86+AA86</f>
        <v>2</v>
      </c>
      <c r="Z86" s="53">
        <v>1</v>
      </c>
      <c r="AA86" s="52">
        <v>1</v>
      </c>
      <c r="AB86" s="11"/>
      <c r="AC86" s="8"/>
      <c r="AD86" s="8"/>
    </row>
    <row r="87" spans="1:31" s="7" customFormat="1" ht="17.25" customHeight="1" x14ac:dyDescent="0.25">
      <c r="A87" s="57"/>
      <c r="B87" s="56" t="s">
        <v>21</v>
      </c>
      <c r="C87" s="40" t="s">
        <v>20</v>
      </c>
      <c r="D87" s="39" t="s">
        <v>19</v>
      </c>
      <c r="E87" s="38" t="s">
        <v>18</v>
      </c>
      <c r="F87" s="55">
        <f>G87+H87+I87</f>
        <v>6</v>
      </c>
      <c r="G87" s="53">
        <v>6</v>
      </c>
      <c r="H87" s="53">
        <v>0</v>
      </c>
      <c r="I87" s="53">
        <v>0</v>
      </c>
      <c r="J87" s="55">
        <f>K87+L87</f>
        <v>59</v>
      </c>
      <c r="K87" s="53">
        <v>25</v>
      </c>
      <c r="L87" s="53">
        <v>34</v>
      </c>
      <c r="M87" s="55">
        <f>N87+O87</f>
        <v>53</v>
      </c>
      <c r="N87" s="53">
        <v>23</v>
      </c>
      <c r="O87" s="53">
        <v>30</v>
      </c>
      <c r="P87" s="55">
        <f>Q87+R87</f>
        <v>62</v>
      </c>
      <c r="Q87" s="53">
        <v>27</v>
      </c>
      <c r="R87" s="53">
        <v>35</v>
      </c>
      <c r="S87" s="55">
        <f>T87+U87</f>
        <v>174</v>
      </c>
      <c r="T87" s="55">
        <f>K87+N87+Q87</f>
        <v>75</v>
      </c>
      <c r="U87" s="55">
        <f>L87+O87+R87</f>
        <v>99</v>
      </c>
      <c r="V87" s="55">
        <f>W87+X87</f>
        <v>16</v>
      </c>
      <c r="W87" s="53">
        <v>9</v>
      </c>
      <c r="X87" s="53">
        <v>7</v>
      </c>
      <c r="Y87" s="54">
        <f>Z87+AA87</f>
        <v>5</v>
      </c>
      <c r="Z87" s="53">
        <v>4</v>
      </c>
      <c r="AA87" s="52">
        <v>1</v>
      </c>
      <c r="AB87" s="51"/>
      <c r="AC87" s="50"/>
      <c r="AD87" s="50"/>
    </row>
    <row r="88" spans="1:31" s="7" customFormat="1" ht="26.25" customHeight="1" x14ac:dyDescent="0.25">
      <c r="A88" s="33" t="s">
        <v>17</v>
      </c>
      <c r="B88" s="49" t="s">
        <v>16</v>
      </c>
      <c r="C88" s="48" t="s">
        <v>15</v>
      </c>
      <c r="D88" s="47" t="s">
        <v>14</v>
      </c>
      <c r="E88" s="46" t="s">
        <v>13</v>
      </c>
      <c r="F88" s="45">
        <f>G88+H88+I88</f>
        <v>9</v>
      </c>
      <c r="G88" s="43">
        <v>9</v>
      </c>
      <c r="H88" s="43">
        <v>0</v>
      </c>
      <c r="I88" s="43">
        <v>0</v>
      </c>
      <c r="J88" s="45">
        <f>K88+L88</f>
        <v>93</v>
      </c>
      <c r="K88" s="43">
        <v>55</v>
      </c>
      <c r="L88" s="43">
        <v>38</v>
      </c>
      <c r="M88" s="45">
        <f>N88+O88</f>
        <v>98</v>
      </c>
      <c r="N88" s="43">
        <v>48</v>
      </c>
      <c r="O88" s="43">
        <v>50</v>
      </c>
      <c r="P88" s="45">
        <f>Q88+R88</f>
        <v>90</v>
      </c>
      <c r="Q88" s="43">
        <v>48</v>
      </c>
      <c r="R88" s="43">
        <v>42</v>
      </c>
      <c r="S88" s="45">
        <f>T88+U88</f>
        <v>281</v>
      </c>
      <c r="T88" s="45">
        <f>K88+N88+Q88</f>
        <v>151</v>
      </c>
      <c r="U88" s="45">
        <f>L88+O88+R88</f>
        <v>130</v>
      </c>
      <c r="V88" s="45">
        <f>W88+X88</f>
        <v>25</v>
      </c>
      <c r="W88" s="43">
        <v>14</v>
      </c>
      <c r="X88" s="43">
        <v>11</v>
      </c>
      <c r="Y88" s="44">
        <f>Z88+AA88</f>
        <v>3</v>
      </c>
      <c r="Z88" s="43">
        <v>1</v>
      </c>
      <c r="AA88" s="42">
        <v>2</v>
      </c>
      <c r="AB88" s="11"/>
      <c r="AC88" s="8"/>
      <c r="AD88" s="8"/>
    </row>
    <row r="89" spans="1:31" s="7" customFormat="1" ht="17.25" customHeight="1" x14ac:dyDescent="0.25">
      <c r="A89" s="33" t="s">
        <v>12</v>
      </c>
      <c r="B89" s="41" t="s">
        <v>11</v>
      </c>
      <c r="C89" s="40" t="s">
        <v>10</v>
      </c>
      <c r="D89" s="39" t="s">
        <v>9</v>
      </c>
      <c r="E89" s="38" t="s">
        <v>8</v>
      </c>
      <c r="F89" s="37">
        <f>G89+H89+I89</f>
        <v>9</v>
      </c>
      <c r="G89" s="35">
        <v>9</v>
      </c>
      <c r="H89" s="35">
        <v>0</v>
      </c>
      <c r="I89" s="35">
        <v>0</v>
      </c>
      <c r="J89" s="37">
        <f>K89+L89</f>
        <v>91</v>
      </c>
      <c r="K89" s="35">
        <v>35</v>
      </c>
      <c r="L89" s="35">
        <v>56</v>
      </c>
      <c r="M89" s="37">
        <f>N89+O89</f>
        <v>80</v>
      </c>
      <c r="N89" s="35">
        <v>37</v>
      </c>
      <c r="O89" s="35">
        <v>43</v>
      </c>
      <c r="P89" s="37">
        <f>Q89+R89</f>
        <v>80</v>
      </c>
      <c r="Q89" s="35">
        <v>38</v>
      </c>
      <c r="R89" s="35">
        <v>42</v>
      </c>
      <c r="S89" s="37">
        <f>T89+U89</f>
        <v>251</v>
      </c>
      <c r="T89" s="37">
        <f>K89+N89+Q89</f>
        <v>110</v>
      </c>
      <c r="U89" s="37">
        <f>L89+O89+R89</f>
        <v>141</v>
      </c>
      <c r="V89" s="37">
        <f>W89+X89</f>
        <v>14</v>
      </c>
      <c r="W89" s="35">
        <v>5</v>
      </c>
      <c r="X89" s="35">
        <v>9</v>
      </c>
      <c r="Y89" s="36">
        <f>Z89+AA89</f>
        <v>0</v>
      </c>
      <c r="Z89" s="35">
        <v>0</v>
      </c>
      <c r="AA89" s="34">
        <v>0</v>
      </c>
      <c r="AB89" s="11"/>
      <c r="AC89" s="8"/>
      <c r="AD89" s="8"/>
    </row>
    <row r="90" spans="1:31" s="7" customFormat="1" ht="17.25" customHeight="1" x14ac:dyDescent="0.25">
      <c r="A90" s="33"/>
      <c r="B90" s="32" t="s">
        <v>7</v>
      </c>
      <c r="C90" s="31"/>
      <c r="D90" s="31"/>
      <c r="E90" s="30"/>
      <c r="F90" s="28">
        <f>SUM(G90:I90)</f>
        <v>30</v>
      </c>
      <c r="G90" s="28">
        <f>SUM(G85:G89)</f>
        <v>30</v>
      </c>
      <c r="H90" s="28">
        <f>SUM(H85:H89)</f>
        <v>0</v>
      </c>
      <c r="I90" s="28">
        <f>SUM(I85:I89)</f>
        <v>0</v>
      </c>
      <c r="J90" s="28">
        <f>SUM(J85:J89)</f>
        <v>312</v>
      </c>
      <c r="K90" s="28">
        <f>SUM(K85:K89)</f>
        <v>154</v>
      </c>
      <c r="L90" s="28">
        <f>SUM(L85:L89)</f>
        <v>158</v>
      </c>
      <c r="M90" s="28">
        <f>SUM(M85:M89)</f>
        <v>295</v>
      </c>
      <c r="N90" s="28">
        <f>SUM(N85:N89)</f>
        <v>137</v>
      </c>
      <c r="O90" s="28">
        <f>SUM(O85:O89)</f>
        <v>158</v>
      </c>
      <c r="P90" s="28">
        <f>SUM(P85:P89)</f>
        <v>277</v>
      </c>
      <c r="Q90" s="28">
        <f>SUM(Q85:Q89)</f>
        <v>134</v>
      </c>
      <c r="R90" s="28">
        <f>SUM(R85:R89)</f>
        <v>143</v>
      </c>
      <c r="S90" s="28">
        <f>SUM(S85:S89)</f>
        <v>884</v>
      </c>
      <c r="T90" s="28">
        <f>SUM(T85:T89)</f>
        <v>425</v>
      </c>
      <c r="U90" s="28">
        <f>SUM(U85:U89)</f>
        <v>459</v>
      </c>
      <c r="V90" s="28">
        <f>SUM(V85:V89)</f>
        <v>67</v>
      </c>
      <c r="W90" s="28">
        <f>SUM(W85:W89)</f>
        <v>38</v>
      </c>
      <c r="X90" s="28">
        <f>SUM(X85:X89)</f>
        <v>29</v>
      </c>
      <c r="Y90" s="29">
        <f>SUM(Y85:Y89)</f>
        <v>10</v>
      </c>
      <c r="Z90" s="28">
        <f>SUM(Z85:Z89)</f>
        <v>6</v>
      </c>
      <c r="AA90" s="27">
        <f>SUM(AA85:AA89)</f>
        <v>4</v>
      </c>
      <c r="AB90" s="11"/>
    </row>
    <row r="91" spans="1:31" s="7" customFormat="1" ht="18.75" customHeight="1" x14ac:dyDescent="0.25">
      <c r="A91" s="26" t="s">
        <v>6</v>
      </c>
      <c r="B91" s="25">
        <v>2</v>
      </c>
      <c r="C91" s="23"/>
      <c r="D91" s="23"/>
      <c r="E91" s="22"/>
      <c r="F91" s="20">
        <f>SUM(G91:I91)</f>
        <v>18</v>
      </c>
      <c r="G91" s="20">
        <f>G5+G6</f>
        <v>18</v>
      </c>
      <c r="H91" s="20">
        <f>H5+H6</f>
        <v>0</v>
      </c>
      <c r="I91" s="20">
        <f>I5+I6</f>
        <v>0</v>
      </c>
      <c r="J91" s="20">
        <f>K91+L91</f>
        <v>210</v>
      </c>
      <c r="K91" s="20">
        <f>K5+K6</f>
        <v>111</v>
      </c>
      <c r="L91" s="20">
        <f>L5+L6</f>
        <v>99</v>
      </c>
      <c r="M91" s="20">
        <f>N91+O91</f>
        <v>210</v>
      </c>
      <c r="N91" s="20">
        <f>N5+N6</f>
        <v>114</v>
      </c>
      <c r="O91" s="20">
        <f>O5+O6</f>
        <v>96</v>
      </c>
      <c r="P91" s="20">
        <f>Q91+R91</f>
        <v>209</v>
      </c>
      <c r="Q91" s="20">
        <f>Q5+Q6</f>
        <v>108</v>
      </c>
      <c r="R91" s="20">
        <f>R5+R6</f>
        <v>101</v>
      </c>
      <c r="S91" s="20">
        <f>T91+U91</f>
        <v>629</v>
      </c>
      <c r="T91" s="20">
        <f>K91+N91+Q91</f>
        <v>333</v>
      </c>
      <c r="U91" s="20">
        <f>L91+O91+R91</f>
        <v>296</v>
      </c>
      <c r="V91" s="20">
        <f>W91+X91</f>
        <v>39</v>
      </c>
      <c r="W91" s="20">
        <f>W5+W6</f>
        <v>24</v>
      </c>
      <c r="X91" s="20">
        <f>X5+X6</f>
        <v>15</v>
      </c>
      <c r="Y91" s="21">
        <f>Z91+AA91</f>
        <v>4</v>
      </c>
      <c r="Z91" s="20">
        <f>Z5+Z6</f>
        <v>1</v>
      </c>
      <c r="AA91" s="19">
        <f>AA5+AA6</f>
        <v>3</v>
      </c>
      <c r="AB91" s="11"/>
    </row>
    <row r="92" spans="1:31" s="7" customFormat="1" ht="18.75" customHeight="1" x14ac:dyDescent="0.25">
      <c r="A92" s="26" t="s">
        <v>5</v>
      </c>
      <c r="B92" s="25">
        <f>COUNTA(E8:E84)</f>
        <v>68</v>
      </c>
      <c r="C92" s="24" t="s">
        <v>4</v>
      </c>
      <c r="D92" s="23"/>
      <c r="E92" s="22"/>
      <c r="F92" s="20">
        <f>SUM(G92:I92)</f>
        <v>936</v>
      </c>
      <c r="G92" s="20">
        <f>G8+G33+G42+G48+G51+G57+G61+G65+G72+G75+SUM(G76:G79)+SUM(G80:G83)+G84</f>
        <v>748</v>
      </c>
      <c r="H92" s="20">
        <f>H8+H33+H42+H48+H51+H57+H61+H65+H72+H75+SUM(H76:H79)+SUM(H80:H82)+H84</f>
        <v>1</v>
      </c>
      <c r="I92" s="20">
        <f>I8+I33+I42+I48+I51+I57+I61+I65+I72+I75+SUM(I76:I79)+SUM(I80:I83)+I84</f>
        <v>187</v>
      </c>
      <c r="J92" s="20">
        <f>K92+L92</f>
        <v>7703</v>
      </c>
      <c r="K92" s="20">
        <f>K8+K33+K42+K48+K51+K57+K61+K65+K72+K75+SUM(K76:K79)+SUM(K80:K83)+K84</f>
        <v>3994</v>
      </c>
      <c r="L92" s="20">
        <f>L8+L33+L42+L48+L51+L57+L61+L65+L72+L75+SUM(L76:L79)+SUM(L80:L83)+L84</f>
        <v>3709</v>
      </c>
      <c r="M92" s="20">
        <f>N92+O92</f>
        <v>7866</v>
      </c>
      <c r="N92" s="20">
        <f>N8+N33+N42+N48+N51+N57+N61+N65+N72+N75+SUM(N76:N79)+SUM(N80:N83)+N84</f>
        <v>4032</v>
      </c>
      <c r="O92" s="20">
        <f>O8+O33+O42+O48+O51+O57+O61+O65+O72+O75+SUM(O76:O79)+SUM(O80:O83)+O84</f>
        <v>3834</v>
      </c>
      <c r="P92" s="20">
        <f>Q92+R92</f>
        <v>8031</v>
      </c>
      <c r="Q92" s="20">
        <f>Q8+Q33+Q42+Q48+Q51+Q57+Q61+Q65+Q72+Q75+SUM(Q76:Q79)+SUM(Q80:Q83)+Q84</f>
        <v>4124</v>
      </c>
      <c r="R92" s="20">
        <f>R8+R33+R42+R48+R51+R57+R61+R65+R72+R75+SUM(R76:R79)+SUM(R80:R83)+R84</f>
        <v>3907</v>
      </c>
      <c r="S92" s="20">
        <f>T92+U92</f>
        <v>23600</v>
      </c>
      <c r="T92" s="20">
        <f>T8+T33+T42+T48+T51+T57+T61+T65+T72+T75+SUM(T76:T79)+SUM(T80:T83)+T84</f>
        <v>12150</v>
      </c>
      <c r="U92" s="20">
        <f>U8+U33+U42+U48+U51+U57+U61+U65+U72+U75+SUM(U76:U79)+SUM(U80:U83)+U84</f>
        <v>11450</v>
      </c>
      <c r="V92" s="20">
        <f>W92+X92</f>
        <v>1927</v>
      </c>
      <c r="W92" s="20">
        <f>W8+W33+W42+W48+W51+W57+W61+W65+W72+W75+SUM(W76:W79)+SUM(W80:W83)+W84</f>
        <v>927</v>
      </c>
      <c r="X92" s="20">
        <f>X8+X33+X42+X48+X51+X57+X61+X65+X72+X75+SUM(X76:X79)+SUM(X80:X83)+X84</f>
        <v>1000</v>
      </c>
      <c r="Y92" s="21">
        <f>Z92+AA92</f>
        <v>224</v>
      </c>
      <c r="Z92" s="20">
        <f>Z8+Z33+Z42+Z48+Z51+Z57+Z61+Z65+Z72+Z75+SUM(Z76:Z79)+SUM(Z80:Z83)+Z84</f>
        <v>57</v>
      </c>
      <c r="AA92" s="19">
        <f>AA8+AA33+AA42+AA48+AA51+AA57+AA61+AA65+AA72+AA75+SUM(AA76:AA79)+SUM(AA80:AA83)+AA84</f>
        <v>167</v>
      </c>
      <c r="AB92" s="11"/>
      <c r="AC92" s="8"/>
      <c r="AD92" s="8"/>
    </row>
    <row r="93" spans="1:31" s="7" customFormat="1" ht="18.75" customHeight="1" x14ac:dyDescent="0.25">
      <c r="A93" s="26" t="s">
        <v>3</v>
      </c>
      <c r="B93" s="25">
        <f>COUNTA(E85:E89)</f>
        <v>5</v>
      </c>
      <c r="C93" s="24" t="s">
        <v>2</v>
      </c>
      <c r="D93" s="23"/>
      <c r="E93" s="22"/>
      <c r="F93" s="20">
        <f>SUM(G93:I93)</f>
        <v>30</v>
      </c>
      <c r="G93" s="20">
        <f>G85+G86+G87+G88+G89</f>
        <v>30</v>
      </c>
      <c r="H93" s="20">
        <f>H85+H86+H87+H88+H89</f>
        <v>0</v>
      </c>
      <c r="I93" s="20">
        <f>I85+I86+I87+I88+I89</f>
        <v>0</v>
      </c>
      <c r="J93" s="20">
        <f>K93+L93</f>
        <v>312</v>
      </c>
      <c r="K93" s="20">
        <f>K85+K86+K87+K88+K89</f>
        <v>154</v>
      </c>
      <c r="L93" s="20">
        <f>L85+L86+L87+L88+L89</f>
        <v>158</v>
      </c>
      <c r="M93" s="20">
        <f>N93+O93</f>
        <v>295</v>
      </c>
      <c r="N93" s="20">
        <f>N85+N86+N87+N88+N89</f>
        <v>137</v>
      </c>
      <c r="O93" s="20">
        <f>O85+O86+O87+O88+O89</f>
        <v>158</v>
      </c>
      <c r="P93" s="20">
        <f>Q93+R93</f>
        <v>277</v>
      </c>
      <c r="Q93" s="20">
        <f>Q85+Q86+Q87+Q88+Q89</f>
        <v>134</v>
      </c>
      <c r="R93" s="20">
        <f>R85+R86+R87+R88+R89</f>
        <v>143</v>
      </c>
      <c r="S93" s="20">
        <f>T93+U93</f>
        <v>884</v>
      </c>
      <c r="T93" s="20">
        <f>T85+T86+T87+T88+T89</f>
        <v>425</v>
      </c>
      <c r="U93" s="20">
        <f>U85+U86+U87+U88+U89</f>
        <v>459</v>
      </c>
      <c r="V93" s="20">
        <f>W93+X93</f>
        <v>67</v>
      </c>
      <c r="W93" s="20">
        <f>W85+W86+W87+W88+W89</f>
        <v>38</v>
      </c>
      <c r="X93" s="20">
        <f>X85+X86+X87+X88+X89</f>
        <v>29</v>
      </c>
      <c r="Y93" s="21">
        <f>Z93+AA93</f>
        <v>10</v>
      </c>
      <c r="Z93" s="20">
        <f>Z85+Z86+Z87+Z88+Z89</f>
        <v>6</v>
      </c>
      <c r="AA93" s="19">
        <f>AA85+AA86+AA87+AA88+AA89</f>
        <v>4</v>
      </c>
      <c r="AB93" s="11"/>
      <c r="AC93" s="8"/>
      <c r="AD93" s="8"/>
    </row>
    <row r="94" spans="1:31" s="7" customFormat="1" ht="18.75" customHeight="1" x14ac:dyDescent="0.25">
      <c r="A94" s="18" t="s">
        <v>1</v>
      </c>
      <c r="B94" s="17">
        <f>B91+B92+B93</f>
        <v>75</v>
      </c>
      <c r="C94" s="16" t="s">
        <v>0</v>
      </c>
      <c r="D94" s="16"/>
      <c r="E94" s="15"/>
      <c r="F94" s="13">
        <f>SUM(G94:I94)</f>
        <v>984</v>
      </c>
      <c r="G94" s="13">
        <f>SUM(G91:G93)</f>
        <v>796</v>
      </c>
      <c r="H94" s="13">
        <f>SUM(H91:H93)</f>
        <v>1</v>
      </c>
      <c r="I94" s="13">
        <f>SUM(I91:I93)</f>
        <v>187</v>
      </c>
      <c r="J94" s="13">
        <f>K94+L94</f>
        <v>8225</v>
      </c>
      <c r="K94" s="13">
        <f>SUM(K91:K93)</f>
        <v>4259</v>
      </c>
      <c r="L94" s="13">
        <f>SUM(L91:L93)</f>
        <v>3966</v>
      </c>
      <c r="M94" s="13">
        <f>N94+O94</f>
        <v>8371</v>
      </c>
      <c r="N94" s="13">
        <f>SUM(N91:N93)</f>
        <v>4283</v>
      </c>
      <c r="O94" s="13">
        <f>SUM(O91:O93)</f>
        <v>4088</v>
      </c>
      <c r="P94" s="13">
        <f>Q94+R94</f>
        <v>8517</v>
      </c>
      <c r="Q94" s="13">
        <f>SUM(Q91:Q93)</f>
        <v>4366</v>
      </c>
      <c r="R94" s="13">
        <f>SUM(R91:R93)</f>
        <v>4151</v>
      </c>
      <c r="S94" s="13">
        <f>T94+U94</f>
        <v>25113</v>
      </c>
      <c r="T94" s="13">
        <f>SUM(T91:T93)</f>
        <v>12908</v>
      </c>
      <c r="U94" s="13">
        <f>SUM(U91:U93)</f>
        <v>12205</v>
      </c>
      <c r="V94" s="13">
        <f>W94+X94</f>
        <v>2033</v>
      </c>
      <c r="W94" s="13">
        <f>SUM(W91:W93)</f>
        <v>989</v>
      </c>
      <c r="X94" s="13">
        <f>SUM(X91:X93)</f>
        <v>1044</v>
      </c>
      <c r="Y94" s="14">
        <f>Z94+AA94</f>
        <v>238</v>
      </c>
      <c r="Z94" s="13">
        <f>SUM(Z91:Z93)</f>
        <v>64</v>
      </c>
      <c r="AA94" s="12">
        <f>SUM(AA91:AA93)</f>
        <v>174</v>
      </c>
      <c r="AB94" s="11"/>
      <c r="AC94" s="8"/>
      <c r="AD94" s="8"/>
    </row>
    <row r="95" spans="1:31" s="7" customFormat="1" ht="26.25" customHeight="1" x14ac:dyDescent="0.25">
      <c r="A95" s="5"/>
      <c r="B95" s="5"/>
      <c r="C95" s="2"/>
      <c r="D95" s="4"/>
      <c r="E95" s="3"/>
      <c r="F95" s="1"/>
      <c r="G95" s="1"/>
      <c r="H95" s="1"/>
      <c r="I95" s="1"/>
      <c r="J95" s="1"/>
      <c r="K95" s="1"/>
      <c r="L95" s="6"/>
      <c r="M95" s="10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9"/>
      <c r="AC95" s="8"/>
      <c r="AD95" s="8"/>
    </row>
    <row r="96" spans="1:31" s="7" customFormat="1" ht="26.25" customHeight="1" x14ac:dyDescent="0.25">
      <c r="A96" s="5"/>
      <c r="B96" s="5"/>
      <c r="C96" s="2"/>
      <c r="D96" s="4"/>
      <c r="E96" s="3"/>
      <c r="F96" s="1"/>
      <c r="G96" s="1"/>
      <c r="H96" s="1"/>
      <c r="I96" s="1"/>
      <c r="J96" s="1"/>
      <c r="K96" s="1"/>
      <c r="L96" s="6"/>
      <c r="M96" s="6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9"/>
      <c r="AC96" s="8"/>
      <c r="AD96" s="8"/>
    </row>
    <row r="97" spans="12:13" ht="16" customHeight="1" x14ac:dyDescent="0.25">
      <c r="L97" s="6"/>
      <c r="M97" s="6"/>
    </row>
    <row r="98" spans="12:13" ht="16" customHeight="1" x14ac:dyDescent="0.25">
      <c r="L98" s="6"/>
      <c r="M98" s="6"/>
    </row>
    <row r="99" spans="12:13" ht="16" customHeight="1" x14ac:dyDescent="0.25">
      <c r="L99" s="6"/>
      <c r="M99" s="6"/>
    </row>
    <row r="100" spans="12:13" ht="16" customHeight="1" x14ac:dyDescent="0.25">
      <c r="L100" s="6"/>
      <c r="M100" s="6"/>
    </row>
    <row r="101" spans="12:13" ht="16" customHeight="1" x14ac:dyDescent="0.25">
      <c r="L101" s="6"/>
      <c r="M101" s="6"/>
    </row>
    <row r="102" spans="12:13" ht="16" customHeight="1" x14ac:dyDescent="0.25">
      <c r="L102" s="6"/>
      <c r="M102" s="6"/>
    </row>
    <row r="103" spans="12:13" ht="16" customHeight="1" x14ac:dyDescent="0.25">
      <c r="L103" s="6"/>
      <c r="M103" s="6"/>
    </row>
  </sheetData>
  <mergeCells count="18">
    <mergeCell ref="B75:D75"/>
    <mergeCell ref="B90:D90"/>
    <mergeCell ref="B48:D48"/>
    <mergeCell ref="B51:D51"/>
    <mergeCell ref="B7:D7"/>
    <mergeCell ref="B33:D33"/>
    <mergeCell ref="B42:D42"/>
    <mergeCell ref="B65:D65"/>
    <mergeCell ref="B72:D72"/>
    <mergeCell ref="B57:D57"/>
    <mergeCell ref="B61:D61"/>
    <mergeCell ref="Y2:AA3"/>
    <mergeCell ref="F3:F4"/>
    <mergeCell ref="G3:G4"/>
    <mergeCell ref="H3:H4"/>
    <mergeCell ref="I3:I4"/>
    <mergeCell ref="F2:I2"/>
    <mergeCell ref="V2:X3"/>
  </mergeCells>
  <phoneticPr fontId="3"/>
  <printOptions horizontalCentered="1"/>
  <pageMargins left="0.59055118110236227" right="0.39370078740157483" top="0.55118110236220474" bottom="0.55118110236220474" header="0.31496062992125984" footer="0.31496062992125984"/>
  <pageSetup paperSize="9" scale="80" firstPageNumber="41" fitToWidth="2" fitToHeight="2" pageOrder="overThenDown" orientation="portrait" useFirstPageNumber="1" r:id="rId1"/>
  <headerFooter alignWithMargins="0">
    <evenFooter>&amp;C&amp;"ＭＳ ゴシック,標準"&amp;16 43</evenFooter>
  </headerFooter>
  <rowBreaks count="1" manualBreakCount="1">
    <brk id="57" max="26" man="1"/>
  </rowBreaks>
  <colBreaks count="1" manualBreakCount="1">
    <brk id="12" max="9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中学校</vt:lpstr>
      <vt:lpstr>中学校!Print_Area</vt:lpstr>
      <vt:lpstr>中学校!Print_Titles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2023-08-10T01:27:11Z</dcterms:created>
  <dcterms:modified xsi:type="dcterms:W3CDTF">2023-08-10T01:27:34Z</dcterms:modified>
</cp:coreProperties>
</file>