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6590"/>
  </bookViews>
  <sheets>
    <sheet name="3" sheetId="1" r:id="rId1"/>
  </sheets>
  <definedNames>
    <definedName name="_xlnm.Print_Area" localSheetId="0">'3'!$A$1:$X$36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" i="1" l="1"/>
  <c r="R35" i="1"/>
  <c r="O35" i="1"/>
  <c r="L35" i="1"/>
  <c r="I35" i="1"/>
  <c r="F35" i="1"/>
  <c r="E35" i="1"/>
  <c r="D35" i="1"/>
  <c r="C35" i="1" s="1"/>
  <c r="U33" i="1"/>
  <c r="R33" i="1"/>
  <c r="O33" i="1"/>
  <c r="L33" i="1"/>
  <c r="I33" i="1"/>
  <c r="F33" i="1"/>
  <c r="E33" i="1"/>
  <c r="D33" i="1"/>
  <c r="C33" i="1"/>
  <c r="U32" i="1"/>
  <c r="R32" i="1"/>
  <c r="O32" i="1"/>
  <c r="L32" i="1"/>
  <c r="I32" i="1"/>
  <c r="F32" i="1"/>
  <c r="E32" i="1"/>
  <c r="D32" i="1"/>
  <c r="C32" i="1" s="1"/>
  <c r="U30" i="1"/>
  <c r="R30" i="1"/>
  <c r="O30" i="1"/>
  <c r="L30" i="1"/>
  <c r="I30" i="1"/>
  <c r="F30" i="1"/>
  <c r="E30" i="1"/>
  <c r="C30" i="1" s="1"/>
  <c r="D30" i="1"/>
  <c r="U29" i="1"/>
  <c r="R29" i="1"/>
  <c r="O29" i="1"/>
  <c r="L29" i="1"/>
  <c r="I29" i="1"/>
  <c r="F29" i="1"/>
  <c r="E29" i="1"/>
  <c r="D29" i="1"/>
  <c r="C29" i="1" s="1"/>
  <c r="U28" i="1"/>
  <c r="R28" i="1"/>
  <c r="O28" i="1"/>
  <c r="L28" i="1"/>
  <c r="I28" i="1"/>
  <c r="F28" i="1"/>
  <c r="E28" i="1"/>
  <c r="D28" i="1"/>
  <c r="C28" i="1"/>
  <c r="U27" i="1"/>
  <c r="R27" i="1"/>
  <c r="O27" i="1"/>
  <c r="L27" i="1"/>
  <c r="I27" i="1"/>
  <c r="F27" i="1"/>
  <c r="E27" i="1"/>
  <c r="D27" i="1"/>
  <c r="C27" i="1" s="1"/>
  <c r="U26" i="1"/>
  <c r="R26" i="1"/>
  <c r="O26" i="1"/>
  <c r="L26" i="1"/>
  <c r="I26" i="1"/>
  <c r="F26" i="1"/>
  <c r="E26" i="1"/>
  <c r="C26" i="1" s="1"/>
  <c r="D26" i="1"/>
  <c r="U24" i="1"/>
  <c r="R24" i="1"/>
  <c r="O24" i="1"/>
  <c r="L24" i="1"/>
  <c r="I24" i="1"/>
  <c r="F24" i="1"/>
  <c r="E24" i="1"/>
  <c r="D24" i="1"/>
  <c r="C24" i="1" s="1"/>
  <c r="U23" i="1"/>
  <c r="R23" i="1"/>
  <c r="O23" i="1"/>
  <c r="L23" i="1"/>
  <c r="I23" i="1"/>
  <c r="F23" i="1"/>
  <c r="E23" i="1"/>
  <c r="D23" i="1"/>
  <c r="C23" i="1"/>
  <c r="U22" i="1"/>
  <c r="R22" i="1"/>
  <c r="O22" i="1"/>
  <c r="L22" i="1"/>
  <c r="I22" i="1"/>
  <c r="F22" i="1"/>
  <c r="E22" i="1"/>
  <c r="D22" i="1"/>
  <c r="C22" i="1" s="1"/>
  <c r="U21" i="1"/>
  <c r="R21" i="1"/>
  <c r="O21" i="1"/>
  <c r="L21" i="1"/>
  <c r="I21" i="1"/>
  <c r="F21" i="1"/>
  <c r="E21" i="1"/>
  <c r="C21" i="1" s="1"/>
  <c r="D21" i="1"/>
  <c r="U20" i="1"/>
  <c r="R20" i="1"/>
  <c r="O20" i="1"/>
  <c r="L20" i="1"/>
  <c r="I20" i="1"/>
  <c r="F20" i="1"/>
  <c r="E20" i="1"/>
  <c r="D20" i="1"/>
  <c r="C20" i="1" s="1"/>
  <c r="U18" i="1"/>
  <c r="R18" i="1"/>
  <c r="O18" i="1"/>
  <c r="L18" i="1"/>
  <c r="I18" i="1"/>
  <c r="F18" i="1"/>
  <c r="E18" i="1"/>
  <c r="D18" i="1"/>
  <c r="C18" i="1"/>
  <c r="U17" i="1"/>
  <c r="R17" i="1"/>
  <c r="P17" i="1" s="1"/>
  <c r="L17" i="1"/>
  <c r="I17" i="1"/>
  <c r="F17" i="1"/>
  <c r="E17" i="1"/>
  <c r="U16" i="1"/>
  <c r="R16" i="1"/>
  <c r="O16" i="1"/>
  <c r="L16" i="1"/>
  <c r="I16" i="1"/>
  <c r="F16" i="1"/>
  <c r="E16" i="1"/>
  <c r="D16" i="1"/>
  <c r="C16" i="1" s="1"/>
  <c r="U15" i="1"/>
  <c r="U12" i="1" s="1"/>
  <c r="U10" i="1" s="1"/>
  <c r="R15" i="1"/>
  <c r="O15" i="1"/>
  <c r="L15" i="1"/>
  <c r="I15" i="1"/>
  <c r="I12" i="1" s="1"/>
  <c r="I10" i="1" s="1"/>
  <c r="F15" i="1"/>
  <c r="E15" i="1"/>
  <c r="D15" i="1"/>
  <c r="C15" i="1"/>
  <c r="U14" i="1"/>
  <c r="R14" i="1"/>
  <c r="O14" i="1"/>
  <c r="L14" i="1"/>
  <c r="L12" i="1" s="1"/>
  <c r="L10" i="1" s="1"/>
  <c r="I14" i="1"/>
  <c r="F14" i="1"/>
  <c r="E14" i="1"/>
  <c r="E12" i="1" s="1"/>
  <c r="E10" i="1" s="1"/>
  <c r="D14" i="1"/>
  <c r="C14" i="1" s="1"/>
  <c r="X12" i="1"/>
  <c r="W12" i="1"/>
  <c r="W10" i="1" s="1"/>
  <c r="V12" i="1"/>
  <c r="V10" i="1" s="1"/>
  <c r="T12" i="1"/>
  <c r="S12" i="1"/>
  <c r="S10" i="1" s="1"/>
  <c r="R12" i="1"/>
  <c r="R10" i="1" s="1"/>
  <c r="Q12" i="1"/>
  <c r="N12" i="1"/>
  <c r="N10" i="1" s="1"/>
  <c r="M12" i="1"/>
  <c r="K12" i="1"/>
  <c r="K10" i="1" s="1"/>
  <c r="J12" i="1"/>
  <c r="J10" i="1" s="1"/>
  <c r="H12" i="1"/>
  <c r="G12" i="1"/>
  <c r="G10" i="1" s="1"/>
  <c r="F12" i="1"/>
  <c r="F10" i="1" s="1"/>
  <c r="X10" i="1"/>
  <c r="T10" i="1"/>
  <c r="Q10" i="1"/>
  <c r="M10" i="1"/>
  <c r="H10" i="1"/>
  <c r="O9" i="1"/>
  <c r="O17" i="1" l="1"/>
  <c r="D17" i="1"/>
  <c r="C17" i="1" s="1"/>
  <c r="C12" i="1" s="1"/>
  <c r="C10" i="1" s="1"/>
  <c r="P12" i="1"/>
  <c r="P10" i="1" s="1"/>
  <c r="O12" i="1"/>
  <c r="O10" i="1" s="1"/>
  <c r="D12" i="1" l="1"/>
  <c r="D10" i="1" s="1"/>
</calcChain>
</file>

<file path=xl/sharedStrings.xml><?xml version="1.0" encoding="utf-8"?>
<sst xmlns="http://schemas.openxmlformats.org/spreadsheetml/2006/main" count="123" uniqueCount="37">
  <si>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</si>
  <si>
    <t>幼保連携型認定こども園</t>
    <rPh sb="0" eb="2">
      <t>ヨウホ</t>
    </rPh>
    <rPh sb="2" eb="5">
      <t>レンケイガタ</t>
    </rPh>
    <rPh sb="5" eb="7">
      <t>ニンテイ</t>
    </rPh>
    <phoneticPr fontId="3"/>
  </si>
  <si>
    <t>在園者数・修了者数</t>
    <rPh sb="0" eb="2">
      <t>ザイエン</t>
    </rPh>
    <rPh sb="2" eb="3">
      <t>シャ</t>
    </rPh>
    <rPh sb="3" eb="4">
      <t>スウ</t>
    </rPh>
    <rPh sb="5" eb="8">
      <t>シュウリョウシャ</t>
    </rPh>
    <rPh sb="8" eb="9">
      <t>スウ</t>
    </rPh>
    <phoneticPr fontId="3"/>
  </si>
  <si>
    <t>区   分</t>
    <rPh sb="0" eb="5">
      <t>クブン</t>
    </rPh>
    <phoneticPr fontId="3"/>
  </si>
  <si>
    <t>総             数</t>
    <rPh sb="0" eb="15">
      <t>ソウスウ</t>
    </rPh>
    <phoneticPr fontId="3"/>
  </si>
  <si>
    <t>0歳児</t>
    <rPh sb="1" eb="3">
      <t>サイジ</t>
    </rPh>
    <phoneticPr fontId="3"/>
  </si>
  <si>
    <t>1歳児</t>
    <rPh sb="1" eb="3">
      <t>サイジ</t>
    </rPh>
    <phoneticPr fontId="3"/>
  </si>
  <si>
    <t>2歳児</t>
    <rPh sb="1" eb="3">
      <t>サイジ</t>
    </rPh>
    <phoneticPr fontId="3"/>
  </si>
  <si>
    <t>3歳児</t>
    <rPh sb="1" eb="3">
      <t>サイジ</t>
    </rPh>
    <phoneticPr fontId="3"/>
  </si>
  <si>
    <t>4歳児</t>
    <rPh sb="1" eb="3">
      <t>サイジ</t>
    </rPh>
    <phoneticPr fontId="3"/>
  </si>
  <si>
    <t>5歳児</t>
    <rPh sb="1" eb="3">
      <t>サイジ</t>
    </rPh>
    <phoneticPr fontId="3"/>
  </si>
  <si>
    <t>(4年3月)
前年度修了者</t>
    <rPh sb="7" eb="10">
      <t>ゼンネンド</t>
    </rPh>
    <rPh sb="10" eb="13">
      <t>シュウリョウシャ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</si>
  <si>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</si>
  <si>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</si>
  <si>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</si>
  <si>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元</t>
    <rPh sb="0" eb="1">
      <t>ガン</t>
    </rPh>
    <phoneticPr fontId="3"/>
  </si>
  <si>
    <t>令和4年度</t>
    <rPh sb="0" eb="2">
      <t>レイワ</t>
    </rPh>
    <rPh sb="3" eb="5">
      <t>ネンド</t>
    </rPh>
    <phoneticPr fontId="3"/>
  </si>
  <si>
    <t>公立</t>
    <rPh sb="0" eb="2">
      <t>コウリツ</t>
    </rPh>
    <phoneticPr fontId="3"/>
  </si>
  <si>
    <t>高松市</t>
    <rPh sb="0" eb="3">
      <t>タカマツシ</t>
    </rPh>
    <phoneticPr fontId="3"/>
  </si>
  <si>
    <t>丸亀市</t>
    <rPh sb="0" eb="3">
      <t>マルガメシ</t>
    </rPh>
    <phoneticPr fontId="3"/>
  </si>
  <si>
    <t>坂出市</t>
    <rPh sb="0" eb="3">
      <t>サカイデシ</t>
    </rPh>
    <phoneticPr fontId="3"/>
  </si>
  <si>
    <t>-</t>
  </si>
  <si>
    <t>善通寺市</t>
    <rPh sb="0" eb="4">
      <t>ゼンツウジシ</t>
    </rPh>
    <phoneticPr fontId="3"/>
  </si>
  <si>
    <t>観音寺市</t>
    <rPh sb="0" eb="3">
      <t>カンオンジ</t>
    </rPh>
    <rPh sb="3" eb="4">
      <t>シ</t>
    </rPh>
    <phoneticPr fontId="3"/>
  </si>
  <si>
    <t>さぬき市</t>
    <rPh sb="3" eb="4">
      <t>シ</t>
    </rPh>
    <phoneticPr fontId="3"/>
  </si>
  <si>
    <t>東かがわ市</t>
    <rPh sb="0" eb="1">
      <t>ヒガシ</t>
    </rPh>
    <rPh sb="4" eb="5">
      <t>シ</t>
    </rPh>
    <phoneticPr fontId="3"/>
  </si>
  <si>
    <t>三豊市</t>
    <rPh sb="0" eb="2">
      <t>ミトヨ</t>
    </rPh>
    <rPh sb="2" eb="3">
      <t>シ</t>
    </rPh>
    <phoneticPr fontId="3"/>
  </si>
  <si>
    <t>土庄町</t>
    <rPh sb="0" eb="3">
      <t>トノショウチョウ</t>
    </rPh>
    <phoneticPr fontId="3"/>
  </si>
  <si>
    <t>小豆島町</t>
    <rPh sb="0" eb="3">
      <t>ショウドシマ</t>
    </rPh>
    <rPh sb="3" eb="4">
      <t>チョウ</t>
    </rPh>
    <phoneticPr fontId="3"/>
  </si>
  <si>
    <t>三木町</t>
    <rPh sb="0" eb="3">
      <t>ミキチョウ</t>
    </rPh>
    <phoneticPr fontId="3"/>
  </si>
  <si>
    <t>直島町</t>
    <rPh sb="0" eb="3">
      <t>ナオシマチョウ</t>
    </rPh>
    <phoneticPr fontId="3"/>
  </si>
  <si>
    <t>宇多津町</t>
    <rPh sb="0" eb="4">
      <t>ウタヅチョウ</t>
    </rPh>
    <phoneticPr fontId="3"/>
  </si>
  <si>
    <t>綾川町</t>
    <rPh sb="0" eb="1">
      <t>アヤ</t>
    </rPh>
    <rPh sb="1" eb="2">
      <t>カワ</t>
    </rPh>
    <rPh sb="2" eb="3">
      <t>チョウ</t>
    </rPh>
    <phoneticPr fontId="3"/>
  </si>
  <si>
    <t>琴平町</t>
    <rPh sb="0" eb="3">
      <t>コトヒラチョウ</t>
    </rPh>
    <phoneticPr fontId="3"/>
  </si>
  <si>
    <t>多度津町</t>
    <rPh sb="0" eb="4">
      <t>タドツチョウ</t>
    </rPh>
    <phoneticPr fontId="3"/>
  </si>
  <si>
    <t>まんのう町</t>
    <rPh sb="4" eb="5">
      <t>チョウ</t>
    </rPh>
    <phoneticPr fontId="3"/>
  </si>
  <si>
    <t>私立</t>
    <rPh sb="0" eb="2">
      <t>シリツ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</si>
</sst>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indent="3"/>
    </xf>
    <xf numFmtId="0" fontId="7" fillId="0" borderId="3" xfId="0" applyFont="1" applyFill="1" applyBorder="1" applyAlignment="1">
      <alignment horizontal="center" vertical="center" textRotation="255" wrapText="1" shrinkToFit="1"/>
    </xf>
    <xf numFmtId="0" fontId="5" fillId="0" borderId="0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textRotation="255" shrinkToFit="1"/>
    </xf>
    <xf numFmtId="176" fontId="2" fillId="0" borderId="0" xfId="0" applyNumberFormat="1" applyFont="1" applyFill="1" applyBorder="1" applyAlignment="1" applyProtection="1">
      <alignment horizontal="center" shrinkToFit="1"/>
      <protection locked="0"/>
    </xf>
    <xf numFmtId="176" fontId="8" fillId="0" borderId="8" xfId="0" applyNumberFormat="1" applyFont="1" applyFill="1" applyBorder="1" applyAlignment="1" applyProtection="1">
      <alignment horizontal="right"/>
      <protection locked="0"/>
    </xf>
    <xf numFmtId="176" fontId="8" fillId="0" borderId="0" xfId="0" applyNumberFormat="1" applyFont="1" applyFill="1" applyBorder="1" applyAlignment="1" applyProtection="1">
      <alignment horizontal="right"/>
      <protection locked="0"/>
    </xf>
    <xf numFmtId="38" fontId="8" fillId="0" borderId="0" xfId="1" applyFont="1" applyFill="1" applyAlignment="1">
      <alignment horizontal="right"/>
    </xf>
    <xf numFmtId="176" fontId="4" fillId="0" borderId="0" xfId="0" applyNumberFormat="1" applyFont="1" applyFill="1" applyBorder="1" applyAlignment="1" applyProtection="1">
      <alignment horizontal="center" shrinkToFit="1"/>
      <protection locked="0"/>
    </xf>
    <xf numFmtId="176" fontId="8" fillId="0" borderId="8" xfId="0" applyNumberFormat="1" applyFont="1" applyFill="1" applyBorder="1" applyAlignment="1">
      <alignment horizontal="right"/>
    </xf>
    <xf numFmtId="176" fontId="8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distributed" shrinkToFit="1"/>
    </xf>
    <xf numFmtId="176" fontId="8" fillId="0" borderId="0" xfId="0" applyNumberFormat="1" applyFont="1" applyFill="1" applyAlignment="1">
      <alignment horizontal="right"/>
    </xf>
    <xf numFmtId="0" fontId="2" fillId="0" borderId="9" xfId="0" applyFont="1" applyFill="1" applyBorder="1" applyAlignment="1">
      <alignment horizontal="distributed" shrinkToFit="1"/>
    </xf>
    <xf numFmtId="176" fontId="8" fillId="0" borderId="0" xfId="0" applyNumberFormat="1" applyFont="1" applyFill="1" applyAlignment="1" applyProtection="1">
      <alignment horizontal="right"/>
      <protection locked="0"/>
    </xf>
    <xf numFmtId="0" fontId="2" fillId="0" borderId="0" xfId="0" applyFont="1" applyFill="1" applyBorder="1" applyAlignment="1">
      <alignment horizontal="distributed"/>
    </xf>
    <xf numFmtId="176" fontId="2" fillId="0" borderId="8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 applyProtection="1">
      <alignment horizontal="right"/>
      <protection locked="0"/>
    </xf>
    <xf numFmtId="38" fontId="8" fillId="0" borderId="0" xfId="1" applyFont="1" applyFill="1" applyBorder="1" applyAlignment="1" applyProtection="1">
      <alignment horizontal="right"/>
      <protection locked="0"/>
    </xf>
    <xf numFmtId="0" fontId="2" fillId="0" borderId="10" xfId="0" applyFont="1" applyFill="1" applyBorder="1" applyAlignment="1">
      <alignment horizontal="distributed"/>
    </xf>
    <xf numFmtId="176" fontId="8" fillId="0" borderId="11" xfId="0" applyNumberFormat="1" applyFont="1" applyFill="1" applyBorder="1" applyAlignment="1">
      <alignment horizontal="right"/>
    </xf>
    <xf numFmtId="176" fontId="8" fillId="0" borderId="1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Fill="1" applyBorder="1" applyAlignment="1">
      <alignment horizontal="right"/>
    </xf>
    <xf numFmtId="176" fontId="2" fillId="0" borderId="0" xfId="0" applyNumberFormat="1" applyFont="1" applyFill="1" applyAlignment="1">
      <alignment horizontal="right"/>
    </xf>
    <xf numFmtId="176" fontId="2" fillId="0" borderId="0" xfId="0" applyNumberFormat="1" applyFont="1" applyFill="1" applyAlignment="1" applyProtection="1">
      <alignment horizontal="right"/>
      <protection locked="0"/>
    </xf>
    <xf numFmtId="0" fontId="4" fillId="0" borderId="0" xfId="0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1"/>
  <sheetViews>
    <sheetView showZeros="0" tabSelected="1" view="pageBreakPreview" zoomScale="85" zoomScaleNormal="100" zoomScaleSheetLayoutView="85" workbookViewId="0"/>
  </sheetViews>
  <sheetFormatPr defaultColWidth="9" defaultRowHeight="13" x14ac:dyDescent="0.2"/>
  <cols>
    <col min="1" max="1" width="3.36328125" style="4" customWidth="1"/>
    <col min="2" max="2" width="11.1796875" style="4" customWidth="1"/>
    <col min="3" max="5" width="9.6328125" style="4" customWidth="1"/>
    <col min="6" max="23" width="7" style="4" customWidth="1"/>
    <col min="24" max="24" width="10.36328125" style="7" customWidth="1"/>
    <col min="25" max="16384" width="9" style="4"/>
  </cols>
  <sheetData>
    <row r="1" spans="2:25" s="2" customFormat="1" ht="14.25" customHeight="1" x14ac:dyDescent="0.2">
      <c r="B1" s="1" t="s">
        <v>0</v>
      </c>
      <c r="X1" s="3" t="s">
        <v>0</v>
      </c>
    </row>
    <row r="2" spans="2:25" ht="26.15" customHeight="1" x14ac:dyDescent="0.3">
      <c r="C2" s="5" t="s">
        <v>1</v>
      </c>
      <c r="D2" s="5"/>
      <c r="E2" s="5"/>
      <c r="F2" s="5"/>
      <c r="G2" s="5"/>
      <c r="H2" s="5"/>
      <c r="I2" s="5"/>
      <c r="J2" s="5"/>
      <c r="K2" s="5"/>
      <c r="L2" s="6" t="s">
        <v>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2:25" ht="18.75" customHeight="1" thickBot="1" x14ac:dyDescent="0.25"/>
    <row r="4" spans="2:25" ht="39.75" customHeight="1" x14ac:dyDescent="0.2">
      <c r="B4" s="8" t="s">
        <v>3</v>
      </c>
      <c r="C4" s="9" t="s">
        <v>4</v>
      </c>
      <c r="D4" s="9"/>
      <c r="E4" s="9"/>
      <c r="F4" s="10" t="s">
        <v>5</v>
      </c>
      <c r="G4" s="10"/>
      <c r="H4" s="10"/>
      <c r="I4" s="10" t="s">
        <v>6</v>
      </c>
      <c r="J4" s="10"/>
      <c r="K4" s="10"/>
      <c r="L4" s="10" t="s">
        <v>7</v>
      </c>
      <c r="M4" s="10"/>
      <c r="N4" s="10"/>
      <c r="O4" s="10" t="s">
        <v>8</v>
      </c>
      <c r="P4" s="10"/>
      <c r="Q4" s="10"/>
      <c r="R4" s="10" t="s">
        <v>9</v>
      </c>
      <c r="S4" s="10"/>
      <c r="T4" s="10"/>
      <c r="U4" s="10" t="s">
        <v>10</v>
      </c>
      <c r="V4" s="10"/>
      <c r="W4" s="10"/>
      <c r="X4" s="11" t="s">
        <v>11</v>
      </c>
      <c r="Y4" s="12"/>
    </row>
    <row r="5" spans="2:25" ht="38.25" customHeight="1" x14ac:dyDescent="0.2">
      <c r="B5" s="13"/>
      <c r="C5" s="14" t="s">
        <v>12</v>
      </c>
      <c r="D5" s="14" t="s">
        <v>13</v>
      </c>
      <c r="E5" s="14" t="s">
        <v>14</v>
      </c>
      <c r="F5" s="14" t="s">
        <v>12</v>
      </c>
      <c r="G5" s="14" t="s">
        <v>13</v>
      </c>
      <c r="H5" s="14" t="s">
        <v>14</v>
      </c>
      <c r="I5" s="14" t="s">
        <v>12</v>
      </c>
      <c r="J5" s="14" t="s">
        <v>13</v>
      </c>
      <c r="K5" s="14" t="s">
        <v>14</v>
      </c>
      <c r="L5" s="14" t="s">
        <v>12</v>
      </c>
      <c r="M5" s="14" t="s">
        <v>13</v>
      </c>
      <c r="N5" s="15" t="s">
        <v>14</v>
      </c>
      <c r="O5" s="14" t="s">
        <v>12</v>
      </c>
      <c r="P5" s="14" t="s">
        <v>13</v>
      </c>
      <c r="Q5" s="14" t="s">
        <v>14</v>
      </c>
      <c r="R5" s="14" t="s">
        <v>12</v>
      </c>
      <c r="S5" s="14" t="s">
        <v>13</v>
      </c>
      <c r="T5" s="14" t="s">
        <v>14</v>
      </c>
      <c r="U5" s="14" t="s">
        <v>12</v>
      </c>
      <c r="V5" s="14" t="s">
        <v>13</v>
      </c>
      <c r="W5" s="16" t="s">
        <v>14</v>
      </c>
      <c r="X5" s="17"/>
      <c r="Y5" s="12"/>
    </row>
    <row r="6" spans="2:25" ht="26" customHeight="1" x14ac:dyDescent="0.2">
      <c r="B6" s="18">
        <v>30</v>
      </c>
      <c r="C6" s="19">
        <v>4348</v>
      </c>
      <c r="D6" s="20">
        <v>2252</v>
      </c>
      <c r="E6" s="20">
        <v>2096</v>
      </c>
      <c r="F6" s="20">
        <v>161</v>
      </c>
      <c r="G6" s="20">
        <v>85</v>
      </c>
      <c r="H6" s="20">
        <v>76</v>
      </c>
      <c r="I6" s="20">
        <v>516</v>
      </c>
      <c r="J6" s="20">
        <v>260</v>
      </c>
      <c r="K6" s="20">
        <v>256</v>
      </c>
      <c r="L6" s="20">
        <v>630</v>
      </c>
      <c r="M6" s="20">
        <v>331</v>
      </c>
      <c r="N6" s="20">
        <v>299</v>
      </c>
      <c r="O6" s="20">
        <v>999</v>
      </c>
      <c r="P6" s="20">
        <v>498</v>
      </c>
      <c r="Q6" s="20">
        <v>501</v>
      </c>
      <c r="R6" s="20">
        <v>991</v>
      </c>
      <c r="S6" s="20">
        <v>526</v>
      </c>
      <c r="T6" s="20">
        <v>465</v>
      </c>
      <c r="U6" s="20">
        <v>1051</v>
      </c>
      <c r="V6" s="20">
        <v>552</v>
      </c>
      <c r="W6" s="20">
        <v>499</v>
      </c>
      <c r="X6" s="21">
        <v>740</v>
      </c>
      <c r="Y6" s="12"/>
    </row>
    <row r="7" spans="2:25" ht="26" customHeight="1" x14ac:dyDescent="0.2">
      <c r="B7" s="18" t="s">
        <v>15</v>
      </c>
      <c r="C7" s="19">
        <v>6266</v>
      </c>
      <c r="D7" s="20">
        <v>3241</v>
      </c>
      <c r="E7" s="20">
        <v>3025</v>
      </c>
      <c r="F7" s="20">
        <v>271</v>
      </c>
      <c r="G7" s="20">
        <v>125</v>
      </c>
      <c r="H7" s="20">
        <v>146</v>
      </c>
      <c r="I7" s="20">
        <v>816</v>
      </c>
      <c r="J7" s="20">
        <v>407</v>
      </c>
      <c r="K7" s="20">
        <v>409</v>
      </c>
      <c r="L7" s="20">
        <v>918</v>
      </c>
      <c r="M7" s="20">
        <v>467</v>
      </c>
      <c r="N7" s="20">
        <v>451</v>
      </c>
      <c r="O7" s="20">
        <v>1427</v>
      </c>
      <c r="P7" s="20">
        <v>766</v>
      </c>
      <c r="Q7" s="20">
        <v>661</v>
      </c>
      <c r="R7" s="20">
        <v>1447</v>
      </c>
      <c r="S7" s="20">
        <v>744</v>
      </c>
      <c r="T7" s="20">
        <v>703</v>
      </c>
      <c r="U7" s="20">
        <v>1387</v>
      </c>
      <c r="V7" s="20">
        <v>732</v>
      </c>
      <c r="W7" s="20">
        <v>655</v>
      </c>
      <c r="X7" s="21">
        <v>1205</v>
      </c>
      <c r="Y7" s="12"/>
    </row>
    <row r="8" spans="2:25" ht="26" customHeight="1" x14ac:dyDescent="0.2">
      <c r="B8" s="18">
        <v>2</v>
      </c>
      <c r="C8" s="19">
        <v>8000</v>
      </c>
      <c r="D8" s="20">
        <v>4072</v>
      </c>
      <c r="E8" s="20">
        <v>3928</v>
      </c>
      <c r="F8" s="20">
        <v>329</v>
      </c>
      <c r="G8" s="20">
        <v>179</v>
      </c>
      <c r="H8" s="20">
        <v>150</v>
      </c>
      <c r="I8" s="20">
        <v>1074</v>
      </c>
      <c r="J8" s="20">
        <v>515</v>
      </c>
      <c r="K8" s="20">
        <v>559</v>
      </c>
      <c r="L8" s="20">
        <v>1231</v>
      </c>
      <c r="M8" s="20">
        <v>622</v>
      </c>
      <c r="N8" s="20">
        <v>609</v>
      </c>
      <c r="O8" s="20">
        <v>1803</v>
      </c>
      <c r="P8" s="20">
        <v>920</v>
      </c>
      <c r="Q8" s="20">
        <v>883</v>
      </c>
      <c r="R8" s="20">
        <v>1771</v>
      </c>
      <c r="S8" s="20">
        <v>932</v>
      </c>
      <c r="T8" s="20">
        <v>839</v>
      </c>
      <c r="U8" s="20">
        <v>1792</v>
      </c>
      <c r="V8" s="20">
        <v>904</v>
      </c>
      <c r="W8" s="20">
        <v>888</v>
      </c>
      <c r="X8" s="21">
        <v>1405</v>
      </c>
    </row>
    <row r="9" spans="2:25" ht="26" customHeight="1" x14ac:dyDescent="0.2">
      <c r="B9" s="18">
        <v>3</v>
      </c>
      <c r="C9" s="19">
        <v>9445</v>
      </c>
      <c r="D9" s="20">
        <v>4877</v>
      </c>
      <c r="E9" s="20">
        <v>4568</v>
      </c>
      <c r="F9" s="20">
        <v>402</v>
      </c>
      <c r="G9" s="20">
        <v>186</v>
      </c>
      <c r="H9" s="20">
        <v>216</v>
      </c>
      <c r="I9" s="20">
        <v>1234</v>
      </c>
      <c r="J9" s="20">
        <v>658</v>
      </c>
      <c r="K9" s="20">
        <v>576</v>
      </c>
      <c r="L9" s="20">
        <v>1460</v>
      </c>
      <c r="M9" s="20">
        <v>718</v>
      </c>
      <c r="N9" s="20">
        <v>742</v>
      </c>
      <c r="O9" s="20">
        <f>SUM(P9:Q9)</f>
        <v>2126</v>
      </c>
      <c r="P9" s="20">
        <v>1098</v>
      </c>
      <c r="Q9" s="20">
        <v>1028</v>
      </c>
      <c r="R9" s="20">
        <v>2096</v>
      </c>
      <c r="S9" s="20">
        <v>1075</v>
      </c>
      <c r="T9" s="20">
        <v>1021</v>
      </c>
      <c r="U9" s="20">
        <v>2127</v>
      </c>
      <c r="V9" s="20">
        <v>1142</v>
      </c>
      <c r="W9" s="20">
        <v>985</v>
      </c>
      <c r="X9" s="21">
        <v>1780</v>
      </c>
    </row>
    <row r="10" spans="2:25" ht="26" customHeight="1" x14ac:dyDescent="0.2">
      <c r="B10" s="22" t="s">
        <v>16</v>
      </c>
      <c r="C10" s="23">
        <f>SUM(C12,C35)</f>
        <v>10147</v>
      </c>
      <c r="D10" s="24">
        <f t="shared" ref="D10:X10" si="0">SUM(D12,D35)</f>
        <v>5160</v>
      </c>
      <c r="E10" s="24">
        <f t="shared" si="0"/>
        <v>4987</v>
      </c>
      <c r="F10" s="24">
        <f>SUM(F12,F35)</f>
        <v>427</v>
      </c>
      <c r="G10" s="24">
        <f t="shared" si="0"/>
        <v>219</v>
      </c>
      <c r="H10" s="24">
        <f t="shared" si="0"/>
        <v>208</v>
      </c>
      <c r="I10" s="24">
        <f t="shared" si="0"/>
        <v>1353</v>
      </c>
      <c r="J10" s="24">
        <f t="shared" si="0"/>
        <v>670</v>
      </c>
      <c r="K10" s="24">
        <f t="shared" si="0"/>
        <v>683</v>
      </c>
      <c r="L10" s="24">
        <f t="shared" si="0"/>
        <v>1561</v>
      </c>
      <c r="M10" s="24">
        <f t="shared" si="0"/>
        <v>833</v>
      </c>
      <c r="N10" s="24">
        <f t="shared" si="0"/>
        <v>728</v>
      </c>
      <c r="O10" s="24">
        <f t="shared" si="0"/>
        <v>2223</v>
      </c>
      <c r="P10" s="24">
        <f t="shared" si="0"/>
        <v>1086</v>
      </c>
      <c r="Q10" s="24">
        <f t="shared" si="0"/>
        <v>1137</v>
      </c>
      <c r="R10" s="24">
        <f t="shared" si="0"/>
        <v>2252</v>
      </c>
      <c r="S10" s="24">
        <f t="shared" si="0"/>
        <v>1175</v>
      </c>
      <c r="T10" s="24">
        <f t="shared" si="0"/>
        <v>1077</v>
      </c>
      <c r="U10" s="24">
        <f t="shared" si="0"/>
        <v>2331</v>
      </c>
      <c r="V10" s="24">
        <f t="shared" si="0"/>
        <v>1177</v>
      </c>
      <c r="W10" s="24">
        <f t="shared" si="0"/>
        <v>1154</v>
      </c>
      <c r="X10" s="21">
        <f t="shared" si="0"/>
        <v>2132</v>
      </c>
    </row>
    <row r="11" spans="2:25" ht="26.15" customHeight="1" x14ac:dyDescent="0.2">
      <c r="B11" s="25"/>
      <c r="C11" s="23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1"/>
    </row>
    <row r="12" spans="2:25" ht="26.15" customHeight="1" x14ac:dyDescent="0.2">
      <c r="B12" s="27" t="s">
        <v>17</v>
      </c>
      <c r="C12" s="26">
        <f>SUM(C14:C33)</f>
        <v>4891</v>
      </c>
      <c r="D12" s="26">
        <f>SUM(D14:D33)</f>
        <v>2530</v>
      </c>
      <c r="E12" s="26">
        <f t="shared" ref="E12:W12" si="1">SUM(E14:E33)</f>
        <v>2361</v>
      </c>
      <c r="F12" s="26">
        <f>SUM(F14:F33)</f>
        <v>137</v>
      </c>
      <c r="G12" s="26">
        <f>SUM(G14:G33)</f>
        <v>65</v>
      </c>
      <c r="H12" s="26">
        <f>SUM(H14:H33)</f>
        <v>72</v>
      </c>
      <c r="I12" s="26">
        <f t="shared" si="1"/>
        <v>574</v>
      </c>
      <c r="J12" s="26">
        <f t="shared" si="1"/>
        <v>283</v>
      </c>
      <c r="K12" s="26">
        <f t="shared" si="1"/>
        <v>291</v>
      </c>
      <c r="L12" s="26">
        <f t="shared" si="1"/>
        <v>682</v>
      </c>
      <c r="M12" s="26">
        <f t="shared" si="1"/>
        <v>372</v>
      </c>
      <c r="N12" s="26">
        <f t="shared" si="1"/>
        <v>310</v>
      </c>
      <c r="O12" s="26">
        <f t="shared" si="1"/>
        <v>1104</v>
      </c>
      <c r="P12" s="26">
        <f t="shared" si="1"/>
        <v>564</v>
      </c>
      <c r="Q12" s="26">
        <f t="shared" si="1"/>
        <v>540</v>
      </c>
      <c r="R12" s="26">
        <f t="shared" si="1"/>
        <v>1149</v>
      </c>
      <c r="S12" s="26">
        <f t="shared" si="1"/>
        <v>630</v>
      </c>
      <c r="T12" s="26">
        <f t="shared" si="1"/>
        <v>519</v>
      </c>
      <c r="U12" s="26">
        <f t="shared" si="1"/>
        <v>1245</v>
      </c>
      <c r="V12" s="26">
        <f t="shared" si="1"/>
        <v>616</v>
      </c>
      <c r="W12" s="26">
        <f t="shared" si="1"/>
        <v>629</v>
      </c>
      <c r="X12" s="21">
        <f>IF(SUM(X14:X33)=0,"-",SUM(X14:X33))</f>
        <v>1149</v>
      </c>
    </row>
    <row r="13" spans="2:25" ht="26.15" customHeight="1" x14ac:dyDescent="0.2"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1"/>
    </row>
    <row r="14" spans="2:25" ht="26.15" customHeight="1" x14ac:dyDescent="0.2">
      <c r="B14" s="27" t="s">
        <v>18</v>
      </c>
      <c r="C14" s="26">
        <f t="shared" ref="C14" si="2">D14+E14</f>
        <v>1362</v>
      </c>
      <c r="D14" s="24">
        <f>IF(SUM(G14,J14,M132,P14,S14,V14)=0,"-",SUM(G14,J14,M14,P14,S14,V14))</f>
        <v>696</v>
      </c>
      <c r="E14" s="24">
        <f>IF(SUM(H14,K14,N132,Q14,T14,W14)=0,"-",SUM(H14,K14,N14,Q14,T14,W14))</f>
        <v>666</v>
      </c>
      <c r="F14" s="26">
        <f>IF(SUM(G14:H14)=0,"-",SUM(G14:H14))</f>
        <v>65</v>
      </c>
      <c r="G14" s="28">
        <v>26</v>
      </c>
      <c r="H14" s="28">
        <v>39</v>
      </c>
      <c r="I14" s="26">
        <f>SUM(J14:K14)</f>
        <v>162</v>
      </c>
      <c r="J14" s="28">
        <v>76</v>
      </c>
      <c r="K14" s="28">
        <v>86</v>
      </c>
      <c r="L14" s="26">
        <f>SUM(M14:N14)</f>
        <v>172</v>
      </c>
      <c r="M14" s="28">
        <v>89</v>
      </c>
      <c r="N14" s="28">
        <v>83</v>
      </c>
      <c r="O14" s="26">
        <f>SUM(P14:Q14)</f>
        <v>314</v>
      </c>
      <c r="P14" s="28">
        <v>173</v>
      </c>
      <c r="Q14" s="28">
        <v>141</v>
      </c>
      <c r="R14" s="26">
        <f>SUM(S14:T14)</f>
        <v>323</v>
      </c>
      <c r="S14" s="28">
        <v>164</v>
      </c>
      <c r="T14" s="28">
        <v>159</v>
      </c>
      <c r="U14" s="26">
        <f>SUM(V14:W14)</f>
        <v>326</v>
      </c>
      <c r="V14" s="28">
        <v>168</v>
      </c>
      <c r="W14" s="28">
        <v>158</v>
      </c>
      <c r="X14" s="21">
        <v>360</v>
      </c>
    </row>
    <row r="15" spans="2:25" ht="26.15" customHeight="1" x14ac:dyDescent="0.2">
      <c r="B15" s="27" t="s">
        <v>19</v>
      </c>
      <c r="C15" s="26">
        <f>IFERROR(SUM(D15:E15),"-")</f>
        <v>826</v>
      </c>
      <c r="D15" s="24">
        <f t="shared" ref="D15:E18" si="3">IF(SUM(G15,J15,M133,P15,S15,V15)=0,"-",SUM(G15,J15,M15,P15,S15,V15))</f>
        <v>425</v>
      </c>
      <c r="E15" s="24">
        <f t="shared" si="3"/>
        <v>401</v>
      </c>
      <c r="F15" s="26">
        <f t="shared" ref="F15:F35" si="4">IF(SUM(G15:H15)=0,"-",SUM(G15:H15))</f>
        <v>8</v>
      </c>
      <c r="G15" s="28">
        <v>3</v>
      </c>
      <c r="H15" s="28">
        <v>5</v>
      </c>
      <c r="I15" s="26">
        <f t="shared" ref="I15:I35" si="5">SUM(J15:K15)</f>
        <v>79</v>
      </c>
      <c r="J15" s="28">
        <v>37</v>
      </c>
      <c r="K15" s="28">
        <v>42</v>
      </c>
      <c r="L15" s="26">
        <f t="shared" ref="L15:L35" si="6">SUM(M15:N15)</f>
        <v>78</v>
      </c>
      <c r="M15" s="28">
        <v>45</v>
      </c>
      <c r="N15" s="28">
        <v>33</v>
      </c>
      <c r="O15" s="26">
        <f t="shared" ref="O15:O35" si="7">SUM(P15:Q15)</f>
        <v>190</v>
      </c>
      <c r="P15" s="28">
        <v>89</v>
      </c>
      <c r="Q15" s="28">
        <v>101</v>
      </c>
      <c r="R15" s="26">
        <f t="shared" ref="R15:R35" si="8">SUM(S15:T15)</f>
        <v>226</v>
      </c>
      <c r="S15" s="28">
        <v>122</v>
      </c>
      <c r="T15" s="28">
        <v>104</v>
      </c>
      <c r="U15" s="26">
        <f t="shared" ref="U15:U35" si="9">SUM(V15:W15)</f>
        <v>245</v>
      </c>
      <c r="V15" s="28">
        <v>129</v>
      </c>
      <c r="W15" s="28">
        <v>116</v>
      </c>
      <c r="X15" s="21">
        <v>242</v>
      </c>
    </row>
    <row r="16" spans="2:25" ht="26.15" customHeight="1" x14ac:dyDescent="0.2">
      <c r="B16" s="27" t="s">
        <v>20</v>
      </c>
      <c r="C16" s="26">
        <f>IFERROR(D16+E16,"-")</f>
        <v>234</v>
      </c>
      <c r="D16" s="24">
        <f t="shared" si="3"/>
        <v>113</v>
      </c>
      <c r="E16" s="24">
        <f t="shared" si="3"/>
        <v>121</v>
      </c>
      <c r="F16" s="26" t="str">
        <f t="shared" si="4"/>
        <v>-</v>
      </c>
      <c r="G16" s="28" t="s">
        <v>21</v>
      </c>
      <c r="H16" s="28" t="s">
        <v>21</v>
      </c>
      <c r="I16" s="26">
        <f t="shared" si="5"/>
        <v>29</v>
      </c>
      <c r="J16" s="28">
        <v>14</v>
      </c>
      <c r="K16" s="28">
        <v>15</v>
      </c>
      <c r="L16" s="26">
        <f t="shared" si="6"/>
        <v>47</v>
      </c>
      <c r="M16" s="28">
        <v>22</v>
      </c>
      <c r="N16" s="28">
        <v>25</v>
      </c>
      <c r="O16" s="26">
        <f t="shared" si="7"/>
        <v>55</v>
      </c>
      <c r="P16" s="28">
        <v>20</v>
      </c>
      <c r="Q16" s="28">
        <v>35</v>
      </c>
      <c r="R16" s="26">
        <f t="shared" si="8"/>
        <v>35</v>
      </c>
      <c r="S16" s="28">
        <v>22</v>
      </c>
      <c r="T16" s="28">
        <v>13</v>
      </c>
      <c r="U16" s="26">
        <f t="shared" si="9"/>
        <v>68</v>
      </c>
      <c r="V16" s="28">
        <v>35</v>
      </c>
      <c r="W16" s="28">
        <v>33</v>
      </c>
      <c r="X16" s="21">
        <v>34</v>
      </c>
    </row>
    <row r="17" spans="2:24" ht="26.15" customHeight="1" x14ac:dyDescent="0.2">
      <c r="B17" s="27" t="s">
        <v>22</v>
      </c>
      <c r="C17" s="26" t="str">
        <f t="shared" ref="C17:C33" si="10">IFERROR(D17+E17,"-")</f>
        <v>-</v>
      </c>
      <c r="D17" s="24" t="str">
        <f t="shared" si="3"/>
        <v>-</v>
      </c>
      <c r="E17" s="24" t="str">
        <f t="shared" si="3"/>
        <v>-</v>
      </c>
      <c r="F17" s="26" t="str">
        <f t="shared" si="4"/>
        <v>-</v>
      </c>
      <c r="G17" s="28" t="s">
        <v>21</v>
      </c>
      <c r="H17" s="28" t="s">
        <v>21</v>
      </c>
      <c r="I17" s="26" t="str">
        <f t="shared" ref="I17" si="11">IF(SUM(J17:K17)=0,"-",SUM(J17:K17))</f>
        <v>-</v>
      </c>
      <c r="J17" s="28" t="s">
        <v>21</v>
      </c>
      <c r="K17" s="28" t="s">
        <v>21</v>
      </c>
      <c r="L17" s="26" t="str">
        <f t="shared" ref="L17" si="12">IF(SUM(M17:N17)=0,"-",SUM(M17:N17))</f>
        <v>-</v>
      </c>
      <c r="M17" s="28" t="s">
        <v>21</v>
      </c>
      <c r="N17" s="28" t="s">
        <v>21</v>
      </c>
      <c r="O17" s="26" t="str">
        <f t="shared" ref="O17:P17" si="13">IF(SUM(P17:Q17)=0,"-",SUM(P17:Q17))</f>
        <v>-</v>
      </c>
      <c r="P17" s="26" t="str">
        <f t="shared" si="13"/>
        <v>-</v>
      </c>
      <c r="Q17" s="28" t="s">
        <v>21</v>
      </c>
      <c r="R17" s="26" t="str">
        <f t="shared" ref="R17" si="14">IF(SUM(S17:T17)=0,"-",SUM(S17:T17))</f>
        <v>-</v>
      </c>
      <c r="S17" s="28" t="s">
        <v>21</v>
      </c>
      <c r="T17" s="28" t="s">
        <v>21</v>
      </c>
      <c r="U17" s="26" t="str">
        <f t="shared" ref="U17" si="15">IF(SUM(V17:W17)=0,"-",SUM(V17:W17))</f>
        <v>-</v>
      </c>
      <c r="V17" s="28" t="s">
        <v>21</v>
      </c>
      <c r="W17" s="28" t="s">
        <v>21</v>
      </c>
      <c r="X17" s="21" t="s">
        <v>21</v>
      </c>
    </row>
    <row r="18" spans="2:24" ht="26.15" customHeight="1" x14ac:dyDescent="0.2">
      <c r="B18" s="27" t="s">
        <v>23</v>
      </c>
      <c r="C18" s="26">
        <f t="shared" si="10"/>
        <v>641</v>
      </c>
      <c r="D18" s="24">
        <f t="shared" si="3"/>
        <v>351</v>
      </c>
      <c r="E18" s="24">
        <f t="shared" si="3"/>
        <v>290</v>
      </c>
      <c r="F18" s="26">
        <f t="shared" si="4"/>
        <v>19</v>
      </c>
      <c r="G18" s="28">
        <v>12</v>
      </c>
      <c r="H18" s="28">
        <v>7</v>
      </c>
      <c r="I18" s="26">
        <f t="shared" si="5"/>
        <v>60</v>
      </c>
      <c r="J18" s="28">
        <v>32</v>
      </c>
      <c r="K18" s="28">
        <v>28</v>
      </c>
      <c r="L18" s="26">
        <f t="shared" si="6"/>
        <v>90</v>
      </c>
      <c r="M18" s="28">
        <v>47</v>
      </c>
      <c r="N18" s="28">
        <v>43</v>
      </c>
      <c r="O18" s="26">
        <f t="shared" si="7"/>
        <v>153</v>
      </c>
      <c r="P18" s="28">
        <v>82</v>
      </c>
      <c r="Q18" s="28">
        <v>71</v>
      </c>
      <c r="R18" s="26">
        <f t="shared" si="8"/>
        <v>148</v>
      </c>
      <c r="S18" s="28">
        <v>88</v>
      </c>
      <c r="T18" s="28">
        <v>60</v>
      </c>
      <c r="U18" s="26">
        <f t="shared" si="9"/>
        <v>171</v>
      </c>
      <c r="V18" s="28">
        <v>90</v>
      </c>
      <c r="W18" s="28">
        <v>81</v>
      </c>
      <c r="X18" s="21">
        <v>98</v>
      </c>
    </row>
    <row r="19" spans="2:24" ht="26.15" customHeight="1" x14ac:dyDescent="0.2">
      <c r="B19" s="27"/>
      <c r="C19" s="26"/>
      <c r="D19" s="24"/>
      <c r="E19" s="24"/>
      <c r="F19" s="26"/>
      <c r="G19" s="28"/>
      <c r="H19" s="28"/>
      <c r="I19" s="26"/>
      <c r="J19" s="28"/>
      <c r="K19" s="28"/>
      <c r="L19" s="26"/>
      <c r="M19" s="28"/>
      <c r="N19" s="28"/>
      <c r="O19" s="26"/>
      <c r="P19" s="28"/>
      <c r="Q19" s="28"/>
      <c r="R19" s="26"/>
      <c r="S19" s="28"/>
      <c r="T19" s="28"/>
      <c r="U19" s="26"/>
      <c r="V19" s="28"/>
      <c r="W19" s="28"/>
      <c r="X19" s="21"/>
    </row>
    <row r="20" spans="2:24" ht="26.15" customHeight="1" x14ac:dyDescent="0.2">
      <c r="B20" s="27" t="s">
        <v>24</v>
      </c>
      <c r="C20" s="26">
        <f t="shared" si="10"/>
        <v>84</v>
      </c>
      <c r="D20" s="24">
        <f t="shared" ref="D20:E24" si="16">IF(SUM(G20,J20,M138,P20,S20,V20)=0,"-",SUM(G20,J20,M20,P20,S20,V20))</f>
        <v>47</v>
      </c>
      <c r="E20" s="24">
        <f t="shared" si="16"/>
        <v>37</v>
      </c>
      <c r="F20" s="26">
        <f t="shared" si="4"/>
        <v>1</v>
      </c>
      <c r="G20" s="28">
        <v>1</v>
      </c>
      <c r="H20" s="28" t="s">
        <v>21</v>
      </c>
      <c r="I20" s="26">
        <f t="shared" si="5"/>
        <v>15</v>
      </c>
      <c r="J20" s="28">
        <v>9</v>
      </c>
      <c r="K20" s="28">
        <v>6</v>
      </c>
      <c r="L20" s="26">
        <f t="shared" si="6"/>
        <v>16</v>
      </c>
      <c r="M20" s="28">
        <v>11</v>
      </c>
      <c r="N20" s="28">
        <v>5</v>
      </c>
      <c r="O20" s="26">
        <f t="shared" si="7"/>
        <v>18</v>
      </c>
      <c r="P20" s="28">
        <v>8</v>
      </c>
      <c r="Q20" s="28">
        <v>10</v>
      </c>
      <c r="R20" s="26">
        <f t="shared" si="8"/>
        <v>17</v>
      </c>
      <c r="S20" s="28">
        <v>9</v>
      </c>
      <c r="T20" s="28">
        <v>8</v>
      </c>
      <c r="U20" s="26">
        <f t="shared" si="9"/>
        <v>17</v>
      </c>
      <c r="V20" s="28">
        <v>9</v>
      </c>
      <c r="W20" s="28">
        <v>8</v>
      </c>
      <c r="X20" s="21">
        <v>27</v>
      </c>
    </row>
    <row r="21" spans="2:24" ht="26.15" customHeight="1" x14ac:dyDescent="0.2">
      <c r="B21" s="27" t="s">
        <v>25</v>
      </c>
      <c r="C21" s="26">
        <f t="shared" si="10"/>
        <v>353</v>
      </c>
      <c r="D21" s="24">
        <f t="shared" si="16"/>
        <v>188</v>
      </c>
      <c r="E21" s="24">
        <f t="shared" si="16"/>
        <v>165</v>
      </c>
      <c r="F21" s="26">
        <f t="shared" si="4"/>
        <v>5</v>
      </c>
      <c r="G21" s="28">
        <v>2</v>
      </c>
      <c r="H21" s="28">
        <v>3</v>
      </c>
      <c r="I21" s="26">
        <f t="shared" si="5"/>
        <v>50</v>
      </c>
      <c r="J21" s="28">
        <v>28</v>
      </c>
      <c r="K21" s="28">
        <v>22</v>
      </c>
      <c r="L21" s="26">
        <f t="shared" si="6"/>
        <v>43</v>
      </c>
      <c r="M21" s="28">
        <v>18</v>
      </c>
      <c r="N21" s="28">
        <v>25</v>
      </c>
      <c r="O21" s="26">
        <f t="shared" si="7"/>
        <v>75</v>
      </c>
      <c r="P21" s="28">
        <v>39</v>
      </c>
      <c r="Q21" s="28">
        <v>36</v>
      </c>
      <c r="R21" s="26">
        <f t="shared" si="8"/>
        <v>90</v>
      </c>
      <c r="S21" s="28">
        <v>59</v>
      </c>
      <c r="T21" s="28">
        <v>31</v>
      </c>
      <c r="U21" s="26">
        <f t="shared" si="9"/>
        <v>90</v>
      </c>
      <c r="V21" s="28">
        <v>42</v>
      </c>
      <c r="W21" s="28">
        <v>48</v>
      </c>
      <c r="X21" s="21">
        <v>94</v>
      </c>
    </row>
    <row r="22" spans="2:24" ht="26.15" customHeight="1" x14ac:dyDescent="0.2">
      <c r="B22" s="27" t="s">
        <v>26</v>
      </c>
      <c r="C22" s="26">
        <f t="shared" si="10"/>
        <v>184</v>
      </c>
      <c r="D22" s="24">
        <f t="shared" si="16"/>
        <v>95</v>
      </c>
      <c r="E22" s="24">
        <f t="shared" si="16"/>
        <v>89</v>
      </c>
      <c r="F22" s="26">
        <f t="shared" si="4"/>
        <v>6</v>
      </c>
      <c r="G22" s="28">
        <v>5</v>
      </c>
      <c r="H22" s="28">
        <v>1</v>
      </c>
      <c r="I22" s="26">
        <f t="shared" si="5"/>
        <v>20</v>
      </c>
      <c r="J22" s="28">
        <v>8</v>
      </c>
      <c r="K22" s="28">
        <v>12</v>
      </c>
      <c r="L22" s="26">
        <f t="shared" si="6"/>
        <v>29</v>
      </c>
      <c r="M22" s="28">
        <v>16</v>
      </c>
      <c r="N22" s="28">
        <v>13</v>
      </c>
      <c r="O22" s="26">
        <f t="shared" si="7"/>
        <v>36</v>
      </c>
      <c r="P22" s="28">
        <v>17</v>
      </c>
      <c r="Q22" s="28">
        <v>19</v>
      </c>
      <c r="R22" s="26">
        <f t="shared" si="8"/>
        <v>50</v>
      </c>
      <c r="S22" s="28">
        <v>31</v>
      </c>
      <c r="T22" s="28">
        <v>19</v>
      </c>
      <c r="U22" s="26">
        <f t="shared" si="9"/>
        <v>43</v>
      </c>
      <c r="V22" s="28">
        <v>18</v>
      </c>
      <c r="W22" s="28">
        <v>25</v>
      </c>
      <c r="X22" s="21">
        <v>24</v>
      </c>
    </row>
    <row r="23" spans="2:24" ht="26.15" customHeight="1" x14ac:dyDescent="0.2">
      <c r="B23" s="27" t="s">
        <v>27</v>
      </c>
      <c r="C23" s="26">
        <f t="shared" si="10"/>
        <v>288</v>
      </c>
      <c r="D23" s="24">
        <f t="shared" si="16"/>
        <v>152</v>
      </c>
      <c r="E23" s="24">
        <f t="shared" si="16"/>
        <v>136</v>
      </c>
      <c r="F23" s="26">
        <f t="shared" si="4"/>
        <v>3</v>
      </c>
      <c r="G23" s="28">
        <v>1</v>
      </c>
      <c r="H23" s="28">
        <v>2</v>
      </c>
      <c r="I23" s="26">
        <f t="shared" si="5"/>
        <v>30</v>
      </c>
      <c r="J23" s="28">
        <v>19</v>
      </c>
      <c r="K23" s="28">
        <v>11</v>
      </c>
      <c r="L23" s="26">
        <f t="shared" si="6"/>
        <v>46</v>
      </c>
      <c r="M23" s="28">
        <v>28</v>
      </c>
      <c r="N23" s="28">
        <v>18</v>
      </c>
      <c r="O23" s="26">
        <f t="shared" si="7"/>
        <v>63</v>
      </c>
      <c r="P23" s="28">
        <v>35</v>
      </c>
      <c r="Q23" s="28">
        <v>28</v>
      </c>
      <c r="R23" s="26">
        <f t="shared" si="8"/>
        <v>67</v>
      </c>
      <c r="S23" s="28">
        <v>32</v>
      </c>
      <c r="T23" s="28">
        <v>35</v>
      </c>
      <c r="U23" s="26">
        <f t="shared" si="9"/>
        <v>79</v>
      </c>
      <c r="V23" s="28">
        <v>37</v>
      </c>
      <c r="W23" s="28">
        <v>42</v>
      </c>
      <c r="X23" s="21">
        <v>82</v>
      </c>
    </row>
    <row r="24" spans="2:24" ht="26.15" customHeight="1" x14ac:dyDescent="0.2">
      <c r="B24" s="27" t="s">
        <v>28</v>
      </c>
      <c r="C24" s="26" t="str">
        <f t="shared" si="10"/>
        <v>-</v>
      </c>
      <c r="D24" s="24" t="str">
        <f t="shared" si="16"/>
        <v>-</v>
      </c>
      <c r="E24" s="24" t="str">
        <f t="shared" si="16"/>
        <v>-</v>
      </c>
      <c r="F24" s="26" t="str">
        <f t="shared" si="4"/>
        <v>-</v>
      </c>
      <c r="G24" s="28" t="s">
        <v>21</v>
      </c>
      <c r="H24" s="28" t="s">
        <v>21</v>
      </c>
      <c r="I24" s="26" t="str">
        <f t="shared" ref="I24" si="17">IF(SUM(J24:K24)=0,"-",SUM(J24:K24))</f>
        <v>-</v>
      </c>
      <c r="J24" s="28" t="s">
        <v>21</v>
      </c>
      <c r="K24" s="28" t="s">
        <v>21</v>
      </c>
      <c r="L24" s="26" t="str">
        <f t="shared" ref="L24" si="18">IF(SUM(M24:N24)=0,"-",SUM(M24:N24))</f>
        <v>-</v>
      </c>
      <c r="M24" s="28" t="s">
        <v>21</v>
      </c>
      <c r="N24" s="28" t="s">
        <v>21</v>
      </c>
      <c r="O24" s="26" t="str">
        <f t="shared" ref="O24" si="19">IF(SUM(P24:Q24)=0,"-",SUM(P24:Q24))</f>
        <v>-</v>
      </c>
      <c r="P24" s="28" t="s">
        <v>21</v>
      </c>
      <c r="Q24" s="28" t="s">
        <v>21</v>
      </c>
      <c r="R24" s="26" t="str">
        <f t="shared" ref="R24" si="20">IF(SUM(S24:T24)=0,"-",SUM(S24:T24))</f>
        <v>-</v>
      </c>
      <c r="S24" s="28" t="s">
        <v>21</v>
      </c>
      <c r="T24" s="28" t="s">
        <v>21</v>
      </c>
      <c r="U24" s="26" t="str">
        <f t="shared" ref="U24" si="21">IF(SUM(V24:W24)=0,"-",SUM(V24:W24))</f>
        <v>-</v>
      </c>
      <c r="V24" s="28" t="s">
        <v>21</v>
      </c>
      <c r="W24" s="28" t="s">
        <v>21</v>
      </c>
      <c r="X24" s="21" t="s">
        <v>21</v>
      </c>
    </row>
    <row r="25" spans="2:24" ht="26.15" customHeight="1" x14ac:dyDescent="0.2">
      <c r="B25" s="27"/>
      <c r="C25" s="26"/>
      <c r="D25" s="24"/>
      <c r="E25" s="24"/>
      <c r="F25" s="26"/>
      <c r="G25" s="28"/>
      <c r="H25" s="28"/>
      <c r="I25" s="26"/>
      <c r="J25" s="28"/>
      <c r="K25" s="28"/>
      <c r="L25" s="26"/>
      <c r="M25" s="28"/>
      <c r="N25" s="28"/>
      <c r="O25" s="26"/>
      <c r="P25" s="28"/>
      <c r="Q25" s="28"/>
      <c r="R25" s="26"/>
      <c r="S25" s="28"/>
      <c r="T25" s="28"/>
      <c r="U25" s="26"/>
      <c r="V25" s="28"/>
      <c r="W25" s="28"/>
      <c r="X25" s="21"/>
    </row>
    <row r="26" spans="2:24" ht="26.15" customHeight="1" x14ac:dyDescent="0.2">
      <c r="B26" s="27" t="s">
        <v>29</v>
      </c>
      <c r="C26" s="26" t="str">
        <f t="shared" si="10"/>
        <v>-</v>
      </c>
      <c r="D26" s="24" t="str">
        <f t="shared" ref="D26:E30" si="22">IF(SUM(G26,J26,M144,P26,S26,V26)=0,"-",SUM(G26,J26,M26,P26,S26,V26))</f>
        <v>-</v>
      </c>
      <c r="E26" s="24" t="str">
        <f t="shared" si="22"/>
        <v>-</v>
      </c>
      <c r="F26" s="26" t="str">
        <f t="shared" si="4"/>
        <v>-</v>
      </c>
      <c r="G26" s="28" t="s">
        <v>21</v>
      </c>
      <c r="H26" s="28" t="s">
        <v>21</v>
      </c>
      <c r="I26" s="26" t="str">
        <f t="shared" ref="I26" si="23">IF(SUM(J26:K26)=0,"-",SUM(J26:K26))</f>
        <v>-</v>
      </c>
      <c r="J26" s="28" t="s">
        <v>21</v>
      </c>
      <c r="K26" s="28" t="s">
        <v>21</v>
      </c>
      <c r="L26" s="26" t="str">
        <f t="shared" ref="L26" si="24">IF(SUM(M26:N26)=0,"-",SUM(M26:N26))</f>
        <v>-</v>
      </c>
      <c r="M26" s="28" t="s">
        <v>21</v>
      </c>
      <c r="N26" s="28" t="s">
        <v>21</v>
      </c>
      <c r="O26" s="26" t="str">
        <f t="shared" ref="O26" si="25">IF(SUM(P26:Q26)=0,"-",SUM(P26:Q26))</f>
        <v>-</v>
      </c>
      <c r="P26" s="28" t="s">
        <v>21</v>
      </c>
      <c r="Q26" s="28" t="s">
        <v>21</v>
      </c>
      <c r="R26" s="26" t="str">
        <f t="shared" ref="R26" si="26">IF(SUM(S26:T26)=0,"-",SUM(S26:T26))</f>
        <v>-</v>
      </c>
      <c r="S26" s="28" t="s">
        <v>21</v>
      </c>
      <c r="T26" s="28" t="s">
        <v>21</v>
      </c>
      <c r="U26" s="26" t="str">
        <f t="shared" ref="U26" si="27">IF(SUM(V26:W26)=0,"-",SUM(V26:W26))</f>
        <v>-</v>
      </c>
      <c r="V26" s="28" t="s">
        <v>21</v>
      </c>
      <c r="W26" s="28" t="s">
        <v>21</v>
      </c>
      <c r="X26" s="21" t="s">
        <v>21</v>
      </c>
    </row>
    <row r="27" spans="2:24" ht="26.15" customHeight="1" x14ac:dyDescent="0.2">
      <c r="B27" s="27" t="s">
        <v>30</v>
      </c>
      <c r="C27" s="26">
        <f>IFERROR(SUM(D27:E27),"-")</f>
        <v>87</v>
      </c>
      <c r="D27" s="24">
        <f t="shared" si="22"/>
        <v>43</v>
      </c>
      <c r="E27" s="24">
        <f t="shared" si="22"/>
        <v>44</v>
      </c>
      <c r="F27" s="26">
        <f t="shared" si="4"/>
        <v>2</v>
      </c>
      <c r="G27" s="28">
        <v>1</v>
      </c>
      <c r="H27" s="28">
        <v>1</v>
      </c>
      <c r="I27" s="26">
        <f t="shared" si="5"/>
        <v>8</v>
      </c>
      <c r="J27" s="28">
        <v>3</v>
      </c>
      <c r="K27" s="28">
        <v>5</v>
      </c>
      <c r="L27" s="26">
        <f t="shared" si="6"/>
        <v>9</v>
      </c>
      <c r="M27" s="28">
        <v>3</v>
      </c>
      <c r="N27" s="28">
        <v>6</v>
      </c>
      <c r="O27" s="26">
        <f t="shared" si="7"/>
        <v>26</v>
      </c>
      <c r="P27" s="28">
        <v>17</v>
      </c>
      <c r="Q27" s="28">
        <v>9</v>
      </c>
      <c r="R27" s="26">
        <f t="shared" si="8"/>
        <v>17</v>
      </c>
      <c r="S27" s="28">
        <v>7</v>
      </c>
      <c r="T27" s="28">
        <v>10</v>
      </c>
      <c r="U27" s="26">
        <f t="shared" si="9"/>
        <v>25</v>
      </c>
      <c r="V27" s="28">
        <v>12</v>
      </c>
      <c r="W27" s="28">
        <v>13</v>
      </c>
      <c r="X27" s="21">
        <v>20</v>
      </c>
    </row>
    <row r="28" spans="2:24" ht="26.15" customHeight="1" x14ac:dyDescent="0.2">
      <c r="B28" s="27" t="s">
        <v>31</v>
      </c>
      <c r="C28" s="26" t="str">
        <f t="shared" si="10"/>
        <v>-</v>
      </c>
      <c r="D28" s="24" t="str">
        <f t="shared" si="22"/>
        <v>-</v>
      </c>
      <c r="E28" s="24" t="str">
        <f t="shared" si="22"/>
        <v>-</v>
      </c>
      <c r="F28" s="26" t="str">
        <f t="shared" si="4"/>
        <v>-</v>
      </c>
      <c r="G28" s="28" t="s">
        <v>21</v>
      </c>
      <c r="H28" s="28" t="s">
        <v>21</v>
      </c>
      <c r="I28" s="26" t="str">
        <f t="shared" ref="I28" si="28">IF(SUM(J28:K28)=0,"-",SUM(J28:K28))</f>
        <v>-</v>
      </c>
      <c r="J28" s="28" t="s">
        <v>21</v>
      </c>
      <c r="K28" s="28" t="s">
        <v>21</v>
      </c>
      <c r="L28" s="26" t="str">
        <f t="shared" ref="L28" si="29">IF(SUM(M28:N28)=0,"-",SUM(M28:N28))</f>
        <v>-</v>
      </c>
      <c r="M28" s="28" t="s">
        <v>21</v>
      </c>
      <c r="N28" s="28" t="s">
        <v>21</v>
      </c>
      <c r="O28" s="26" t="str">
        <f t="shared" ref="O28" si="30">IF(SUM(P28:Q28)=0,"-",SUM(P28:Q28))</f>
        <v>-</v>
      </c>
      <c r="P28" s="28" t="s">
        <v>21</v>
      </c>
      <c r="Q28" s="28" t="s">
        <v>21</v>
      </c>
      <c r="R28" s="26" t="str">
        <f t="shared" ref="R28" si="31">IF(SUM(S28:T28)=0,"-",SUM(S28:T28))</f>
        <v>-</v>
      </c>
      <c r="S28" s="28" t="s">
        <v>21</v>
      </c>
      <c r="T28" s="28" t="s">
        <v>21</v>
      </c>
      <c r="U28" s="26" t="str">
        <f t="shared" ref="U28" si="32">IF(SUM(V28:W28)=0,"-",SUM(V28:W28))</f>
        <v>-</v>
      </c>
      <c r="V28" s="28" t="s">
        <v>21</v>
      </c>
      <c r="W28" s="28" t="s">
        <v>21</v>
      </c>
      <c r="X28" s="21" t="s">
        <v>21</v>
      </c>
    </row>
    <row r="29" spans="2:24" ht="26.15" customHeight="1" x14ac:dyDescent="0.2">
      <c r="B29" s="27" t="s">
        <v>32</v>
      </c>
      <c r="C29" s="26">
        <f t="shared" si="10"/>
        <v>348</v>
      </c>
      <c r="D29" s="24">
        <f t="shared" si="22"/>
        <v>184</v>
      </c>
      <c r="E29" s="24">
        <f t="shared" si="22"/>
        <v>164</v>
      </c>
      <c r="F29" s="26">
        <f t="shared" si="4"/>
        <v>10</v>
      </c>
      <c r="G29" s="28">
        <v>5</v>
      </c>
      <c r="H29" s="28">
        <v>5</v>
      </c>
      <c r="I29" s="26">
        <f t="shared" si="5"/>
        <v>45</v>
      </c>
      <c r="J29" s="28">
        <v>24</v>
      </c>
      <c r="K29" s="28">
        <v>21</v>
      </c>
      <c r="L29" s="26">
        <f t="shared" si="6"/>
        <v>58</v>
      </c>
      <c r="M29" s="28">
        <v>35</v>
      </c>
      <c r="N29" s="28">
        <v>23</v>
      </c>
      <c r="O29" s="26">
        <f t="shared" si="7"/>
        <v>82</v>
      </c>
      <c r="P29" s="28">
        <v>46</v>
      </c>
      <c r="Q29" s="28">
        <v>36</v>
      </c>
      <c r="R29" s="26">
        <f t="shared" si="8"/>
        <v>77</v>
      </c>
      <c r="S29" s="28">
        <v>44</v>
      </c>
      <c r="T29" s="28">
        <v>33</v>
      </c>
      <c r="U29" s="26">
        <f t="shared" si="9"/>
        <v>76</v>
      </c>
      <c r="V29" s="28">
        <v>30</v>
      </c>
      <c r="W29" s="28">
        <v>46</v>
      </c>
      <c r="X29" s="21">
        <v>86</v>
      </c>
    </row>
    <row r="30" spans="2:24" ht="26.15" customHeight="1" x14ac:dyDescent="0.2">
      <c r="B30" s="27" t="s">
        <v>33</v>
      </c>
      <c r="C30" s="26">
        <f t="shared" si="10"/>
        <v>130</v>
      </c>
      <c r="D30" s="24">
        <f t="shared" si="22"/>
        <v>59</v>
      </c>
      <c r="E30" s="24">
        <f t="shared" si="22"/>
        <v>71</v>
      </c>
      <c r="F30" s="26">
        <f t="shared" si="4"/>
        <v>5</v>
      </c>
      <c r="G30" s="28">
        <v>1</v>
      </c>
      <c r="H30" s="28">
        <v>4</v>
      </c>
      <c r="I30" s="26">
        <f t="shared" ref="I30" si="33">IF(SUM(J30:K30)=0,"-",SUM(J30:K30))</f>
        <v>18</v>
      </c>
      <c r="J30" s="28">
        <v>7</v>
      </c>
      <c r="K30" s="28">
        <v>11</v>
      </c>
      <c r="L30" s="26">
        <f t="shared" ref="L30" si="34">IF(SUM(M30:N30)=0,"-",SUM(M30:N30))</f>
        <v>24</v>
      </c>
      <c r="M30" s="28">
        <v>17</v>
      </c>
      <c r="N30" s="28">
        <v>7</v>
      </c>
      <c r="O30" s="26">
        <f t="shared" ref="O30" si="35">IF(SUM(P30:Q30)=0,"-",SUM(P30:Q30))</f>
        <v>25</v>
      </c>
      <c r="P30" s="28">
        <v>10</v>
      </c>
      <c r="Q30" s="28">
        <v>15</v>
      </c>
      <c r="R30" s="26">
        <f t="shared" ref="R30" si="36">IF(SUM(S30:T30)=0,"-",SUM(S30:T30))</f>
        <v>29</v>
      </c>
      <c r="S30" s="28">
        <v>16</v>
      </c>
      <c r="T30" s="28">
        <v>13</v>
      </c>
      <c r="U30" s="26">
        <f t="shared" ref="U30" si="37">IF(SUM(V30:W30)=0,"-",SUM(V30:W30))</f>
        <v>29</v>
      </c>
      <c r="V30" s="28">
        <v>8</v>
      </c>
      <c r="W30" s="28">
        <v>21</v>
      </c>
      <c r="X30" s="21" t="s">
        <v>21</v>
      </c>
    </row>
    <row r="31" spans="2:24" ht="26.15" customHeight="1" x14ac:dyDescent="0.2">
      <c r="B31" s="27"/>
      <c r="C31" s="26"/>
      <c r="D31" s="24"/>
      <c r="E31" s="24"/>
      <c r="F31" s="26"/>
      <c r="G31" s="28"/>
      <c r="H31" s="28"/>
      <c r="I31" s="26"/>
      <c r="J31" s="28"/>
      <c r="K31" s="28"/>
      <c r="L31" s="26"/>
      <c r="M31" s="28"/>
      <c r="N31" s="28"/>
      <c r="O31" s="26"/>
      <c r="P31" s="28"/>
      <c r="Q31" s="28"/>
      <c r="R31" s="26"/>
      <c r="S31" s="28"/>
      <c r="T31" s="28"/>
      <c r="U31" s="26"/>
      <c r="V31" s="28"/>
      <c r="W31" s="28"/>
      <c r="X31" s="21"/>
    </row>
    <row r="32" spans="2:24" ht="26.15" customHeight="1" x14ac:dyDescent="0.2">
      <c r="B32" s="27" t="s">
        <v>34</v>
      </c>
      <c r="C32" s="26" t="str">
        <f t="shared" si="10"/>
        <v>-</v>
      </c>
      <c r="D32" s="24" t="str">
        <f t="shared" ref="D32:E33" si="38">IF(SUM(G32,J32,M150,P32,S32,V32)=0,"-",SUM(G32,J32,M32,P32,S32,V32))</f>
        <v>-</v>
      </c>
      <c r="E32" s="24" t="str">
        <f t="shared" si="38"/>
        <v>-</v>
      </c>
      <c r="F32" s="26" t="str">
        <f t="shared" si="4"/>
        <v>-</v>
      </c>
      <c r="G32" s="28" t="s">
        <v>21</v>
      </c>
      <c r="H32" s="28" t="s">
        <v>21</v>
      </c>
      <c r="I32" s="26" t="str">
        <f t="shared" ref="I32" si="39">IF(SUM(J32:K32)=0,"-",SUM(J32:K32))</f>
        <v>-</v>
      </c>
      <c r="J32" s="28" t="s">
        <v>21</v>
      </c>
      <c r="K32" s="28" t="s">
        <v>21</v>
      </c>
      <c r="L32" s="26" t="str">
        <f t="shared" ref="L32" si="40">IF(SUM(M32:N32)=0,"-",SUM(M32:N32))</f>
        <v>-</v>
      </c>
      <c r="M32" s="28" t="s">
        <v>21</v>
      </c>
      <c r="N32" s="28" t="s">
        <v>21</v>
      </c>
      <c r="O32" s="26" t="str">
        <f t="shared" ref="O32" si="41">IF(SUM(P32:Q32)=0,"-",SUM(P32:Q32))</f>
        <v>-</v>
      </c>
      <c r="P32" s="28" t="s">
        <v>21</v>
      </c>
      <c r="Q32" s="28" t="s">
        <v>21</v>
      </c>
      <c r="R32" s="26" t="str">
        <f t="shared" ref="R32" si="42">IF(SUM(S32:T32)=0,"-",SUM(S32:T32))</f>
        <v>-</v>
      </c>
      <c r="S32" s="28" t="s">
        <v>21</v>
      </c>
      <c r="T32" s="28" t="s">
        <v>21</v>
      </c>
      <c r="U32" s="26" t="str">
        <f t="shared" ref="U32" si="43">IF(SUM(V32:W32)=0,"-",SUM(V32:W32))</f>
        <v>-</v>
      </c>
      <c r="V32" s="28" t="s">
        <v>21</v>
      </c>
      <c r="W32" s="28" t="s">
        <v>21</v>
      </c>
      <c r="X32" s="21" t="s">
        <v>21</v>
      </c>
    </row>
    <row r="33" spans="2:24" ht="26.15" customHeight="1" x14ac:dyDescent="0.2">
      <c r="B33" s="27" t="s">
        <v>35</v>
      </c>
      <c r="C33" s="26">
        <f t="shared" si="10"/>
        <v>354</v>
      </c>
      <c r="D33" s="24">
        <f t="shared" si="38"/>
        <v>177</v>
      </c>
      <c r="E33" s="24">
        <f t="shared" si="38"/>
        <v>177</v>
      </c>
      <c r="F33" s="26">
        <f t="shared" si="4"/>
        <v>13</v>
      </c>
      <c r="G33" s="28">
        <v>8</v>
      </c>
      <c r="H33" s="28">
        <v>5</v>
      </c>
      <c r="I33" s="26">
        <f t="shared" si="5"/>
        <v>58</v>
      </c>
      <c r="J33" s="28">
        <v>26</v>
      </c>
      <c r="K33" s="28">
        <v>32</v>
      </c>
      <c r="L33" s="26">
        <f t="shared" si="6"/>
        <v>70</v>
      </c>
      <c r="M33" s="28">
        <v>41</v>
      </c>
      <c r="N33" s="28">
        <v>29</v>
      </c>
      <c r="O33" s="26">
        <f t="shared" si="7"/>
        <v>67</v>
      </c>
      <c r="P33" s="28">
        <v>28</v>
      </c>
      <c r="Q33" s="28">
        <v>39</v>
      </c>
      <c r="R33" s="26">
        <f t="shared" si="8"/>
        <v>70</v>
      </c>
      <c r="S33" s="28">
        <v>36</v>
      </c>
      <c r="T33" s="28">
        <v>34</v>
      </c>
      <c r="U33" s="26">
        <f t="shared" si="9"/>
        <v>76</v>
      </c>
      <c r="V33" s="28">
        <v>38</v>
      </c>
      <c r="W33" s="28">
        <v>38</v>
      </c>
      <c r="X33" s="21">
        <v>82</v>
      </c>
    </row>
    <row r="34" spans="2:24" ht="26.15" customHeight="1" x14ac:dyDescent="0.2">
      <c r="B34" s="29"/>
      <c r="C34" s="30"/>
      <c r="D34" s="31"/>
      <c r="E34" s="31"/>
      <c r="F34" s="31"/>
      <c r="G34" s="32"/>
      <c r="H34" s="32"/>
      <c r="I34" s="31"/>
      <c r="J34" s="32"/>
      <c r="K34" s="32"/>
      <c r="L34" s="31"/>
      <c r="M34" s="32"/>
      <c r="N34" s="32"/>
      <c r="O34" s="26"/>
      <c r="P34" s="32"/>
      <c r="Q34" s="32"/>
      <c r="R34" s="26"/>
      <c r="S34" s="32"/>
      <c r="T34" s="32"/>
      <c r="U34" s="26"/>
      <c r="V34" s="32"/>
      <c r="W34" s="32"/>
      <c r="X34" s="33"/>
    </row>
    <row r="35" spans="2:24" ht="25.5" customHeight="1" thickBot="1" x14ac:dyDescent="0.25">
      <c r="B35" s="34" t="s">
        <v>36</v>
      </c>
      <c r="C35" s="35">
        <f t="shared" ref="C35" si="44">IFERROR(D35+E35,"-")</f>
        <v>5256</v>
      </c>
      <c r="D35" s="35">
        <f t="shared" ref="D35:E35" si="45">IF(SUM(G35,J35,M153,P35,S35,V35)=0,"-",SUM(G35,J35,M35,P35,S35,V35))</f>
        <v>2630</v>
      </c>
      <c r="E35" s="35">
        <f t="shared" si="45"/>
        <v>2626</v>
      </c>
      <c r="F35" s="35">
        <f t="shared" si="4"/>
        <v>290</v>
      </c>
      <c r="G35" s="36">
        <v>154</v>
      </c>
      <c r="H35" s="36">
        <v>136</v>
      </c>
      <c r="I35" s="35">
        <f t="shared" si="5"/>
        <v>779</v>
      </c>
      <c r="J35" s="36">
        <v>387</v>
      </c>
      <c r="K35" s="36">
        <v>392</v>
      </c>
      <c r="L35" s="35">
        <f t="shared" si="6"/>
        <v>879</v>
      </c>
      <c r="M35" s="36">
        <v>461</v>
      </c>
      <c r="N35" s="36">
        <v>418</v>
      </c>
      <c r="O35" s="35">
        <f t="shared" si="7"/>
        <v>1119</v>
      </c>
      <c r="P35" s="36">
        <v>522</v>
      </c>
      <c r="Q35" s="36">
        <v>597</v>
      </c>
      <c r="R35" s="35">
        <f t="shared" si="8"/>
        <v>1103</v>
      </c>
      <c r="S35" s="36">
        <v>545</v>
      </c>
      <c r="T35" s="36">
        <v>558</v>
      </c>
      <c r="U35" s="35">
        <f t="shared" si="9"/>
        <v>1086</v>
      </c>
      <c r="V35" s="36">
        <v>561</v>
      </c>
      <c r="W35" s="36">
        <v>525</v>
      </c>
      <c r="X35" s="37">
        <v>983</v>
      </c>
    </row>
    <row r="36" spans="2:24" ht="26.15" customHeight="1" x14ac:dyDescent="0.2">
      <c r="B36" s="29"/>
      <c r="C36" s="31"/>
      <c r="D36" s="31"/>
      <c r="E36" s="31"/>
      <c r="F36" s="38"/>
      <c r="G36" s="39"/>
      <c r="H36" s="39"/>
      <c r="I36" s="38"/>
      <c r="J36" s="39"/>
      <c r="K36" s="39"/>
      <c r="L36" s="38"/>
      <c r="M36" s="39"/>
      <c r="N36" s="39"/>
      <c r="O36" s="38"/>
      <c r="P36" s="39"/>
      <c r="Q36" s="39"/>
      <c r="R36" s="38"/>
      <c r="S36" s="39"/>
      <c r="T36" s="39"/>
      <c r="U36" s="38"/>
      <c r="V36" s="39"/>
      <c r="W36" s="39"/>
    </row>
    <row r="37" spans="2:24" ht="21" customHeight="1" x14ac:dyDescent="0.2">
      <c r="B37" s="29"/>
      <c r="C37" s="31"/>
      <c r="D37" s="31"/>
      <c r="E37" s="31"/>
      <c r="F37" s="38"/>
      <c r="G37" s="39"/>
      <c r="H37" s="39"/>
      <c r="I37" s="38"/>
      <c r="J37" s="39"/>
      <c r="K37" s="39"/>
      <c r="L37" s="38"/>
      <c r="M37" s="39"/>
      <c r="N37" s="39"/>
      <c r="O37" s="38"/>
      <c r="P37" s="39"/>
      <c r="Q37" s="39"/>
      <c r="R37" s="38"/>
      <c r="S37" s="39"/>
      <c r="T37" s="39"/>
      <c r="U37" s="38"/>
      <c r="V37" s="39"/>
      <c r="W37" s="39"/>
    </row>
    <row r="38" spans="2:24" x14ac:dyDescent="0.2">
      <c r="B38" s="29"/>
      <c r="C38" s="31"/>
      <c r="D38" s="31"/>
      <c r="E38" s="31"/>
      <c r="F38" s="31"/>
      <c r="G38" s="32"/>
      <c r="H38" s="32"/>
      <c r="I38" s="31"/>
      <c r="J38" s="32"/>
      <c r="K38" s="32"/>
      <c r="L38" s="31"/>
      <c r="M38" s="32"/>
      <c r="N38" s="32"/>
      <c r="O38" s="31"/>
      <c r="P38" s="32"/>
      <c r="Q38" s="32"/>
      <c r="R38" s="31"/>
      <c r="S38" s="32"/>
      <c r="T38" s="32"/>
      <c r="U38" s="31"/>
      <c r="V38" s="32"/>
      <c r="W38" s="32"/>
    </row>
    <row r="39" spans="2:24" x14ac:dyDescent="0.2">
      <c r="B39" s="40"/>
    </row>
    <row r="41" spans="2:24" ht="15" customHeight="1" x14ac:dyDescent="0.2"/>
  </sheetData>
  <mergeCells count="11">
    <mergeCell ref="X4:X5"/>
    <mergeCell ref="C2:K2"/>
    <mergeCell ref="L2:W2"/>
    <mergeCell ref="B4:B5"/>
    <mergeCell ref="C4:E4"/>
    <mergeCell ref="F4:H4"/>
    <mergeCell ref="I4:K4"/>
    <mergeCell ref="L4:N4"/>
    <mergeCell ref="O4:Q4"/>
    <mergeCell ref="R4:T4"/>
    <mergeCell ref="U4:W4"/>
  </mergeCells>
  <phoneticPr fontId="3"/>
  <printOptions horizontalCentered="1"/>
  <pageMargins left="0.78740157480314965" right="0.78740157480314965" top="0.59055118110236227" bottom="0.59055118110236227" header="0.35433070866141736" footer="0.39370078740157483"/>
  <pageSetup paperSize="9" scale="83" orientation="portrait" horizontalDpi="300" verticalDpi="300" r:id="rId1"/>
  <headerFooter alignWithMargins="0"/>
  <colBreaks count="1" manualBreakCount="1">
    <brk id="11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2023-01-05T23:28:38Z</dcterms:created>
  <dcterms:modified xsi:type="dcterms:W3CDTF">2023-01-05T23:29:13Z</dcterms:modified>
</cp:coreProperties>
</file>