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10_総務･廃棄物政策Gｒ\02_浄化槽\環境管理室\通年　保守点検業（登録事務）\●ホームページ掲載\R8.6\"/>
    </mc:Choice>
  </mc:AlternateContent>
  <xr:revisionPtr revIDLastSave="0" documentId="13_ncr:1_{F6B69084-D1F7-4535-B2A1-C21383244D34}" xr6:coauthVersionLast="47" xr6:coauthVersionMax="47" xr10:uidLastSave="{00000000-0000-0000-0000-000000000000}"/>
  <workbookProtection workbookAlgorithmName="SHA-512" workbookHashValue="GYBAjuFXMRiNMDBQ4tsXAr74Yf4Pc09CnD/O1wxxL7cnX7M3Pjd7s8ThgOiMSytNA2zRdpRipdJs8X8VhMgQdQ==" workbookSaltValue="QIJe1tqzpkbh80j9GmXhTQ==" workbookSpinCount="100000" lockStructure="1"/>
  <bookViews>
    <workbookView xWindow="-108" yWindow="-108" windowWidth="23256" windowHeight="12456" xr2:uid="{00000000-000D-0000-FFFF-FFFF00000000}"/>
  </bookViews>
  <sheets>
    <sheet name="県登録保守点検業者（営業区域別）" sheetId="3" r:id="rId1"/>
    <sheet name="リスト" sheetId="2" state="hidden" r:id="rId2"/>
  </sheets>
  <definedNames>
    <definedName name="_xlnm.Print_Area" localSheetId="0">'県登録保守点検業者（営業区域別）'!$B$1:$I$4</definedName>
    <definedName name="_xlnm.Print_Titles" localSheetId="0">'県登録保守点検業者（営業区域別）'!$4:$4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6" i="2" l="1"/>
  <c r="C2" i="2"/>
  <c r="K5" i="2" s="1"/>
  <c r="D2" i="3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K133" i="2" l="1"/>
  <c r="R133" i="2" s="1"/>
  <c r="K132" i="2"/>
  <c r="K100" i="2"/>
  <c r="K50" i="2"/>
  <c r="K125" i="2"/>
  <c r="K101" i="2"/>
  <c r="K77" i="2"/>
  <c r="K53" i="2"/>
  <c r="K17" i="2"/>
  <c r="K112" i="2"/>
  <c r="K64" i="2"/>
  <c r="K28" i="2"/>
  <c r="K123" i="2"/>
  <c r="K75" i="2"/>
  <c r="K39" i="2"/>
  <c r="K110" i="2"/>
  <c r="R110" i="2" s="1"/>
  <c r="K22" i="2"/>
  <c r="K98" i="2"/>
  <c r="R98" i="2" s="1"/>
  <c r="K62" i="2"/>
  <c r="K14" i="2"/>
  <c r="K121" i="2"/>
  <c r="R121" i="2" s="1"/>
  <c r="K109" i="2"/>
  <c r="K73" i="2"/>
  <c r="K61" i="2"/>
  <c r="K37" i="2"/>
  <c r="K108" i="2"/>
  <c r="K60" i="2"/>
  <c r="K24" i="2"/>
  <c r="K119" i="2"/>
  <c r="K71" i="2"/>
  <c r="K23" i="2"/>
  <c r="K130" i="2"/>
  <c r="K82" i="2"/>
  <c r="R82" i="2" s="1"/>
  <c r="K34" i="2"/>
  <c r="K105" i="2"/>
  <c r="K81" i="2"/>
  <c r="K57" i="2"/>
  <c r="K21" i="2"/>
  <c r="K9" i="2"/>
  <c r="K113" i="2"/>
  <c r="R113" i="2" s="1"/>
  <c r="K89" i="2"/>
  <c r="K65" i="2"/>
  <c r="K29" i="2"/>
  <c r="K124" i="2"/>
  <c r="K76" i="2"/>
  <c r="K40" i="2"/>
  <c r="K111" i="2"/>
  <c r="K87" i="2"/>
  <c r="K51" i="2"/>
  <c r="K15" i="2"/>
  <c r="K86" i="2"/>
  <c r="R86" i="2" s="1"/>
  <c r="K38" i="2"/>
  <c r="K13" i="2"/>
  <c r="K120" i="2"/>
  <c r="K72" i="2"/>
  <c r="K12" i="2"/>
  <c r="K107" i="2"/>
  <c r="K59" i="2"/>
  <c r="K11" i="2"/>
  <c r="K118" i="2"/>
  <c r="R118" i="2" s="1"/>
  <c r="K70" i="2"/>
  <c r="K10" i="2"/>
  <c r="K129" i="2"/>
  <c r="R129" i="2" s="1"/>
  <c r="K93" i="2"/>
  <c r="K33" i="2"/>
  <c r="K128" i="2"/>
  <c r="K116" i="2"/>
  <c r="K104" i="2"/>
  <c r="K92" i="2"/>
  <c r="K80" i="2"/>
  <c r="K68" i="2"/>
  <c r="K56" i="2"/>
  <c r="K44" i="2"/>
  <c r="K32" i="2"/>
  <c r="K20" i="2"/>
  <c r="K8" i="2"/>
  <c r="K41" i="2"/>
  <c r="R41" i="2" s="1"/>
  <c r="K88" i="2"/>
  <c r="K52" i="2"/>
  <c r="K16" i="2"/>
  <c r="K99" i="2"/>
  <c r="K63" i="2"/>
  <c r="K27" i="2"/>
  <c r="K122" i="2"/>
  <c r="R122" i="2" s="1"/>
  <c r="K74" i="2"/>
  <c r="R74" i="2" s="1"/>
  <c r="K26" i="2"/>
  <c r="K85" i="2"/>
  <c r="K25" i="2"/>
  <c r="K96" i="2"/>
  <c r="K48" i="2"/>
  <c r="K131" i="2"/>
  <c r="K83" i="2"/>
  <c r="K47" i="2"/>
  <c r="K106" i="2"/>
  <c r="R106" i="2" s="1"/>
  <c r="K58" i="2"/>
  <c r="K45" i="2"/>
  <c r="K127" i="2"/>
  <c r="K115" i="2"/>
  <c r="K103" i="2"/>
  <c r="K91" i="2"/>
  <c r="K79" i="2"/>
  <c r="K67" i="2"/>
  <c r="K55" i="2"/>
  <c r="K43" i="2"/>
  <c r="R43" i="2" s="1"/>
  <c r="K31" i="2"/>
  <c r="K19" i="2"/>
  <c r="K7" i="2"/>
  <c r="K97" i="2"/>
  <c r="K49" i="2"/>
  <c r="K134" i="2"/>
  <c r="K84" i="2"/>
  <c r="K36" i="2"/>
  <c r="K95" i="2"/>
  <c r="K35" i="2"/>
  <c r="K94" i="2"/>
  <c r="R94" i="2" s="1"/>
  <c r="K46" i="2"/>
  <c r="K117" i="2"/>
  <c r="K69" i="2"/>
  <c r="K126" i="2"/>
  <c r="R126" i="2" s="1"/>
  <c r="K114" i="2"/>
  <c r="R114" i="2" s="1"/>
  <c r="K102" i="2"/>
  <c r="R102" i="2" s="1"/>
  <c r="K90" i="2"/>
  <c r="R90" i="2" s="1"/>
  <c r="K78" i="2"/>
  <c r="R78" i="2" s="1"/>
  <c r="K66" i="2"/>
  <c r="K54" i="2"/>
  <c r="K42" i="2"/>
  <c r="K30" i="2"/>
  <c r="K18" i="2"/>
  <c r="K6" i="2"/>
  <c r="Q5" i="2"/>
  <c r="R5" i="2"/>
  <c r="R130" i="2"/>
  <c r="O133" i="2" l="1"/>
  <c r="Q133" i="2"/>
  <c r="M133" i="2"/>
  <c r="N133" i="2"/>
  <c r="P133" i="2"/>
  <c r="L133" i="2"/>
  <c r="B132" i="2"/>
  <c r="K136" i="2"/>
  <c r="B133" i="2"/>
  <c r="R6" i="2"/>
  <c r="L132" i="2"/>
  <c r="N132" i="2"/>
  <c r="M132" i="2"/>
  <c r="P132" i="2"/>
  <c r="R132" i="2"/>
  <c r="O132" i="2"/>
  <c r="Q132" i="2"/>
  <c r="Q131" i="2"/>
  <c r="R131" i="2"/>
  <c r="Q119" i="2"/>
  <c r="R119" i="2"/>
  <c r="Q107" i="2"/>
  <c r="R107" i="2"/>
  <c r="Q91" i="2"/>
  <c r="R91" i="2"/>
  <c r="Q79" i="2"/>
  <c r="R79" i="2"/>
  <c r="L67" i="2"/>
  <c r="R67" i="2"/>
  <c r="Q51" i="2"/>
  <c r="R51" i="2"/>
  <c r="O19" i="2"/>
  <c r="R19" i="2"/>
  <c r="L70" i="2"/>
  <c r="R70" i="2"/>
  <c r="L66" i="2"/>
  <c r="R66" i="2"/>
  <c r="O62" i="2"/>
  <c r="R62" i="2"/>
  <c r="L58" i="2"/>
  <c r="R58" i="2"/>
  <c r="O54" i="2"/>
  <c r="R54" i="2"/>
  <c r="L50" i="2"/>
  <c r="R50" i="2"/>
  <c r="L46" i="2"/>
  <c r="R46" i="2"/>
  <c r="L42" i="2"/>
  <c r="R42" i="2"/>
  <c r="P38" i="2"/>
  <c r="R38" i="2"/>
  <c r="P34" i="2"/>
  <c r="R34" i="2"/>
  <c r="P30" i="2"/>
  <c r="R30" i="2"/>
  <c r="P26" i="2"/>
  <c r="R26" i="2"/>
  <c r="P22" i="2"/>
  <c r="R22" i="2"/>
  <c r="M18" i="2"/>
  <c r="R18" i="2"/>
  <c r="M14" i="2"/>
  <c r="R14" i="2"/>
  <c r="M10" i="2"/>
  <c r="R10" i="2"/>
  <c r="Q123" i="2"/>
  <c r="R123" i="2"/>
  <c r="Q115" i="2"/>
  <c r="R115" i="2"/>
  <c r="Q111" i="2"/>
  <c r="R111" i="2"/>
  <c r="Q103" i="2"/>
  <c r="R103" i="2"/>
  <c r="Q99" i="2"/>
  <c r="R99" i="2"/>
  <c r="Q87" i="2"/>
  <c r="R87" i="2"/>
  <c r="Q75" i="2"/>
  <c r="R75" i="2"/>
  <c r="Q63" i="2"/>
  <c r="R63" i="2"/>
  <c r="Q55" i="2"/>
  <c r="R55" i="2"/>
  <c r="M47" i="2"/>
  <c r="R47" i="2"/>
  <c r="O39" i="2"/>
  <c r="R39" i="2"/>
  <c r="Q31" i="2"/>
  <c r="R31" i="2"/>
  <c r="Q23" i="2"/>
  <c r="R23" i="2"/>
  <c r="Q15" i="2"/>
  <c r="R15" i="2"/>
  <c r="Q7" i="2"/>
  <c r="R7" i="2"/>
  <c r="N125" i="2"/>
  <c r="R125" i="2"/>
  <c r="N117" i="2"/>
  <c r="R117" i="2"/>
  <c r="L109" i="2"/>
  <c r="R109" i="2"/>
  <c r="P105" i="2"/>
  <c r="R105" i="2"/>
  <c r="L101" i="2"/>
  <c r="R101" i="2"/>
  <c r="L97" i="2"/>
  <c r="R97" i="2"/>
  <c r="L93" i="2"/>
  <c r="R93" i="2"/>
  <c r="L89" i="2"/>
  <c r="R89" i="2"/>
  <c r="L85" i="2"/>
  <c r="R85" i="2"/>
  <c r="L81" i="2"/>
  <c r="R81" i="2"/>
  <c r="L77" i="2"/>
  <c r="R77" i="2"/>
  <c r="Q73" i="2"/>
  <c r="R73" i="2"/>
  <c r="Q69" i="2"/>
  <c r="R69" i="2"/>
  <c r="O65" i="2"/>
  <c r="R65" i="2"/>
  <c r="O61" i="2"/>
  <c r="R61" i="2"/>
  <c r="O57" i="2"/>
  <c r="R57" i="2"/>
  <c r="O53" i="2"/>
  <c r="R53" i="2"/>
  <c r="O49" i="2"/>
  <c r="R49" i="2"/>
  <c r="M45" i="2"/>
  <c r="R45" i="2"/>
  <c r="N37" i="2"/>
  <c r="R37" i="2"/>
  <c r="N33" i="2"/>
  <c r="R33" i="2"/>
  <c r="N29" i="2"/>
  <c r="R29" i="2"/>
  <c r="N25" i="2"/>
  <c r="R25" i="2"/>
  <c r="N21" i="2"/>
  <c r="R21" i="2"/>
  <c r="N17" i="2"/>
  <c r="R17" i="2"/>
  <c r="N13" i="2"/>
  <c r="R13" i="2"/>
  <c r="N9" i="2"/>
  <c r="R9" i="2"/>
  <c r="Q127" i="2"/>
  <c r="R127" i="2"/>
  <c r="Q95" i="2"/>
  <c r="R95" i="2"/>
  <c r="Q83" i="2"/>
  <c r="R83" i="2"/>
  <c r="M71" i="2"/>
  <c r="R71" i="2"/>
  <c r="Q59" i="2"/>
  <c r="R59" i="2"/>
  <c r="Q35" i="2"/>
  <c r="R35" i="2"/>
  <c r="Q27" i="2"/>
  <c r="R27" i="2"/>
  <c r="O11" i="2"/>
  <c r="R11" i="2"/>
  <c r="N134" i="2"/>
  <c r="R134" i="2"/>
  <c r="N128" i="2"/>
  <c r="R128" i="2"/>
  <c r="N124" i="2"/>
  <c r="R124" i="2"/>
  <c r="N120" i="2"/>
  <c r="R120" i="2"/>
  <c r="N116" i="2"/>
  <c r="R116" i="2"/>
  <c r="N112" i="2"/>
  <c r="R112" i="2"/>
  <c r="N108" i="2"/>
  <c r="R108" i="2"/>
  <c r="N104" i="2"/>
  <c r="R104" i="2"/>
  <c r="N100" i="2"/>
  <c r="R100" i="2"/>
  <c r="N96" i="2"/>
  <c r="R96" i="2"/>
  <c r="N92" i="2"/>
  <c r="R92" i="2"/>
  <c r="N88" i="2"/>
  <c r="R88" i="2"/>
  <c r="N84" i="2"/>
  <c r="R84" i="2"/>
  <c r="N80" i="2"/>
  <c r="R80" i="2"/>
  <c r="N76" i="2"/>
  <c r="R76" i="2"/>
  <c r="Q72" i="2"/>
  <c r="R72" i="2"/>
  <c r="M68" i="2"/>
  <c r="R68" i="2"/>
  <c r="Q64" i="2"/>
  <c r="R64" i="2"/>
  <c r="Q60" i="2"/>
  <c r="R60" i="2"/>
  <c r="Q56" i="2"/>
  <c r="R56" i="2"/>
  <c r="Q52" i="2"/>
  <c r="R52" i="2"/>
  <c r="Q48" i="2"/>
  <c r="R48" i="2"/>
  <c r="Q44" i="2"/>
  <c r="R44" i="2"/>
  <c r="Q40" i="2"/>
  <c r="R40" i="2"/>
  <c r="L36" i="2"/>
  <c r="R36" i="2"/>
  <c r="Q32" i="2"/>
  <c r="R32" i="2"/>
  <c r="M28" i="2"/>
  <c r="R28" i="2"/>
  <c r="M24" i="2"/>
  <c r="R24" i="2"/>
  <c r="M20" i="2"/>
  <c r="R20" i="2"/>
  <c r="O16" i="2"/>
  <c r="R16" i="2"/>
  <c r="Q12" i="2"/>
  <c r="R12" i="2"/>
  <c r="N8" i="2"/>
  <c r="R8" i="2"/>
  <c r="O64" i="2"/>
  <c r="O77" i="2"/>
  <c r="N95" i="2"/>
  <c r="N87" i="2"/>
  <c r="O66" i="2"/>
  <c r="P28" i="2"/>
  <c r="P66" i="2"/>
  <c r="P52" i="2"/>
  <c r="O31" i="2"/>
  <c r="L6" i="2"/>
  <c r="B21" i="2"/>
  <c r="B24" i="2"/>
  <c r="B31" i="2"/>
  <c r="B33" i="2"/>
  <c r="B35" i="2"/>
  <c r="B43" i="2"/>
  <c r="B47" i="2"/>
  <c r="B49" i="2"/>
  <c r="B53" i="2"/>
  <c r="B55" i="2"/>
  <c r="B59" i="2"/>
  <c r="B62" i="2"/>
  <c r="B65" i="2"/>
  <c r="B69" i="2"/>
  <c r="B70" i="2"/>
  <c r="B71" i="2"/>
  <c r="B73" i="2"/>
  <c r="B83" i="2"/>
  <c r="B85" i="2"/>
  <c r="B87" i="2"/>
  <c r="B88" i="2"/>
  <c r="B95" i="2"/>
  <c r="B99" i="2"/>
  <c r="B100" i="2"/>
  <c r="B102" i="2"/>
  <c r="B104" i="2"/>
  <c r="B107" i="2"/>
  <c r="B117" i="2"/>
  <c r="B119" i="2"/>
  <c r="B123" i="2"/>
  <c r="B126" i="2"/>
  <c r="B28" i="2"/>
  <c r="B32" i="2"/>
  <c r="B34" i="2"/>
  <c r="B36" i="2"/>
  <c r="B37" i="2"/>
  <c r="B39" i="2"/>
  <c r="B42" i="2"/>
  <c r="B44" i="2"/>
  <c r="B48" i="2"/>
  <c r="B51" i="2"/>
  <c r="B54" i="2"/>
  <c r="B56" i="2"/>
  <c r="B57" i="2"/>
  <c r="B60" i="2"/>
  <c r="B68" i="2"/>
  <c r="B77" i="2"/>
  <c r="B91" i="2"/>
  <c r="B103" i="2"/>
  <c r="B108" i="2"/>
  <c r="B111" i="2"/>
  <c r="B114" i="2"/>
  <c r="B124" i="2"/>
  <c r="B14" i="2"/>
  <c r="B16" i="2"/>
  <c r="B18" i="2"/>
  <c r="B22" i="2"/>
  <c r="B26" i="2"/>
  <c r="B30" i="2"/>
  <c r="B40" i="2"/>
  <c r="B61" i="2"/>
  <c r="B63" i="2"/>
  <c r="B66" i="2"/>
  <c r="B74" i="2"/>
  <c r="B75" i="2"/>
  <c r="B78" i="2"/>
  <c r="B81" i="2"/>
  <c r="B82" i="2"/>
  <c r="B84" i="2"/>
  <c r="B93" i="2"/>
  <c r="B97" i="2"/>
  <c r="B105" i="2"/>
  <c r="B109" i="2"/>
  <c r="B115" i="2"/>
  <c r="B120" i="2"/>
  <c r="B122" i="2"/>
  <c r="B127" i="2"/>
  <c r="B20" i="2"/>
  <c r="B27" i="2"/>
  <c r="B58" i="2"/>
  <c r="B76" i="2"/>
  <c r="B92" i="2"/>
  <c r="B110" i="2"/>
  <c r="B128" i="2"/>
  <c r="B94" i="2"/>
  <c r="B106" i="2"/>
  <c r="B118" i="2"/>
  <c r="B134" i="2"/>
  <c r="B86" i="2"/>
  <c r="B121" i="2"/>
  <c r="B9" i="2"/>
  <c r="B29" i="2"/>
  <c r="B38" i="2"/>
  <c r="B45" i="2"/>
  <c r="B50" i="2"/>
  <c r="B67" i="2"/>
  <c r="B72" i="2"/>
  <c r="B79" i="2"/>
  <c r="B112" i="2"/>
  <c r="B129" i="2"/>
  <c r="B90" i="2"/>
  <c r="B116" i="2"/>
  <c r="B131" i="2"/>
  <c r="B11" i="2"/>
  <c r="B23" i="2"/>
  <c r="B41" i="2"/>
  <c r="B46" i="2"/>
  <c r="B80" i="2"/>
  <c r="B89" i="2"/>
  <c r="B96" i="2"/>
  <c r="B101" i="2"/>
  <c r="B113" i="2"/>
  <c r="B125" i="2"/>
  <c r="B130" i="2"/>
  <c r="B13" i="2"/>
  <c r="B52" i="2"/>
  <c r="B64" i="2"/>
  <c r="B98" i="2"/>
  <c r="B12" i="2"/>
  <c r="B19" i="2"/>
  <c r="B10" i="2"/>
  <c r="B17" i="2"/>
  <c r="B8" i="2"/>
  <c r="B7" i="2"/>
  <c r="B15" i="2"/>
  <c r="M52" i="2"/>
  <c r="P50" i="2"/>
  <c r="O48" i="2"/>
  <c r="P24" i="2"/>
  <c r="B6" i="2"/>
  <c r="L52" i="2"/>
  <c r="O50" i="2"/>
  <c r="O44" i="2"/>
  <c r="B25" i="2"/>
  <c r="P60" i="2"/>
  <c r="P95" i="2"/>
  <c r="M60" i="2"/>
  <c r="P58" i="2"/>
  <c r="O56" i="2"/>
  <c r="M40" i="2"/>
  <c r="P20" i="2"/>
  <c r="O17" i="2"/>
  <c r="P14" i="2"/>
  <c r="N97" i="2"/>
  <c r="O95" i="2"/>
  <c r="L60" i="2"/>
  <c r="O58" i="2"/>
  <c r="P101" i="2"/>
  <c r="L95" i="2"/>
  <c r="O40" i="2"/>
  <c r="P8" i="2"/>
  <c r="O6" i="2"/>
  <c r="O103" i="2"/>
  <c r="P97" i="2"/>
  <c r="O87" i="2"/>
  <c r="P77" i="2"/>
  <c r="P62" i="2"/>
  <c r="O60" i="2"/>
  <c r="P54" i="2"/>
  <c r="O52" i="2"/>
  <c r="N40" i="2"/>
  <c r="O35" i="2"/>
  <c r="P10" i="2"/>
  <c r="M8" i="2"/>
  <c r="N103" i="2"/>
  <c r="M88" i="2"/>
  <c r="N77" i="2"/>
  <c r="O75" i="2"/>
  <c r="O73" i="2"/>
  <c r="P67" i="2"/>
  <c r="N64" i="2"/>
  <c r="N62" i="2"/>
  <c r="N56" i="2"/>
  <c r="N54" i="2"/>
  <c r="N48" i="2"/>
  <c r="P40" i="2"/>
  <c r="L40" i="2"/>
  <c r="O32" i="2"/>
  <c r="N28" i="2"/>
  <c r="N24" i="2"/>
  <c r="N20" i="2"/>
  <c r="P18" i="2"/>
  <c r="N14" i="2"/>
  <c r="O12" i="2"/>
  <c r="N10" i="2"/>
  <c r="O123" i="2"/>
  <c r="M103" i="2"/>
  <c r="O96" i="2"/>
  <c r="M75" i="2"/>
  <c r="M73" i="2"/>
  <c r="L62" i="2"/>
  <c r="L54" i="2"/>
  <c r="N32" i="2"/>
  <c r="L28" i="2"/>
  <c r="L24" i="2"/>
  <c r="L20" i="2"/>
  <c r="O18" i="2"/>
  <c r="L14" i="2"/>
  <c r="O100" i="2"/>
  <c r="M96" i="2"/>
  <c r="P93" i="2"/>
  <c r="M33" i="2"/>
  <c r="Q24" i="2"/>
  <c r="P79" i="2"/>
  <c r="P68" i="2"/>
  <c r="O36" i="2"/>
  <c r="L5" i="2"/>
  <c r="M123" i="2"/>
  <c r="P103" i="2"/>
  <c r="L103" i="2"/>
  <c r="O101" i="2"/>
  <c r="O93" i="2"/>
  <c r="M87" i="2"/>
  <c r="P85" i="2"/>
  <c r="O84" i="2"/>
  <c r="O80" i="2"/>
  <c r="O79" i="2"/>
  <c r="N72" i="2"/>
  <c r="O68" i="2"/>
  <c r="N66" i="2"/>
  <c r="M64" i="2"/>
  <c r="N58" i="2"/>
  <c r="M56" i="2"/>
  <c r="N50" i="2"/>
  <c r="M48" i="2"/>
  <c r="N44" i="2"/>
  <c r="N36" i="2"/>
  <c r="M32" i="2"/>
  <c r="N18" i="2"/>
  <c r="Q36" i="2"/>
  <c r="Q20" i="2"/>
  <c r="M5" i="2"/>
  <c r="P5" i="2"/>
  <c r="M131" i="2"/>
  <c r="P109" i="2"/>
  <c r="O107" i="2"/>
  <c r="N93" i="2"/>
  <c r="O91" i="2"/>
  <c r="P89" i="2"/>
  <c r="P87" i="2"/>
  <c r="L87" i="2"/>
  <c r="O85" i="2"/>
  <c r="P81" i="2"/>
  <c r="M80" i="2"/>
  <c r="N79" i="2"/>
  <c r="M72" i="2"/>
  <c r="N68" i="2"/>
  <c r="P64" i="2"/>
  <c r="L64" i="2"/>
  <c r="N60" i="2"/>
  <c r="P56" i="2"/>
  <c r="L56" i="2"/>
  <c r="N52" i="2"/>
  <c r="P48" i="2"/>
  <c r="L48" i="2"/>
  <c r="P46" i="2"/>
  <c r="M44" i="2"/>
  <c r="M36" i="2"/>
  <c r="P32" i="2"/>
  <c r="L32" i="2"/>
  <c r="O28" i="2"/>
  <c r="O27" i="2"/>
  <c r="O25" i="2"/>
  <c r="O24" i="2"/>
  <c r="O23" i="2"/>
  <c r="O21" i="2"/>
  <c r="O20" i="2"/>
  <c r="L18" i="2"/>
  <c r="O14" i="2"/>
  <c r="O13" i="2"/>
  <c r="M9" i="2"/>
  <c r="O72" i="2"/>
  <c r="O5" i="2"/>
  <c r="M115" i="2"/>
  <c r="N109" i="2"/>
  <c r="M107" i="2"/>
  <c r="M104" i="2"/>
  <c r="M91" i="2"/>
  <c r="O83" i="2"/>
  <c r="N81" i="2"/>
  <c r="L79" i="2"/>
  <c r="P72" i="2"/>
  <c r="L72" i="2"/>
  <c r="L68" i="2"/>
  <c r="P44" i="2"/>
  <c r="L44" i="2"/>
  <c r="P36" i="2"/>
  <c r="M29" i="2"/>
  <c r="M25" i="2"/>
  <c r="M21" i="2"/>
  <c r="Q28" i="2"/>
  <c r="Q8" i="2"/>
  <c r="M129" i="2"/>
  <c r="Q129" i="2"/>
  <c r="M121" i="2"/>
  <c r="Q121" i="2"/>
  <c r="M113" i="2"/>
  <c r="Q113" i="2"/>
  <c r="N129" i="2"/>
  <c r="M125" i="2"/>
  <c r="Q125" i="2"/>
  <c r="N121" i="2"/>
  <c r="M117" i="2"/>
  <c r="Q117" i="2"/>
  <c r="O115" i="2"/>
  <c r="M111" i="2"/>
  <c r="M134" i="2"/>
  <c r="N131" i="2"/>
  <c r="L130" i="2"/>
  <c r="Q130" i="2"/>
  <c r="L129" i="2"/>
  <c r="P127" i="2"/>
  <c r="L127" i="2"/>
  <c r="O125" i="2"/>
  <c r="M124" i="2"/>
  <c r="N123" i="2"/>
  <c r="L122" i="2"/>
  <c r="Q122" i="2"/>
  <c r="L121" i="2"/>
  <c r="P119" i="2"/>
  <c r="L119" i="2"/>
  <c r="O117" i="2"/>
  <c r="M116" i="2"/>
  <c r="N115" i="2"/>
  <c r="L114" i="2"/>
  <c r="Q114" i="2"/>
  <c r="L113" i="2"/>
  <c r="P111" i="2"/>
  <c r="L111" i="2"/>
  <c r="O109" i="2"/>
  <c r="M108" i="2"/>
  <c r="N107" i="2"/>
  <c r="L106" i="2"/>
  <c r="Q106" i="2"/>
  <c r="L105" i="2"/>
  <c r="M101" i="2"/>
  <c r="Q101" i="2"/>
  <c r="P99" i="2"/>
  <c r="L99" i="2"/>
  <c r="O97" i="2"/>
  <c r="M92" i="2"/>
  <c r="N91" i="2"/>
  <c r="L90" i="2"/>
  <c r="Q90" i="2"/>
  <c r="M85" i="2"/>
  <c r="Q85" i="2"/>
  <c r="P83" i="2"/>
  <c r="L83" i="2"/>
  <c r="O81" i="2"/>
  <c r="M76" i="2"/>
  <c r="N75" i="2"/>
  <c r="L74" i="2"/>
  <c r="Q74" i="2"/>
  <c r="M65" i="2"/>
  <c r="Q65" i="2"/>
  <c r="M63" i="2"/>
  <c r="M61" i="2"/>
  <c r="Q61" i="2"/>
  <c r="M59" i="2"/>
  <c r="M57" i="2"/>
  <c r="Q57" i="2"/>
  <c r="M55" i="2"/>
  <c r="M53" i="2"/>
  <c r="Q53" i="2"/>
  <c r="M51" i="2"/>
  <c r="M49" i="2"/>
  <c r="Q49" i="2"/>
  <c r="Q47" i="2"/>
  <c r="O47" i="2"/>
  <c r="M46" i="2"/>
  <c r="Q46" i="2"/>
  <c r="O46" i="2"/>
  <c r="M42" i="2"/>
  <c r="Q42" i="2"/>
  <c r="N42" i="2"/>
  <c r="O42" i="2"/>
  <c r="M26" i="2"/>
  <c r="Q26" i="2"/>
  <c r="N26" i="2"/>
  <c r="O26" i="2"/>
  <c r="L26" i="2"/>
  <c r="M22" i="2"/>
  <c r="Q22" i="2"/>
  <c r="N22" i="2"/>
  <c r="O22" i="2"/>
  <c r="L22" i="2"/>
  <c r="M12" i="2"/>
  <c r="N12" i="2"/>
  <c r="L12" i="2"/>
  <c r="P12" i="2"/>
  <c r="Q120" i="2"/>
  <c r="Q104" i="2"/>
  <c r="Q88" i="2"/>
  <c r="L78" i="2"/>
  <c r="Q78" i="2"/>
  <c r="N71" i="2"/>
  <c r="Q71" i="2"/>
  <c r="N70" i="2"/>
  <c r="Q70" i="2"/>
  <c r="N67" i="2"/>
  <c r="Q67" i="2"/>
  <c r="O43" i="2"/>
  <c r="Q43" i="2"/>
  <c r="N41" i="2"/>
  <c r="M41" i="2"/>
  <c r="O41" i="2"/>
  <c r="Q41" i="2"/>
  <c r="M34" i="2"/>
  <c r="Q34" i="2"/>
  <c r="N34" i="2"/>
  <c r="O34" i="2"/>
  <c r="L34" i="2"/>
  <c r="M30" i="2"/>
  <c r="Q30" i="2"/>
  <c r="N30" i="2"/>
  <c r="O30" i="2"/>
  <c r="L30" i="2"/>
  <c r="Q134" i="2"/>
  <c r="Q116" i="2"/>
  <c r="Q100" i="2"/>
  <c r="Q84" i="2"/>
  <c r="Q68" i="2"/>
  <c r="P113" i="2"/>
  <c r="O111" i="2"/>
  <c r="M105" i="2"/>
  <c r="Q105" i="2"/>
  <c r="O99" i="2"/>
  <c r="L94" i="2"/>
  <c r="Q94" i="2"/>
  <c r="M89" i="2"/>
  <c r="Q89" i="2"/>
  <c r="B5" i="2"/>
  <c r="N5" i="2"/>
  <c r="P131" i="2"/>
  <c r="L131" i="2"/>
  <c r="O129" i="2"/>
  <c r="M128" i="2"/>
  <c r="N127" i="2"/>
  <c r="L126" i="2"/>
  <c r="Q126" i="2"/>
  <c r="L125" i="2"/>
  <c r="P123" i="2"/>
  <c r="L123" i="2"/>
  <c r="O121" i="2"/>
  <c r="M120" i="2"/>
  <c r="N119" i="2"/>
  <c r="L118" i="2"/>
  <c r="Q118" i="2"/>
  <c r="L117" i="2"/>
  <c r="P115" i="2"/>
  <c r="L115" i="2"/>
  <c r="O113" i="2"/>
  <c r="M112" i="2"/>
  <c r="N111" i="2"/>
  <c r="L110" i="2"/>
  <c r="Q110" i="2"/>
  <c r="P107" i="2"/>
  <c r="L107" i="2"/>
  <c r="O105" i="2"/>
  <c r="O104" i="2"/>
  <c r="N101" i="2"/>
  <c r="M100" i="2"/>
  <c r="N99" i="2"/>
  <c r="L98" i="2"/>
  <c r="Q98" i="2"/>
  <c r="M95" i="2"/>
  <c r="M93" i="2"/>
  <c r="Q93" i="2"/>
  <c r="P91" i="2"/>
  <c r="L91" i="2"/>
  <c r="O89" i="2"/>
  <c r="O88" i="2"/>
  <c r="N85" i="2"/>
  <c r="M84" i="2"/>
  <c r="N83" i="2"/>
  <c r="L82" i="2"/>
  <c r="Q82" i="2"/>
  <c r="M79" i="2"/>
  <c r="M77" i="2"/>
  <c r="Q77" i="2"/>
  <c r="P75" i="2"/>
  <c r="L75" i="2"/>
  <c r="N73" i="2"/>
  <c r="P70" i="2"/>
  <c r="O67" i="2"/>
  <c r="M66" i="2"/>
  <c r="Q66" i="2"/>
  <c r="M62" i="2"/>
  <c r="Q62" i="2"/>
  <c r="M58" i="2"/>
  <c r="Q58" i="2"/>
  <c r="M54" i="2"/>
  <c r="Q54" i="2"/>
  <c r="M50" i="2"/>
  <c r="Q50" i="2"/>
  <c r="N46" i="2"/>
  <c r="N45" i="2"/>
  <c r="O45" i="2"/>
  <c r="Q45" i="2"/>
  <c r="P42" i="2"/>
  <c r="M38" i="2"/>
  <c r="Q38" i="2"/>
  <c r="N38" i="2"/>
  <c r="O38" i="2"/>
  <c r="L38" i="2"/>
  <c r="M16" i="2"/>
  <c r="N16" i="2"/>
  <c r="L16" i="2"/>
  <c r="P16" i="2"/>
  <c r="Q128" i="2"/>
  <c r="Q112" i="2"/>
  <c r="Q96" i="2"/>
  <c r="Q80" i="2"/>
  <c r="Q16" i="2"/>
  <c r="P129" i="2"/>
  <c r="O127" i="2"/>
  <c r="P121" i="2"/>
  <c r="O119" i="2"/>
  <c r="O131" i="2"/>
  <c r="M127" i="2"/>
  <c r="P125" i="2"/>
  <c r="M119" i="2"/>
  <c r="P117" i="2"/>
  <c r="N113" i="2"/>
  <c r="M109" i="2"/>
  <c r="Q109" i="2"/>
  <c r="N105" i="2"/>
  <c r="L102" i="2"/>
  <c r="Q102" i="2"/>
  <c r="M99" i="2"/>
  <c r="M97" i="2"/>
  <c r="Q97" i="2"/>
  <c r="O92" i="2"/>
  <c r="N89" i="2"/>
  <c r="L86" i="2"/>
  <c r="Q86" i="2"/>
  <c r="M83" i="2"/>
  <c r="M81" i="2"/>
  <c r="Q81" i="2"/>
  <c r="O76" i="2"/>
  <c r="P71" i="2"/>
  <c r="O70" i="2"/>
  <c r="M67" i="2"/>
  <c r="O63" i="2"/>
  <c r="O59" i="2"/>
  <c r="O55" i="2"/>
  <c r="O51" i="2"/>
  <c r="Q124" i="2"/>
  <c r="Q108" i="2"/>
  <c r="Q92" i="2"/>
  <c r="Q76" i="2"/>
  <c r="O10" i="2"/>
  <c r="O9" i="2"/>
  <c r="O8" i="2"/>
  <c r="Q37" i="2"/>
  <c r="Q33" i="2"/>
  <c r="Q29" i="2"/>
  <c r="Q25" i="2"/>
  <c r="Q21" i="2"/>
  <c r="Q17" i="2"/>
  <c r="Q13" i="2"/>
  <c r="Q9" i="2"/>
  <c r="O37" i="2"/>
  <c r="O33" i="2"/>
  <c r="O29" i="2"/>
  <c r="M17" i="2"/>
  <c r="O15" i="2"/>
  <c r="M13" i="2"/>
  <c r="L10" i="2"/>
  <c r="L8" i="2"/>
  <c r="N6" i="2"/>
  <c r="Q39" i="2"/>
  <c r="Q19" i="2"/>
  <c r="Q11" i="2"/>
  <c r="M37" i="2"/>
  <c r="Q18" i="2"/>
  <c r="Q14" i="2"/>
  <c r="Q10" i="2"/>
  <c r="Q6" i="2"/>
  <c r="H132" i="2" s="1"/>
  <c r="O130" i="2"/>
  <c r="O126" i="2"/>
  <c r="O94" i="2"/>
  <c r="O86" i="2"/>
  <c r="O78" i="2"/>
  <c r="L69" i="2"/>
  <c r="P69" i="2"/>
  <c r="L7" i="2"/>
  <c r="P7" i="2"/>
  <c r="M7" i="2"/>
  <c r="N7" i="2"/>
  <c r="O114" i="2"/>
  <c r="O102" i="2"/>
  <c r="O90" i="2"/>
  <c r="O82" i="2"/>
  <c r="O74" i="2"/>
  <c r="P134" i="2"/>
  <c r="L134" i="2"/>
  <c r="N130" i="2"/>
  <c r="P128" i="2"/>
  <c r="L128" i="2"/>
  <c r="N126" i="2"/>
  <c r="P124" i="2"/>
  <c r="L124" i="2"/>
  <c r="N122" i="2"/>
  <c r="P120" i="2"/>
  <c r="L120" i="2"/>
  <c r="N118" i="2"/>
  <c r="P116" i="2"/>
  <c r="L116" i="2"/>
  <c r="N114" i="2"/>
  <c r="P112" i="2"/>
  <c r="L112" i="2"/>
  <c r="N110" i="2"/>
  <c r="P108" i="2"/>
  <c r="L108" i="2"/>
  <c r="N106" i="2"/>
  <c r="P104" i="2"/>
  <c r="L104" i="2"/>
  <c r="N102" i="2"/>
  <c r="P100" i="2"/>
  <c r="L100" i="2"/>
  <c r="N98" i="2"/>
  <c r="P96" i="2"/>
  <c r="L96" i="2"/>
  <c r="N94" i="2"/>
  <c r="P92" i="2"/>
  <c r="L92" i="2"/>
  <c r="N90" i="2"/>
  <c r="P88" i="2"/>
  <c r="L88" i="2"/>
  <c r="N86" i="2"/>
  <c r="P84" i="2"/>
  <c r="L84" i="2"/>
  <c r="N82" i="2"/>
  <c r="P80" i="2"/>
  <c r="L80" i="2"/>
  <c r="N78" i="2"/>
  <c r="P76" i="2"/>
  <c r="L76" i="2"/>
  <c r="N74" i="2"/>
  <c r="L73" i="2"/>
  <c r="P73" i="2"/>
  <c r="L71" i="2"/>
  <c r="O69" i="2"/>
  <c r="L63" i="2"/>
  <c r="P63" i="2"/>
  <c r="N63" i="2"/>
  <c r="L59" i="2"/>
  <c r="P59" i="2"/>
  <c r="N59" i="2"/>
  <c r="L55" i="2"/>
  <c r="P55" i="2"/>
  <c r="N55" i="2"/>
  <c r="L51" i="2"/>
  <c r="P51" i="2"/>
  <c r="N51" i="2"/>
  <c r="L47" i="2"/>
  <c r="P47" i="2"/>
  <c r="N47" i="2"/>
  <c r="L39" i="2"/>
  <c r="P39" i="2"/>
  <c r="M39" i="2"/>
  <c r="N39" i="2"/>
  <c r="L31" i="2"/>
  <c r="P31" i="2"/>
  <c r="M31" i="2"/>
  <c r="N31" i="2"/>
  <c r="L23" i="2"/>
  <c r="P23" i="2"/>
  <c r="M23" i="2"/>
  <c r="N23" i="2"/>
  <c r="L15" i="2"/>
  <c r="P15" i="2"/>
  <c r="M15" i="2"/>
  <c r="N15" i="2"/>
  <c r="O122" i="2"/>
  <c r="O110" i="2"/>
  <c r="O106" i="2"/>
  <c r="O134" i="2"/>
  <c r="M130" i="2"/>
  <c r="O124" i="2"/>
  <c r="M122" i="2"/>
  <c r="O120" i="2"/>
  <c r="O116" i="2"/>
  <c r="M114" i="2"/>
  <c r="O112" i="2"/>
  <c r="M110" i="2"/>
  <c r="M106" i="2"/>
  <c r="M102" i="2"/>
  <c r="M98" i="2"/>
  <c r="M94" i="2"/>
  <c r="M90" i="2"/>
  <c r="M86" i="2"/>
  <c r="M82" i="2"/>
  <c r="M78" i="2"/>
  <c r="M74" i="2"/>
  <c r="N69" i="2"/>
  <c r="N65" i="2"/>
  <c r="L65" i="2"/>
  <c r="P65" i="2"/>
  <c r="N61" i="2"/>
  <c r="L61" i="2"/>
  <c r="P61" i="2"/>
  <c r="N57" i="2"/>
  <c r="L57" i="2"/>
  <c r="P57" i="2"/>
  <c r="N53" i="2"/>
  <c r="L53" i="2"/>
  <c r="P53" i="2"/>
  <c r="N49" i="2"/>
  <c r="L49" i="2"/>
  <c r="P49" i="2"/>
  <c r="O118" i="2"/>
  <c r="O98" i="2"/>
  <c r="O128" i="2"/>
  <c r="M126" i="2"/>
  <c r="M118" i="2"/>
  <c r="O108" i="2"/>
  <c r="P130" i="2"/>
  <c r="P126" i="2"/>
  <c r="P122" i="2"/>
  <c r="P118" i="2"/>
  <c r="P114" i="2"/>
  <c r="P110" i="2"/>
  <c r="P106" i="2"/>
  <c r="P102" i="2"/>
  <c r="P98" i="2"/>
  <c r="P94" i="2"/>
  <c r="P90" i="2"/>
  <c r="P86" i="2"/>
  <c r="P82" i="2"/>
  <c r="P78" i="2"/>
  <c r="P74" i="2"/>
  <c r="O71" i="2"/>
  <c r="M70" i="2"/>
  <c r="M69" i="2"/>
  <c r="L43" i="2"/>
  <c r="P43" i="2"/>
  <c r="M43" i="2"/>
  <c r="N43" i="2"/>
  <c r="L35" i="2"/>
  <c r="P35" i="2"/>
  <c r="M35" i="2"/>
  <c r="N35" i="2"/>
  <c r="L27" i="2"/>
  <c r="P27" i="2"/>
  <c r="M27" i="2"/>
  <c r="N27" i="2"/>
  <c r="L19" i="2"/>
  <c r="P19" i="2"/>
  <c r="M19" i="2"/>
  <c r="N19" i="2"/>
  <c r="L11" i="2"/>
  <c r="P11" i="2"/>
  <c r="M11" i="2"/>
  <c r="N11" i="2"/>
  <c r="O7" i="2"/>
  <c r="P45" i="2"/>
  <c r="L45" i="2"/>
  <c r="P41" i="2"/>
  <c r="L41" i="2"/>
  <c r="P37" i="2"/>
  <c r="L37" i="2"/>
  <c r="P33" i="2"/>
  <c r="L33" i="2"/>
  <c r="P29" i="2"/>
  <c r="L29" i="2"/>
  <c r="P25" i="2"/>
  <c r="L25" i="2"/>
  <c r="P21" i="2"/>
  <c r="L21" i="2"/>
  <c r="P17" i="2"/>
  <c r="L17" i="2"/>
  <c r="P13" i="2"/>
  <c r="L13" i="2"/>
  <c r="P9" i="2"/>
  <c r="L9" i="2"/>
  <c r="M6" i="2"/>
  <c r="P6" i="2"/>
  <c r="G132" i="2" s="1"/>
  <c r="E132" i="2" l="1"/>
  <c r="D132" i="2"/>
  <c r="C132" i="2"/>
  <c r="I132" i="2"/>
  <c r="B136" i="2"/>
  <c r="C133" i="2"/>
  <c r="D133" i="2"/>
  <c r="E133" i="2"/>
  <c r="F133" i="2"/>
  <c r="G133" i="2"/>
  <c r="H133" i="2"/>
  <c r="I133" i="2"/>
  <c r="F132" i="2"/>
  <c r="B25" i="3"/>
  <c r="C25" i="2"/>
  <c r="G25" i="2"/>
  <c r="D25" i="2"/>
  <c r="D25" i="3" s="1"/>
  <c r="H25" i="2"/>
  <c r="F25" i="2"/>
  <c r="I25" i="2"/>
  <c r="I25" i="3" s="1"/>
  <c r="E25" i="2"/>
  <c r="E25" i="3" s="1"/>
  <c r="B6" i="3"/>
  <c r="D6" i="2"/>
  <c r="D6" i="3" s="1"/>
  <c r="H6" i="2"/>
  <c r="H6" i="3" s="1"/>
  <c r="E6" i="2"/>
  <c r="E6" i="3" s="1"/>
  <c r="I6" i="2"/>
  <c r="I6" i="3" s="1"/>
  <c r="C6" i="2"/>
  <c r="F6" i="2"/>
  <c r="G6" i="2"/>
  <c r="G6" i="3" s="1"/>
  <c r="B17" i="3"/>
  <c r="C17" i="2"/>
  <c r="G17" i="2"/>
  <c r="D17" i="2"/>
  <c r="D17" i="3" s="1"/>
  <c r="H17" i="2"/>
  <c r="H17" i="3" s="1"/>
  <c r="F17" i="2"/>
  <c r="I17" i="2"/>
  <c r="I17" i="3" s="1"/>
  <c r="E17" i="2"/>
  <c r="E17" i="3" s="1"/>
  <c r="B98" i="3"/>
  <c r="E98" i="2"/>
  <c r="I98" i="2"/>
  <c r="I98" i="3" s="1"/>
  <c r="D98" i="2"/>
  <c r="D98" i="3" s="1"/>
  <c r="H98" i="2"/>
  <c r="H98" i="3" s="1"/>
  <c r="F98" i="2"/>
  <c r="C98" i="2"/>
  <c r="G98" i="2"/>
  <c r="G98" i="3" s="1"/>
  <c r="B130" i="3"/>
  <c r="E130" i="2"/>
  <c r="I130" i="2"/>
  <c r="I130" i="3" s="1"/>
  <c r="F130" i="2"/>
  <c r="F130" i="3" s="1"/>
  <c r="C130" i="2"/>
  <c r="C130" i="3" s="1"/>
  <c r="H130" i="2"/>
  <c r="G130" i="2"/>
  <c r="D130" i="2"/>
  <c r="D130" i="3" s="1"/>
  <c r="B96" i="3"/>
  <c r="C96" i="2"/>
  <c r="G96" i="2"/>
  <c r="F96" i="2"/>
  <c r="F96" i="3" s="1"/>
  <c r="D96" i="2"/>
  <c r="D96" i="3" s="1"/>
  <c r="H96" i="2"/>
  <c r="E96" i="2"/>
  <c r="E96" i="3" s="1"/>
  <c r="I96" i="2"/>
  <c r="I96" i="3" s="1"/>
  <c r="B41" i="3"/>
  <c r="C41" i="2"/>
  <c r="G41" i="2"/>
  <c r="D41" i="2"/>
  <c r="D41" i="3" s="1"/>
  <c r="H41" i="2"/>
  <c r="H41" i="3" s="1"/>
  <c r="F41" i="2"/>
  <c r="I41" i="2"/>
  <c r="I41" i="3" s="1"/>
  <c r="E41" i="2"/>
  <c r="E41" i="3" s="1"/>
  <c r="B116" i="3"/>
  <c r="C116" i="2"/>
  <c r="C116" i="3" s="1"/>
  <c r="G116" i="2"/>
  <c r="G116" i="3" s="1"/>
  <c r="D116" i="2"/>
  <c r="D116" i="3" s="1"/>
  <c r="H116" i="2"/>
  <c r="H116" i="3" s="1"/>
  <c r="E116" i="2"/>
  <c r="I116" i="2"/>
  <c r="I116" i="3" s="1"/>
  <c r="F116" i="2"/>
  <c r="F116" i="3" s="1"/>
  <c r="B79" i="3"/>
  <c r="D79" i="2"/>
  <c r="F79" i="2"/>
  <c r="E79" i="2"/>
  <c r="E79" i="3" s="1"/>
  <c r="I79" i="2"/>
  <c r="I79" i="3" s="1"/>
  <c r="G79" i="2"/>
  <c r="C79" i="2"/>
  <c r="C79" i="3" s="1"/>
  <c r="H79" i="2"/>
  <c r="H79" i="3" s="1"/>
  <c r="B45" i="3"/>
  <c r="C45" i="2"/>
  <c r="G45" i="2"/>
  <c r="D45" i="2"/>
  <c r="D45" i="3" s="1"/>
  <c r="H45" i="2"/>
  <c r="H45" i="3" s="1"/>
  <c r="E45" i="2"/>
  <c r="F45" i="2"/>
  <c r="I45" i="2"/>
  <c r="I45" i="3" s="1"/>
  <c r="B121" i="3"/>
  <c r="D121" i="2"/>
  <c r="D121" i="3" s="1"/>
  <c r="H121" i="2"/>
  <c r="H121" i="3" s="1"/>
  <c r="E121" i="2"/>
  <c r="E121" i="3" s="1"/>
  <c r="I121" i="2"/>
  <c r="I121" i="3" s="1"/>
  <c r="F121" i="2"/>
  <c r="C121" i="2"/>
  <c r="G121" i="2"/>
  <c r="G121" i="3" s="1"/>
  <c r="B106" i="3"/>
  <c r="E106" i="2"/>
  <c r="I106" i="2"/>
  <c r="I106" i="3" s="1"/>
  <c r="F106" i="2"/>
  <c r="F106" i="3" s="1"/>
  <c r="C106" i="2"/>
  <c r="C106" i="3" s="1"/>
  <c r="G106" i="2"/>
  <c r="G106" i="3" s="1"/>
  <c r="D106" i="2"/>
  <c r="D106" i="3" s="1"/>
  <c r="H106" i="2"/>
  <c r="H106" i="3" s="1"/>
  <c r="B92" i="3"/>
  <c r="C92" i="2"/>
  <c r="G92" i="2"/>
  <c r="F92" i="2"/>
  <c r="F92" i="3" s="1"/>
  <c r="D92" i="2"/>
  <c r="D92" i="3" s="1"/>
  <c r="H92" i="2"/>
  <c r="E92" i="2"/>
  <c r="I92" i="2"/>
  <c r="I92" i="3" s="1"/>
  <c r="B20" i="3"/>
  <c r="F20" i="2"/>
  <c r="F20" i="3" s="1"/>
  <c r="C20" i="2"/>
  <c r="C20" i="3" s="1"/>
  <c r="G20" i="2"/>
  <c r="G20" i="3" s="1"/>
  <c r="I20" i="2"/>
  <c r="I20" i="3" s="1"/>
  <c r="D20" i="2"/>
  <c r="E20" i="2"/>
  <c r="H20" i="2"/>
  <c r="H20" i="3" s="1"/>
  <c r="B115" i="3"/>
  <c r="F115" i="2"/>
  <c r="C115" i="2"/>
  <c r="G115" i="2"/>
  <c r="G115" i="3" s="1"/>
  <c r="D115" i="2"/>
  <c r="D115" i="3" s="1"/>
  <c r="H115" i="2"/>
  <c r="H115" i="3" s="1"/>
  <c r="E115" i="2"/>
  <c r="E115" i="3" s="1"/>
  <c r="I115" i="2"/>
  <c r="I115" i="3" s="1"/>
  <c r="B93" i="3"/>
  <c r="D93" i="2"/>
  <c r="H93" i="2"/>
  <c r="H93" i="3" s="1"/>
  <c r="C93" i="2"/>
  <c r="C93" i="3" s="1"/>
  <c r="G93" i="2"/>
  <c r="G93" i="3" s="1"/>
  <c r="E93" i="2"/>
  <c r="I93" i="2"/>
  <c r="I93" i="3" s="1"/>
  <c r="F93" i="2"/>
  <c r="F93" i="3" s="1"/>
  <c r="B78" i="3"/>
  <c r="C78" i="2"/>
  <c r="C78" i="3" s="1"/>
  <c r="G78" i="2"/>
  <c r="G78" i="3" s="1"/>
  <c r="D78" i="2"/>
  <c r="D78" i="3" s="1"/>
  <c r="H78" i="2"/>
  <c r="H78" i="3" s="1"/>
  <c r="F78" i="2"/>
  <c r="E78" i="2"/>
  <c r="E78" i="3" s="1"/>
  <c r="I78" i="2"/>
  <c r="I78" i="3" s="1"/>
  <c r="B63" i="3"/>
  <c r="F63" i="2"/>
  <c r="C63" i="2"/>
  <c r="G63" i="2"/>
  <c r="G63" i="3" s="1"/>
  <c r="D63" i="2"/>
  <c r="D63" i="3" s="1"/>
  <c r="H63" i="2"/>
  <c r="E63" i="2"/>
  <c r="E63" i="3" s="1"/>
  <c r="I63" i="2"/>
  <c r="I63" i="3" s="1"/>
  <c r="B26" i="3"/>
  <c r="D26" i="2"/>
  <c r="H26" i="2"/>
  <c r="E26" i="2"/>
  <c r="E26" i="3" s="1"/>
  <c r="I26" i="2"/>
  <c r="I26" i="3" s="1"/>
  <c r="G26" i="2"/>
  <c r="C26" i="2"/>
  <c r="F26" i="2"/>
  <c r="F26" i="3" s="1"/>
  <c r="B14" i="3"/>
  <c r="D14" i="2"/>
  <c r="D14" i="3" s="1"/>
  <c r="H14" i="2"/>
  <c r="H14" i="3" s="1"/>
  <c r="E14" i="2"/>
  <c r="E14" i="3" s="1"/>
  <c r="I14" i="2"/>
  <c r="I14" i="3" s="1"/>
  <c r="C14" i="2"/>
  <c r="F14" i="2"/>
  <c r="G14" i="2"/>
  <c r="G14" i="3" s="1"/>
  <c r="B108" i="3"/>
  <c r="C108" i="2"/>
  <c r="G108" i="2"/>
  <c r="D108" i="2"/>
  <c r="D108" i="3" s="1"/>
  <c r="H108" i="2"/>
  <c r="H108" i="3" s="1"/>
  <c r="E108" i="2"/>
  <c r="E108" i="3" s="1"/>
  <c r="I108" i="2"/>
  <c r="I108" i="3" s="1"/>
  <c r="F108" i="2"/>
  <c r="F108" i="3" s="1"/>
  <c r="B68" i="3"/>
  <c r="C68" i="2"/>
  <c r="G68" i="2"/>
  <c r="D68" i="2"/>
  <c r="D68" i="3" s="1"/>
  <c r="H68" i="2"/>
  <c r="H68" i="3" s="1"/>
  <c r="E68" i="2"/>
  <c r="I68" i="2"/>
  <c r="I68" i="3" s="1"/>
  <c r="F68" i="2"/>
  <c r="F68" i="3" s="1"/>
  <c r="B54" i="3"/>
  <c r="D54" i="2"/>
  <c r="D54" i="3" s="1"/>
  <c r="E54" i="2"/>
  <c r="E54" i="3" s="1"/>
  <c r="C54" i="2"/>
  <c r="C54" i="3" s="1"/>
  <c r="I54" i="2"/>
  <c r="I54" i="3" s="1"/>
  <c r="F54" i="2"/>
  <c r="G54" i="2"/>
  <c r="H54" i="2"/>
  <c r="H54" i="3" s="1"/>
  <c r="B42" i="3"/>
  <c r="D42" i="2"/>
  <c r="H42" i="2"/>
  <c r="H42" i="3" s="1"/>
  <c r="E42" i="2"/>
  <c r="E42" i="3" s="1"/>
  <c r="I42" i="2"/>
  <c r="I42" i="3" s="1"/>
  <c r="G42" i="2"/>
  <c r="G42" i="3" s="1"/>
  <c r="C42" i="2"/>
  <c r="C42" i="3" s="1"/>
  <c r="F42" i="2"/>
  <c r="F42" i="3" s="1"/>
  <c r="B34" i="3"/>
  <c r="D34" i="2"/>
  <c r="H34" i="2"/>
  <c r="E34" i="2"/>
  <c r="E34" i="3" s="1"/>
  <c r="I34" i="2"/>
  <c r="I34" i="3" s="1"/>
  <c r="G34" i="2"/>
  <c r="C34" i="2"/>
  <c r="F34" i="2"/>
  <c r="F34" i="3" s="1"/>
  <c r="B123" i="3"/>
  <c r="F123" i="2"/>
  <c r="C123" i="2"/>
  <c r="C123" i="3" s="1"/>
  <c r="G123" i="2"/>
  <c r="G123" i="3" s="1"/>
  <c r="D123" i="2"/>
  <c r="D123" i="3" s="1"/>
  <c r="H123" i="2"/>
  <c r="I123" i="2"/>
  <c r="I123" i="3" s="1"/>
  <c r="E123" i="2"/>
  <c r="E123" i="3" s="1"/>
  <c r="B104" i="3"/>
  <c r="C104" i="2"/>
  <c r="G104" i="2"/>
  <c r="D104" i="2"/>
  <c r="D104" i="3" s="1"/>
  <c r="H104" i="2"/>
  <c r="H104" i="3" s="1"/>
  <c r="E104" i="2"/>
  <c r="E104" i="3" s="1"/>
  <c r="I104" i="2"/>
  <c r="I104" i="3" s="1"/>
  <c r="F104" i="2"/>
  <c r="F104" i="3" s="1"/>
  <c r="B95" i="3"/>
  <c r="F95" i="2"/>
  <c r="E95" i="2"/>
  <c r="E95" i="3" s="1"/>
  <c r="I95" i="2"/>
  <c r="I95" i="3" s="1"/>
  <c r="C95" i="2"/>
  <c r="G95" i="2"/>
  <c r="D95" i="2"/>
  <c r="H95" i="2"/>
  <c r="H95" i="3" s="1"/>
  <c r="B83" i="3"/>
  <c r="F83" i="2"/>
  <c r="F83" i="3" s="1"/>
  <c r="E83" i="2"/>
  <c r="E83" i="3" s="1"/>
  <c r="I83" i="2"/>
  <c r="I83" i="3" s="1"/>
  <c r="C83" i="2"/>
  <c r="C83" i="3" s="1"/>
  <c r="G83" i="2"/>
  <c r="D83" i="2"/>
  <c r="D83" i="3" s="1"/>
  <c r="H83" i="2"/>
  <c r="H83" i="3" s="1"/>
  <c r="B69" i="3"/>
  <c r="D69" i="2"/>
  <c r="H69" i="2"/>
  <c r="H69" i="3" s="1"/>
  <c r="E69" i="2"/>
  <c r="E69" i="3" s="1"/>
  <c r="I69" i="2"/>
  <c r="I69" i="3" s="1"/>
  <c r="F69" i="2"/>
  <c r="F69" i="3" s="1"/>
  <c r="C69" i="2"/>
  <c r="C69" i="3" s="1"/>
  <c r="G69" i="2"/>
  <c r="G69" i="3" s="1"/>
  <c r="B55" i="3"/>
  <c r="F55" i="2"/>
  <c r="C55" i="2"/>
  <c r="G55" i="2"/>
  <c r="G55" i="3" s="1"/>
  <c r="D55" i="2"/>
  <c r="D55" i="3" s="1"/>
  <c r="H55" i="2"/>
  <c r="E55" i="2"/>
  <c r="I55" i="2"/>
  <c r="I55" i="3" s="1"/>
  <c r="B43" i="3"/>
  <c r="E43" i="2"/>
  <c r="I43" i="2"/>
  <c r="I43" i="3" s="1"/>
  <c r="F43" i="2"/>
  <c r="F43" i="3" s="1"/>
  <c r="H43" i="2"/>
  <c r="H43" i="3" s="1"/>
  <c r="C43" i="2"/>
  <c r="D43" i="2"/>
  <c r="D43" i="3" s="1"/>
  <c r="G43" i="2"/>
  <c r="G43" i="3" s="1"/>
  <c r="B24" i="3"/>
  <c r="F24" i="2"/>
  <c r="C24" i="2"/>
  <c r="G24" i="2"/>
  <c r="G24" i="3" s="1"/>
  <c r="E24" i="2"/>
  <c r="E24" i="3" s="1"/>
  <c r="H24" i="2"/>
  <c r="H24" i="3" s="1"/>
  <c r="I24" i="2"/>
  <c r="I24" i="3" s="1"/>
  <c r="D24" i="2"/>
  <c r="D24" i="3" s="1"/>
  <c r="B15" i="3"/>
  <c r="E15" i="2"/>
  <c r="I15" i="2"/>
  <c r="I15" i="3" s="1"/>
  <c r="F15" i="2"/>
  <c r="F15" i="3" s="1"/>
  <c r="D15" i="2"/>
  <c r="D15" i="3" s="1"/>
  <c r="G15" i="2"/>
  <c r="H15" i="2"/>
  <c r="C15" i="2"/>
  <c r="C15" i="3" s="1"/>
  <c r="B10" i="3"/>
  <c r="D10" i="2"/>
  <c r="D10" i="3" s="1"/>
  <c r="H10" i="2"/>
  <c r="H10" i="3" s="1"/>
  <c r="E10" i="2"/>
  <c r="E10" i="3" s="1"/>
  <c r="I10" i="2"/>
  <c r="I10" i="3" s="1"/>
  <c r="G10" i="2"/>
  <c r="C10" i="2"/>
  <c r="F10" i="2"/>
  <c r="F10" i="3" s="1"/>
  <c r="B64" i="3"/>
  <c r="C64" i="2"/>
  <c r="G64" i="2"/>
  <c r="D64" i="2"/>
  <c r="D64" i="3" s="1"/>
  <c r="H64" i="2"/>
  <c r="H64" i="3" s="1"/>
  <c r="E64" i="2"/>
  <c r="E64" i="3" s="1"/>
  <c r="I64" i="2"/>
  <c r="I64" i="3" s="1"/>
  <c r="F64" i="2"/>
  <c r="F64" i="3" s="1"/>
  <c r="B125" i="3"/>
  <c r="D125" i="2"/>
  <c r="H125" i="2"/>
  <c r="E125" i="2"/>
  <c r="E125" i="3" s="1"/>
  <c r="I125" i="2"/>
  <c r="I125" i="3" s="1"/>
  <c r="F125" i="2"/>
  <c r="C125" i="2"/>
  <c r="C125" i="3" s="1"/>
  <c r="G125" i="2"/>
  <c r="G125" i="3" s="1"/>
  <c r="B89" i="3"/>
  <c r="D89" i="2"/>
  <c r="D89" i="3" s="1"/>
  <c r="H89" i="2"/>
  <c r="H89" i="3" s="1"/>
  <c r="C89" i="2"/>
  <c r="C89" i="3" s="1"/>
  <c r="G89" i="2"/>
  <c r="G89" i="3" s="1"/>
  <c r="E89" i="2"/>
  <c r="I89" i="2"/>
  <c r="I89" i="3" s="1"/>
  <c r="F89" i="2"/>
  <c r="F89" i="3" s="1"/>
  <c r="B23" i="3"/>
  <c r="E23" i="2"/>
  <c r="I23" i="2"/>
  <c r="I23" i="3" s="1"/>
  <c r="F23" i="2"/>
  <c r="F23" i="3" s="1"/>
  <c r="D23" i="2"/>
  <c r="D23" i="3" s="1"/>
  <c r="G23" i="2"/>
  <c r="G23" i="3" s="1"/>
  <c r="H23" i="2"/>
  <c r="H23" i="3" s="1"/>
  <c r="C23" i="2"/>
  <c r="C23" i="3" s="1"/>
  <c r="B90" i="3"/>
  <c r="E90" i="2"/>
  <c r="I90" i="2"/>
  <c r="I90" i="3" s="1"/>
  <c r="D90" i="2"/>
  <c r="D90" i="3" s="1"/>
  <c r="H90" i="2"/>
  <c r="H90" i="3" s="1"/>
  <c r="F90" i="2"/>
  <c r="C90" i="2"/>
  <c r="C90" i="3" s="1"/>
  <c r="G90" i="2"/>
  <c r="G90" i="3" s="1"/>
  <c r="B72" i="3"/>
  <c r="C72" i="2"/>
  <c r="C72" i="3" s="1"/>
  <c r="G72" i="2"/>
  <c r="G72" i="3" s="1"/>
  <c r="D72" i="2"/>
  <c r="D72" i="3" s="1"/>
  <c r="H72" i="2"/>
  <c r="H72" i="3" s="1"/>
  <c r="E72" i="2"/>
  <c r="I72" i="2"/>
  <c r="I72" i="3" s="1"/>
  <c r="F72" i="2"/>
  <c r="F72" i="3" s="1"/>
  <c r="B38" i="3"/>
  <c r="D38" i="2"/>
  <c r="H38" i="2"/>
  <c r="H38" i="3" s="1"/>
  <c r="E38" i="2"/>
  <c r="E38" i="3" s="1"/>
  <c r="I38" i="2"/>
  <c r="I38" i="3" s="1"/>
  <c r="C38" i="2"/>
  <c r="C38" i="3" s="1"/>
  <c r="F38" i="2"/>
  <c r="F38" i="3" s="1"/>
  <c r="G38" i="2"/>
  <c r="G38" i="3" s="1"/>
  <c r="B86" i="3"/>
  <c r="E86" i="2"/>
  <c r="I86" i="2"/>
  <c r="I86" i="3" s="1"/>
  <c r="D86" i="2"/>
  <c r="D86" i="3" s="1"/>
  <c r="H86" i="2"/>
  <c r="F86" i="2"/>
  <c r="C86" i="2"/>
  <c r="C86" i="3" s="1"/>
  <c r="G86" i="2"/>
  <c r="G86" i="3" s="1"/>
  <c r="B94" i="3"/>
  <c r="E94" i="2"/>
  <c r="E94" i="3" s="1"/>
  <c r="I94" i="2"/>
  <c r="I94" i="3" s="1"/>
  <c r="D94" i="2"/>
  <c r="D94" i="3" s="1"/>
  <c r="H94" i="2"/>
  <c r="H94" i="3" s="1"/>
  <c r="F94" i="2"/>
  <c r="C94" i="2"/>
  <c r="C94" i="3" s="1"/>
  <c r="G94" i="2"/>
  <c r="G94" i="3" s="1"/>
  <c r="B76" i="3"/>
  <c r="C76" i="2"/>
  <c r="G76" i="2"/>
  <c r="E76" i="2"/>
  <c r="E76" i="3" s="1"/>
  <c r="I76" i="2"/>
  <c r="I76" i="3" s="1"/>
  <c r="F76" i="2"/>
  <c r="F76" i="3" s="1"/>
  <c r="H76" i="2"/>
  <c r="H76" i="3" s="1"/>
  <c r="D76" i="2"/>
  <c r="D76" i="3" s="1"/>
  <c r="B127" i="3"/>
  <c r="F127" i="2"/>
  <c r="C127" i="2"/>
  <c r="C127" i="3" s="1"/>
  <c r="G127" i="2"/>
  <c r="G127" i="3" s="1"/>
  <c r="D127" i="2"/>
  <c r="D127" i="3" s="1"/>
  <c r="H127" i="2"/>
  <c r="I127" i="2"/>
  <c r="I127" i="3" s="1"/>
  <c r="E127" i="2"/>
  <c r="E127" i="3" s="1"/>
  <c r="B109" i="3"/>
  <c r="D109" i="2"/>
  <c r="D109" i="3" s="1"/>
  <c r="H109" i="2"/>
  <c r="H109" i="3" s="1"/>
  <c r="E109" i="2"/>
  <c r="E109" i="3" s="1"/>
  <c r="I109" i="2"/>
  <c r="I109" i="3" s="1"/>
  <c r="F109" i="2"/>
  <c r="C109" i="2"/>
  <c r="G109" i="2"/>
  <c r="G109" i="3" s="1"/>
  <c r="B84" i="3"/>
  <c r="C84" i="2"/>
  <c r="G84" i="2"/>
  <c r="G84" i="3" s="1"/>
  <c r="F84" i="2"/>
  <c r="F84" i="3" s="1"/>
  <c r="D84" i="2"/>
  <c r="D84" i="3" s="1"/>
  <c r="H84" i="2"/>
  <c r="H84" i="3" s="1"/>
  <c r="E84" i="2"/>
  <c r="E84" i="3" s="1"/>
  <c r="I84" i="2"/>
  <c r="I84" i="3" s="1"/>
  <c r="B75" i="3"/>
  <c r="F75" i="2"/>
  <c r="C75" i="2"/>
  <c r="C75" i="3" s="1"/>
  <c r="G75" i="2"/>
  <c r="G75" i="3" s="1"/>
  <c r="D75" i="2"/>
  <c r="D75" i="3" s="1"/>
  <c r="H75" i="2"/>
  <c r="E75" i="2"/>
  <c r="E75" i="3" s="1"/>
  <c r="I75" i="2"/>
  <c r="I75" i="3" s="1"/>
  <c r="B61" i="3"/>
  <c r="D61" i="2"/>
  <c r="D61" i="3" s="1"/>
  <c r="H61" i="2"/>
  <c r="H61" i="3" s="1"/>
  <c r="E61" i="2"/>
  <c r="E61" i="3" s="1"/>
  <c r="I61" i="2"/>
  <c r="I61" i="3" s="1"/>
  <c r="F61" i="2"/>
  <c r="C61" i="2"/>
  <c r="C61" i="3" s="1"/>
  <c r="G61" i="2"/>
  <c r="G61" i="3" s="1"/>
  <c r="B22" i="3"/>
  <c r="D22" i="2"/>
  <c r="H22" i="2"/>
  <c r="E22" i="2"/>
  <c r="E22" i="3" s="1"/>
  <c r="I22" i="2"/>
  <c r="I22" i="3" s="1"/>
  <c r="C22" i="2"/>
  <c r="C22" i="3" s="1"/>
  <c r="F22" i="2"/>
  <c r="F22" i="3" s="1"/>
  <c r="G22" i="2"/>
  <c r="G22" i="3" s="1"/>
  <c r="B124" i="3"/>
  <c r="C124" i="2"/>
  <c r="G124" i="2"/>
  <c r="D124" i="2"/>
  <c r="D124" i="3" s="1"/>
  <c r="H124" i="2"/>
  <c r="H124" i="3" s="1"/>
  <c r="E124" i="2"/>
  <c r="I124" i="2"/>
  <c r="I124" i="3" s="1"/>
  <c r="F124" i="2"/>
  <c r="F124" i="3" s="1"/>
  <c r="B103" i="3"/>
  <c r="F103" i="2"/>
  <c r="F103" i="3" s="1"/>
  <c r="C103" i="2"/>
  <c r="C103" i="3" s="1"/>
  <c r="G103" i="2"/>
  <c r="G103" i="3" s="1"/>
  <c r="D103" i="2"/>
  <c r="D103" i="3" s="1"/>
  <c r="H103" i="2"/>
  <c r="I103" i="2"/>
  <c r="I103" i="3" s="1"/>
  <c r="E103" i="2"/>
  <c r="E103" i="3" s="1"/>
  <c r="B60" i="3"/>
  <c r="C60" i="2"/>
  <c r="G60" i="2"/>
  <c r="G60" i="3" s="1"/>
  <c r="D60" i="2"/>
  <c r="D60" i="3" s="1"/>
  <c r="H60" i="2"/>
  <c r="H60" i="3" s="1"/>
  <c r="E60" i="2"/>
  <c r="E60" i="3" s="1"/>
  <c r="I60" i="2"/>
  <c r="I60" i="3" s="1"/>
  <c r="F60" i="2"/>
  <c r="F60" i="3" s="1"/>
  <c r="B51" i="3"/>
  <c r="E51" i="2"/>
  <c r="I51" i="2"/>
  <c r="I51" i="3" s="1"/>
  <c r="F51" i="2"/>
  <c r="F51" i="3" s="1"/>
  <c r="H51" i="2"/>
  <c r="H51" i="3" s="1"/>
  <c r="C51" i="2"/>
  <c r="D51" i="2"/>
  <c r="D51" i="3" s="1"/>
  <c r="G51" i="2"/>
  <c r="G51" i="3" s="1"/>
  <c r="B39" i="3"/>
  <c r="E39" i="2"/>
  <c r="E39" i="3" s="1"/>
  <c r="I39" i="2"/>
  <c r="I39" i="3" s="1"/>
  <c r="F39" i="2"/>
  <c r="F39" i="3" s="1"/>
  <c r="D39" i="2"/>
  <c r="D39" i="3" s="1"/>
  <c r="G39" i="2"/>
  <c r="H39" i="2"/>
  <c r="H39" i="3" s="1"/>
  <c r="C39" i="2"/>
  <c r="C39" i="3" s="1"/>
  <c r="B32" i="3"/>
  <c r="F32" i="2"/>
  <c r="C32" i="2"/>
  <c r="G32" i="2"/>
  <c r="G32" i="3" s="1"/>
  <c r="E32" i="2"/>
  <c r="E32" i="3" s="1"/>
  <c r="H32" i="2"/>
  <c r="H32" i="3" s="1"/>
  <c r="I32" i="2"/>
  <c r="I32" i="3" s="1"/>
  <c r="D32" i="2"/>
  <c r="D32" i="3" s="1"/>
  <c r="B119" i="3"/>
  <c r="F119" i="2"/>
  <c r="G119" i="2"/>
  <c r="G119" i="3" s="1"/>
  <c r="C119" i="2"/>
  <c r="C119" i="3" s="1"/>
  <c r="D119" i="2"/>
  <c r="D119" i="3" s="1"/>
  <c r="H119" i="2"/>
  <c r="I119" i="2"/>
  <c r="I119" i="3" s="1"/>
  <c r="E119" i="2"/>
  <c r="E119" i="3" s="1"/>
  <c r="B102" i="3"/>
  <c r="E102" i="2"/>
  <c r="E102" i="3" s="1"/>
  <c r="I102" i="2"/>
  <c r="I102" i="3" s="1"/>
  <c r="F102" i="2"/>
  <c r="F102" i="3" s="1"/>
  <c r="C102" i="2"/>
  <c r="C102" i="3" s="1"/>
  <c r="G102" i="2"/>
  <c r="H102" i="2"/>
  <c r="H102" i="3" s="1"/>
  <c r="D102" i="2"/>
  <c r="D102" i="3" s="1"/>
  <c r="B88" i="3"/>
  <c r="C88" i="2"/>
  <c r="G88" i="2"/>
  <c r="F88" i="2"/>
  <c r="F88" i="3" s="1"/>
  <c r="D88" i="2"/>
  <c r="D88" i="3" s="1"/>
  <c r="H88" i="2"/>
  <c r="H88" i="3" s="1"/>
  <c r="E88" i="2"/>
  <c r="E88" i="3" s="1"/>
  <c r="I88" i="2"/>
  <c r="I88" i="3" s="1"/>
  <c r="B73" i="3"/>
  <c r="D73" i="2"/>
  <c r="H73" i="2"/>
  <c r="H73" i="3" s="1"/>
  <c r="E73" i="2"/>
  <c r="E73" i="3" s="1"/>
  <c r="I73" i="2"/>
  <c r="I73" i="3" s="1"/>
  <c r="F73" i="2"/>
  <c r="C73" i="2"/>
  <c r="C73" i="3" s="1"/>
  <c r="G73" i="2"/>
  <c r="G73" i="3" s="1"/>
  <c r="B65" i="3"/>
  <c r="D65" i="2"/>
  <c r="D65" i="3" s="1"/>
  <c r="H65" i="2"/>
  <c r="H65" i="3" s="1"/>
  <c r="E65" i="2"/>
  <c r="E65" i="3" s="1"/>
  <c r="I65" i="2"/>
  <c r="I65" i="3" s="1"/>
  <c r="F65" i="2"/>
  <c r="C65" i="2"/>
  <c r="C65" i="3" s="1"/>
  <c r="G65" i="2"/>
  <c r="G65" i="3" s="1"/>
  <c r="B53" i="3"/>
  <c r="C53" i="2"/>
  <c r="G53" i="2"/>
  <c r="G53" i="3" s="1"/>
  <c r="D53" i="2"/>
  <c r="D53" i="3" s="1"/>
  <c r="H53" i="2"/>
  <c r="H53" i="3" s="1"/>
  <c r="E53" i="2"/>
  <c r="E53" i="3" s="1"/>
  <c r="F53" i="2"/>
  <c r="F53" i="3" s="1"/>
  <c r="I53" i="2"/>
  <c r="I53" i="3" s="1"/>
  <c r="B35" i="3"/>
  <c r="E35" i="2"/>
  <c r="I35" i="2"/>
  <c r="I35" i="3" s="1"/>
  <c r="F35" i="2"/>
  <c r="F35" i="3" s="1"/>
  <c r="H35" i="2"/>
  <c r="H35" i="3" s="1"/>
  <c r="C35" i="2"/>
  <c r="D35" i="2"/>
  <c r="D35" i="3" s="1"/>
  <c r="G35" i="2"/>
  <c r="G35" i="3" s="1"/>
  <c r="B21" i="3"/>
  <c r="C21" i="2"/>
  <c r="C21" i="3" s="1"/>
  <c r="G21" i="2"/>
  <c r="G21" i="3" s="1"/>
  <c r="D21" i="2"/>
  <c r="D21" i="3" s="1"/>
  <c r="H21" i="2"/>
  <c r="H21" i="3" s="1"/>
  <c r="E21" i="2"/>
  <c r="F21" i="2"/>
  <c r="F21" i="3" s="1"/>
  <c r="I21" i="2"/>
  <c r="I21" i="3" s="1"/>
  <c r="B5" i="3"/>
  <c r="D5" i="2"/>
  <c r="H5" i="2"/>
  <c r="H5" i="3" s="1"/>
  <c r="E5" i="2"/>
  <c r="E5" i="3" s="1"/>
  <c r="I5" i="2"/>
  <c r="I5" i="3" s="1"/>
  <c r="F5" i="2"/>
  <c r="F5" i="3" s="1"/>
  <c r="C5" i="2"/>
  <c r="C5" i="3" s="1"/>
  <c r="G5" i="2"/>
  <c r="G5" i="3" s="1"/>
  <c r="B7" i="3"/>
  <c r="E7" i="2"/>
  <c r="I7" i="2"/>
  <c r="I7" i="3" s="1"/>
  <c r="F7" i="2"/>
  <c r="F7" i="3" s="1"/>
  <c r="D7" i="2"/>
  <c r="D7" i="3" s="1"/>
  <c r="G7" i="2"/>
  <c r="H7" i="2"/>
  <c r="H7" i="3" s="1"/>
  <c r="C7" i="2"/>
  <c r="C7" i="3" s="1"/>
  <c r="B19" i="3"/>
  <c r="E19" i="2"/>
  <c r="E19" i="3" s="1"/>
  <c r="I19" i="2"/>
  <c r="I19" i="3" s="1"/>
  <c r="F19" i="2"/>
  <c r="F19" i="3" s="1"/>
  <c r="H19" i="2"/>
  <c r="H19" i="3" s="1"/>
  <c r="C19" i="2"/>
  <c r="D19" i="2"/>
  <c r="D19" i="3" s="1"/>
  <c r="G19" i="2"/>
  <c r="G19" i="3" s="1"/>
  <c r="B52" i="3"/>
  <c r="F52" i="2"/>
  <c r="C52" i="2"/>
  <c r="C52" i="3" s="1"/>
  <c r="G52" i="2"/>
  <c r="G52" i="3" s="1"/>
  <c r="I52" i="2"/>
  <c r="I52" i="3" s="1"/>
  <c r="D52" i="2"/>
  <c r="D52" i="3" s="1"/>
  <c r="E52" i="2"/>
  <c r="E52" i="3" s="1"/>
  <c r="H52" i="2"/>
  <c r="H52" i="3" s="1"/>
  <c r="B113" i="3"/>
  <c r="D113" i="2"/>
  <c r="H113" i="2"/>
  <c r="H113" i="3" s="1"/>
  <c r="E113" i="2"/>
  <c r="E113" i="3" s="1"/>
  <c r="I113" i="2"/>
  <c r="I113" i="3" s="1"/>
  <c r="F113" i="2"/>
  <c r="C113" i="2"/>
  <c r="C113" i="3" s="1"/>
  <c r="G113" i="2"/>
  <c r="G113" i="3" s="1"/>
  <c r="B80" i="3"/>
  <c r="C80" i="2"/>
  <c r="C80" i="3" s="1"/>
  <c r="G80" i="2"/>
  <c r="G80" i="3" s="1"/>
  <c r="F80" i="2"/>
  <c r="F80" i="3" s="1"/>
  <c r="D80" i="2"/>
  <c r="D80" i="3" s="1"/>
  <c r="H80" i="2"/>
  <c r="E80" i="2"/>
  <c r="E80" i="3" s="1"/>
  <c r="I80" i="2"/>
  <c r="I80" i="3" s="1"/>
  <c r="B11" i="3"/>
  <c r="E11" i="2"/>
  <c r="I11" i="2"/>
  <c r="I11" i="3" s="1"/>
  <c r="F11" i="2"/>
  <c r="F11" i="3" s="1"/>
  <c r="H11" i="2"/>
  <c r="H11" i="3" s="1"/>
  <c r="C11" i="2"/>
  <c r="C11" i="3" s="1"/>
  <c r="D11" i="2"/>
  <c r="D11" i="3" s="1"/>
  <c r="G11" i="2"/>
  <c r="G11" i="3" s="1"/>
  <c r="B129" i="3"/>
  <c r="D129" i="2"/>
  <c r="H129" i="2"/>
  <c r="H129" i="3" s="1"/>
  <c r="E129" i="2"/>
  <c r="E129" i="3" s="1"/>
  <c r="I129" i="2"/>
  <c r="I129" i="3" s="1"/>
  <c r="F129" i="2"/>
  <c r="C129" i="2"/>
  <c r="C129" i="3" s="1"/>
  <c r="G129" i="2"/>
  <c r="G129" i="3" s="1"/>
  <c r="B67" i="3"/>
  <c r="F67" i="2"/>
  <c r="F67" i="3" s="1"/>
  <c r="C67" i="2"/>
  <c r="C67" i="3" s="1"/>
  <c r="G67" i="2"/>
  <c r="G67" i="3" s="1"/>
  <c r="D67" i="2"/>
  <c r="D67" i="3" s="1"/>
  <c r="H67" i="2"/>
  <c r="E67" i="2"/>
  <c r="E67" i="3" s="1"/>
  <c r="I67" i="2"/>
  <c r="I67" i="3" s="1"/>
  <c r="B29" i="3"/>
  <c r="C29" i="2"/>
  <c r="G29" i="2"/>
  <c r="G29" i="3" s="1"/>
  <c r="D29" i="2"/>
  <c r="D29" i="3" s="1"/>
  <c r="H29" i="2"/>
  <c r="H29" i="3" s="1"/>
  <c r="E29" i="2"/>
  <c r="E29" i="3" s="1"/>
  <c r="F29" i="2"/>
  <c r="F29" i="3" s="1"/>
  <c r="I29" i="2"/>
  <c r="I29" i="3" s="1"/>
  <c r="B132" i="3"/>
  <c r="C134" i="2"/>
  <c r="G134" i="2"/>
  <c r="G132" i="3" s="1"/>
  <c r="D134" i="2"/>
  <c r="D132" i="3" s="1"/>
  <c r="H134" i="2"/>
  <c r="H132" i="3" s="1"/>
  <c r="E134" i="2"/>
  <c r="I134" i="2"/>
  <c r="I132" i="3" s="1"/>
  <c r="F134" i="2"/>
  <c r="F132" i="3" s="1"/>
  <c r="B128" i="3"/>
  <c r="C128" i="2"/>
  <c r="C128" i="3" s="1"/>
  <c r="G128" i="2"/>
  <c r="G128" i="3" s="1"/>
  <c r="D128" i="2"/>
  <c r="D128" i="3" s="1"/>
  <c r="H128" i="2"/>
  <c r="H128" i="3" s="1"/>
  <c r="E128" i="2"/>
  <c r="I128" i="2"/>
  <c r="I128" i="3" s="1"/>
  <c r="F128" i="2"/>
  <c r="F128" i="3" s="1"/>
  <c r="B58" i="3"/>
  <c r="E58" i="2"/>
  <c r="I58" i="2"/>
  <c r="I58" i="3" s="1"/>
  <c r="F58" i="2"/>
  <c r="F58" i="3" s="1"/>
  <c r="C58" i="2"/>
  <c r="C58" i="3" s="1"/>
  <c r="G58" i="2"/>
  <c r="G58" i="3" s="1"/>
  <c r="D58" i="2"/>
  <c r="D58" i="3" s="1"/>
  <c r="H58" i="2"/>
  <c r="H58" i="3" s="1"/>
  <c r="B122" i="3"/>
  <c r="E122" i="2"/>
  <c r="I122" i="2"/>
  <c r="I122" i="3" s="1"/>
  <c r="F122" i="2"/>
  <c r="F122" i="3" s="1"/>
  <c r="C122" i="2"/>
  <c r="C122" i="3" s="1"/>
  <c r="G122" i="2"/>
  <c r="D122" i="2"/>
  <c r="D122" i="3" s="1"/>
  <c r="H122" i="2"/>
  <c r="H122" i="3" s="1"/>
  <c r="B105" i="3"/>
  <c r="D105" i="2"/>
  <c r="D105" i="3" s="1"/>
  <c r="H105" i="2"/>
  <c r="H105" i="3" s="1"/>
  <c r="E105" i="2"/>
  <c r="E105" i="3" s="1"/>
  <c r="I105" i="2"/>
  <c r="I105" i="3" s="1"/>
  <c r="F105" i="2"/>
  <c r="G105" i="2"/>
  <c r="G105" i="3" s="1"/>
  <c r="C105" i="2"/>
  <c r="C105" i="3" s="1"/>
  <c r="B82" i="3"/>
  <c r="E82" i="2"/>
  <c r="I82" i="2"/>
  <c r="I82" i="3" s="1"/>
  <c r="D82" i="2"/>
  <c r="D82" i="3" s="1"/>
  <c r="H82" i="2"/>
  <c r="H82" i="3" s="1"/>
  <c r="F82" i="2"/>
  <c r="F82" i="3" s="1"/>
  <c r="C82" i="2"/>
  <c r="C82" i="3" s="1"/>
  <c r="G82" i="2"/>
  <c r="G82" i="3" s="1"/>
  <c r="B74" i="3"/>
  <c r="E74" i="2"/>
  <c r="I74" i="2"/>
  <c r="I74" i="3" s="1"/>
  <c r="F74" i="2"/>
  <c r="F74" i="3" s="1"/>
  <c r="C74" i="2"/>
  <c r="C74" i="3" s="1"/>
  <c r="G74" i="2"/>
  <c r="D74" i="2"/>
  <c r="D74" i="3" s="1"/>
  <c r="H74" i="2"/>
  <c r="H74" i="3" s="1"/>
  <c r="B40" i="3"/>
  <c r="F40" i="2"/>
  <c r="C40" i="2"/>
  <c r="C40" i="3" s="1"/>
  <c r="G40" i="2"/>
  <c r="G40" i="3" s="1"/>
  <c r="E40" i="2"/>
  <c r="E40" i="3" s="1"/>
  <c r="H40" i="2"/>
  <c r="I40" i="2"/>
  <c r="I40" i="3" s="1"/>
  <c r="D40" i="2"/>
  <c r="D40" i="3" s="1"/>
  <c r="B18" i="3"/>
  <c r="D18" i="2"/>
  <c r="D18" i="3" s="1"/>
  <c r="H18" i="2"/>
  <c r="H18" i="3" s="1"/>
  <c r="E18" i="2"/>
  <c r="E18" i="3" s="1"/>
  <c r="I18" i="2"/>
  <c r="I18" i="3" s="1"/>
  <c r="G18" i="2"/>
  <c r="G18" i="3" s="1"/>
  <c r="C18" i="2"/>
  <c r="C18" i="3" s="1"/>
  <c r="F18" i="2"/>
  <c r="F18" i="3" s="1"/>
  <c r="B114" i="3"/>
  <c r="E114" i="2"/>
  <c r="I114" i="2"/>
  <c r="I114" i="3" s="1"/>
  <c r="F114" i="2"/>
  <c r="F114" i="3" s="1"/>
  <c r="C114" i="2"/>
  <c r="C114" i="3" s="1"/>
  <c r="G114" i="2"/>
  <c r="G114" i="3" s="1"/>
  <c r="H114" i="2"/>
  <c r="H114" i="3" s="1"/>
  <c r="D114" i="2"/>
  <c r="D114" i="3" s="1"/>
  <c r="B91" i="3"/>
  <c r="F91" i="2"/>
  <c r="F91" i="3" s="1"/>
  <c r="E91" i="2"/>
  <c r="E91" i="3" s="1"/>
  <c r="I91" i="2"/>
  <c r="I91" i="3" s="1"/>
  <c r="C91" i="2"/>
  <c r="C91" i="3" s="1"/>
  <c r="G91" i="2"/>
  <c r="G91" i="3" s="1"/>
  <c r="D91" i="2"/>
  <c r="D91" i="3" s="1"/>
  <c r="H91" i="2"/>
  <c r="H91" i="3" s="1"/>
  <c r="B57" i="3"/>
  <c r="D57" i="2"/>
  <c r="D57" i="3" s="1"/>
  <c r="H57" i="2"/>
  <c r="H57" i="3" s="1"/>
  <c r="E57" i="2"/>
  <c r="E57" i="3" s="1"/>
  <c r="I57" i="2"/>
  <c r="I57" i="3" s="1"/>
  <c r="F57" i="2"/>
  <c r="F57" i="3" s="1"/>
  <c r="C57" i="2"/>
  <c r="C57" i="3" s="1"/>
  <c r="G57" i="2"/>
  <c r="G57" i="3" s="1"/>
  <c r="B48" i="3"/>
  <c r="F48" i="2"/>
  <c r="C48" i="2"/>
  <c r="C48" i="3" s="1"/>
  <c r="G48" i="2"/>
  <c r="G48" i="3" s="1"/>
  <c r="E48" i="2"/>
  <c r="E48" i="3" s="1"/>
  <c r="H48" i="2"/>
  <c r="H48" i="3" s="1"/>
  <c r="I48" i="2"/>
  <c r="I48" i="3" s="1"/>
  <c r="D48" i="2"/>
  <c r="D48" i="3" s="1"/>
  <c r="B37" i="3"/>
  <c r="C37" i="2"/>
  <c r="C37" i="3" s="1"/>
  <c r="G37" i="2"/>
  <c r="G37" i="3" s="1"/>
  <c r="D37" i="2"/>
  <c r="D37" i="3" s="1"/>
  <c r="H37" i="2"/>
  <c r="H37" i="3" s="1"/>
  <c r="E37" i="2"/>
  <c r="F37" i="2"/>
  <c r="F37" i="3" s="1"/>
  <c r="I37" i="2"/>
  <c r="I37" i="3" s="1"/>
  <c r="B28" i="3"/>
  <c r="F28" i="2"/>
  <c r="F28" i="3" s="1"/>
  <c r="C28" i="2"/>
  <c r="C28" i="3" s="1"/>
  <c r="G28" i="2"/>
  <c r="G28" i="3" s="1"/>
  <c r="I28" i="2"/>
  <c r="I28" i="3" s="1"/>
  <c r="D28" i="2"/>
  <c r="D28" i="3" s="1"/>
  <c r="E28" i="2"/>
  <c r="E28" i="3" s="1"/>
  <c r="H28" i="2"/>
  <c r="H28" i="3" s="1"/>
  <c r="B117" i="3"/>
  <c r="D117" i="2"/>
  <c r="H117" i="2"/>
  <c r="H117" i="3" s="1"/>
  <c r="E117" i="2"/>
  <c r="E117" i="3" s="1"/>
  <c r="I117" i="2"/>
  <c r="I117" i="3" s="1"/>
  <c r="F117" i="2"/>
  <c r="F117" i="3" s="1"/>
  <c r="G117" i="2"/>
  <c r="G117" i="3" s="1"/>
  <c r="C117" i="2"/>
  <c r="C117" i="3" s="1"/>
  <c r="B100" i="3"/>
  <c r="C100" i="2"/>
  <c r="C100" i="3" s="1"/>
  <c r="G100" i="2"/>
  <c r="G100" i="3" s="1"/>
  <c r="F100" i="2"/>
  <c r="F100" i="3" s="1"/>
  <c r="D100" i="2"/>
  <c r="D100" i="3" s="1"/>
  <c r="H100" i="2"/>
  <c r="H100" i="3" s="1"/>
  <c r="E100" i="2"/>
  <c r="E100" i="3" s="1"/>
  <c r="I100" i="2"/>
  <c r="I100" i="3" s="1"/>
  <c r="B87" i="3"/>
  <c r="F87" i="2"/>
  <c r="F87" i="3" s="1"/>
  <c r="E87" i="2"/>
  <c r="E87" i="3" s="1"/>
  <c r="I87" i="2"/>
  <c r="I87" i="3" s="1"/>
  <c r="C87" i="2"/>
  <c r="C87" i="3" s="1"/>
  <c r="G87" i="2"/>
  <c r="G87" i="3" s="1"/>
  <c r="D87" i="2"/>
  <c r="D87" i="3" s="1"/>
  <c r="H87" i="2"/>
  <c r="H87" i="3" s="1"/>
  <c r="B71" i="3"/>
  <c r="F71" i="2"/>
  <c r="F71" i="3" s="1"/>
  <c r="C71" i="2"/>
  <c r="C71" i="3" s="1"/>
  <c r="G71" i="2"/>
  <c r="G71" i="3" s="1"/>
  <c r="D71" i="2"/>
  <c r="D71" i="3" s="1"/>
  <c r="H71" i="2"/>
  <c r="E71" i="2"/>
  <c r="E71" i="3" s="1"/>
  <c r="I71" i="2"/>
  <c r="I71" i="3" s="1"/>
  <c r="B62" i="3"/>
  <c r="E62" i="2"/>
  <c r="E62" i="3" s="1"/>
  <c r="I62" i="2"/>
  <c r="I62" i="3" s="1"/>
  <c r="F62" i="2"/>
  <c r="F62" i="3" s="1"/>
  <c r="C62" i="2"/>
  <c r="C62" i="3" s="1"/>
  <c r="G62" i="2"/>
  <c r="D62" i="2"/>
  <c r="D62" i="3" s="1"/>
  <c r="H62" i="2"/>
  <c r="H62" i="3" s="1"/>
  <c r="B49" i="3"/>
  <c r="C49" i="2"/>
  <c r="C49" i="3" s="1"/>
  <c r="G49" i="2"/>
  <c r="G49" i="3" s="1"/>
  <c r="D49" i="2"/>
  <c r="D49" i="3" s="1"/>
  <c r="H49" i="2"/>
  <c r="H49" i="3" s="1"/>
  <c r="F49" i="2"/>
  <c r="F49" i="3" s="1"/>
  <c r="I49" i="2"/>
  <c r="I49" i="3" s="1"/>
  <c r="E49" i="2"/>
  <c r="E49" i="3" s="1"/>
  <c r="B33" i="3"/>
  <c r="C33" i="2"/>
  <c r="C33" i="3" s="1"/>
  <c r="G33" i="2"/>
  <c r="G33" i="3" s="1"/>
  <c r="D33" i="2"/>
  <c r="D33" i="3" s="1"/>
  <c r="H33" i="2"/>
  <c r="H33" i="3" s="1"/>
  <c r="F33" i="2"/>
  <c r="I33" i="2"/>
  <c r="I33" i="3" s="1"/>
  <c r="E33" i="2"/>
  <c r="E33" i="3" s="1"/>
  <c r="B8" i="3"/>
  <c r="F8" i="2"/>
  <c r="F8" i="3" s="1"/>
  <c r="C8" i="2"/>
  <c r="C8" i="3" s="1"/>
  <c r="G8" i="2"/>
  <c r="G8" i="3" s="1"/>
  <c r="E8" i="2"/>
  <c r="E8" i="3" s="1"/>
  <c r="H8" i="2"/>
  <c r="H8" i="3" s="1"/>
  <c r="I8" i="2"/>
  <c r="I8" i="3" s="1"/>
  <c r="D8" i="2"/>
  <c r="D8" i="3" s="1"/>
  <c r="B12" i="3"/>
  <c r="F12" i="2"/>
  <c r="F12" i="3" s="1"/>
  <c r="C12" i="2"/>
  <c r="C12" i="3" s="1"/>
  <c r="G12" i="2"/>
  <c r="G12" i="3" s="1"/>
  <c r="I12" i="2"/>
  <c r="I12" i="3" s="1"/>
  <c r="D12" i="2"/>
  <c r="D12" i="3" s="1"/>
  <c r="E12" i="2"/>
  <c r="E12" i="3" s="1"/>
  <c r="H12" i="2"/>
  <c r="H12" i="3" s="1"/>
  <c r="B13" i="3"/>
  <c r="C13" i="2"/>
  <c r="G13" i="2"/>
  <c r="G13" i="3" s="1"/>
  <c r="D13" i="2"/>
  <c r="D13" i="3" s="1"/>
  <c r="H13" i="2"/>
  <c r="H13" i="3" s="1"/>
  <c r="E13" i="2"/>
  <c r="E13" i="3" s="1"/>
  <c r="F13" i="2"/>
  <c r="F13" i="3" s="1"/>
  <c r="I13" i="2"/>
  <c r="I13" i="3" s="1"/>
  <c r="B101" i="3"/>
  <c r="D101" i="2"/>
  <c r="D101" i="3" s="1"/>
  <c r="H101" i="2"/>
  <c r="H101" i="3" s="1"/>
  <c r="C101" i="2"/>
  <c r="C101" i="3" s="1"/>
  <c r="E101" i="2"/>
  <c r="E101" i="3" s="1"/>
  <c r="I101" i="2"/>
  <c r="I101" i="3" s="1"/>
  <c r="F101" i="2"/>
  <c r="F101" i="3" s="1"/>
  <c r="G101" i="2"/>
  <c r="G101" i="3" s="1"/>
  <c r="B46" i="3"/>
  <c r="D46" i="2"/>
  <c r="D46" i="3" s="1"/>
  <c r="H46" i="2"/>
  <c r="H46" i="3" s="1"/>
  <c r="E46" i="2"/>
  <c r="E46" i="3" s="1"/>
  <c r="I46" i="2"/>
  <c r="I46" i="3" s="1"/>
  <c r="C46" i="2"/>
  <c r="C46" i="3" s="1"/>
  <c r="F46" i="2"/>
  <c r="F46" i="3" s="1"/>
  <c r="G46" i="2"/>
  <c r="G46" i="3" s="1"/>
  <c r="B131" i="3"/>
  <c r="F131" i="2"/>
  <c r="F131" i="3" s="1"/>
  <c r="C131" i="2"/>
  <c r="C131" i="3" s="1"/>
  <c r="G131" i="2"/>
  <c r="G131" i="3" s="1"/>
  <c r="D131" i="2"/>
  <c r="D131" i="3" s="1"/>
  <c r="H131" i="2"/>
  <c r="I131" i="2"/>
  <c r="I131" i="3" s="1"/>
  <c r="E131" i="2"/>
  <c r="E131" i="3" s="1"/>
  <c r="B112" i="3"/>
  <c r="C112" i="2"/>
  <c r="C112" i="3" s="1"/>
  <c r="G112" i="2"/>
  <c r="G112" i="3" s="1"/>
  <c r="D112" i="2"/>
  <c r="D112" i="3" s="1"/>
  <c r="H112" i="2"/>
  <c r="H112" i="3" s="1"/>
  <c r="E112" i="2"/>
  <c r="E112" i="3" s="1"/>
  <c r="I112" i="2"/>
  <c r="I112" i="3" s="1"/>
  <c r="F112" i="2"/>
  <c r="F112" i="3" s="1"/>
  <c r="B50" i="3"/>
  <c r="D50" i="2"/>
  <c r="D50" i="3" s="1"/>
  <c r="H50" i="2"/>
  <c r="H50" i="3" s="1"/>
  <c r="E50" i="2"/>
  <c r="E50" i="3" s="1"/>
  <c r="I50" i="2"/>
  <c r="I50" i="3" s="1"/>
  <c r="G50" i="2"/>
  <c r="G50" i="3" s="1"/>
  <c r="C50" i="2"/>
  <c r="C50" i="3" s="1"/>
  <c r="F50" i="2"/>
  <c r="F50" i="3" s="1"/>
  <c r="B9" i="3"/>
  <c r="C9" i="2"/>
  <c r="C9" i="3" s="1"/>
  <c r="G9" i="2"/>
  <c r="G9" i="3" s="1"/>
  <c r="D9" i="2"/>
  <c r="D9" i="3" s="1"/>
  <c r="H9" i="2"/>
  <c r="H9" i="3" s="1"/>
  <c r="F9" i="2"/>
  <c r="F9" i="3" s="1"/>
  <c r="I9" i="2"/>
  <c r="I9" i="3" s="1"/>
  <c r="E9" i="2"/>
  <c r="E9" i="3" s="1"/>
  <c r="B118" i="3"/>
  <c r="E118" i="2"/>
  <c r="E118" i="3" s="1"/>
  <c r="I118" i="2"/>
  <c r="I118" i="3" s="1"/>
  <c r="F118" i="2"/>
  <c r="F118" i="3" s="1"/>
  <c r="C118" i="2"/>
  <c r="C118" i="3" s="1"/>
  <c r="G118" i="2"/>
  <c r="G118" i="3" s="1"/>
  <c r="D118" i="2"/>
  <c r="D118" i="3" s="1"/>
  <c r="H118" i="2"/>
  <c r="H118" i="3" s="1"/>
  <c r="B110" i="3"/>
  <c r="E110" i="2"/>
  <c r="E110" i="3" s="1"/>
  <c r="I110" i="2"/>
  <c r="I110" i="3" s="1"/>
  <c r="F110" i="2"/>
  <c r="F110" i="3" s="1"/>
  <c r="C110" i="2"/>
  <c r="C110" i="3" s="1"/>
  <c r="G110" i="2"/>
  <c r="G110" i="3" s="1"/>
  <c r="H110" i="2"/>
  <c r="H110" i="3" s="1"/>
  <c r="D110" i="2"/>
  <c r="D110" i="3" s="1"/>
  <c r="B27" i="3"/>
  <c r="E27" i="2"/>
  <c r="E27" i="3" s="1"/>
  <c r="I27" i="2"/>
  <c r="I27" i="3" s="1"/>
  <c r="F27" i="2"/>
  <c r="F27" i="3" s="1"/>
  <c r="H27" i="2"/>
  <c r="H27" i="3" s="1"/>
  <c r="C27" i="2"/>
  <c r="C27" i="3" s="1"/>
  <c r="D27" i="2"/>
  <c r="D27" i="3" s="1"/>
  <c r="G27" i="2"/>
  <c r="G27" i="3" s="1"/>
  <c r="B120" i="3"/>
  <c r="C120" i="2"/>
  <c r="C120" i="3" s="1"/>
  <c r="G120" i="2"/>
  <c r="G120" i="3" s="1"/>
  <c r="D120" i="2"/>
  <c r="D120" i="3" s="1"/>
  <c r="H120" i="2"/>
  <c r="H120" i="3" s="1"/>
  <c r="E120" i="2"/>
  <c r="E120" i="3" s="1"/>
  <c r="I120" i="2"/>
  <c r="I120" i="3" s="1"/>
  <c r="F120" i="2"/>
  <c r="F120" i="3" s="1"/>
  <c r="B97" i="3"/>
  <c r="D97" i="2"/>
  <c r="D97" i="3" s="1"/>
  <c r="H97" i="2"/>
  <c r="H97" i="3" s="1"/>
  <c r="C97" i="2"/>
  <c r="C97" i="3" s="1"/>
  <c r="G97" i="2"/>
  <c r="G97" i="3" s="1"/>
  <c r="E97" i="2"/>
  <c r="E97" i="3" s="1"/>
  <c r="I97" i="2"/>
  <c r="I97" i="3" s="1"/>
  <c r="F97" i="2"/>
  <c r="F97" i="3" s="1"/>
  <c r="B81" i="3"/>
  <c r="D81" i="2"/>
  <c r="D81" i="3" s="1"/>
  <c r="H81" i="2"/>
  <c r="H81" i="3" s="1"/>
  <c r="C81" i="2"/>
  <c r="C81" i="3" s="1"/>
  <c r="G81" i="2"/>
  <c r="G81" i="3" s="1"/>
  <c r="E81" i="2"/>
  <c r="E81" i="3" s="1"/>
  <c r="I81" i="2"/>
  <c r="I81" i="3" s="1"/>
  <c r="F81" i="2"/>
  <c r="F81" i="3" s="1"/>
  <c r="B66" i="3"/>
  <c r="E66" i="2"/>
  <c r="E66" i="3" s="1"/>
  <c r="I66" i="2"/>
  <c r="I66" i="3" s="1"/>
  <c r="F66" i="2"/>
  <c r="F66" i="3" s="1"/>
  <c r="C66" i="2"/>
  <c r="C66" i="3" s="1"/>
  <c r="G66" i="2"/>
  <c r="G66" i="3" s="1"/>
  <c r="D66" i="2"/>
  <c r="D66" i="3" s="1"/>
  <c r="H66" i="2"/>
  <c r="H66" i="3" s="1"/>
  <c r="B30" i="3"/>
  <c r="D30" i="2"/>
  <c r="D30" i="3" s="1"/>
  <c r="H30" i="2"/>
  <c r="H30" i="3" s="1"/>
  <c r="E30" i="2"/>
  <c r="E30" i="3" s="1"/>
  <c r="I30" i="2"/>
  <c r="I30" i="3" s="1"/>
  <c r="C30" i="2"/>
  <c r="C30" i="3" s="1"/>
  <c r="F30" i="2"/>
  <c r="F30" i="3" s="1"/>
  <c r="G30" i="2"/>
  <c r="G30" i="3" s="1"/>
  <c r="B16" i="3"/>
  <c r="F16" i="2"/>
  <c r="F16" i="3" s="1"/>
  <c r="C16" i="2"/>
  <c r="C16" i="3" s="1"/>
  <c r="G16" i="2"/>
  <c r="G16" i="3" s="1"/>
  <c r="E16" i="2"/>
  <c r="E16" i="3" s="1"/>
  <c r="H16" i="2"/>
  <c r="H16" i="3" s="1"/>
  <c r="I16" i="2"/>
  <c r="I16" i="3" s="1"/>
  <c r="D16" i="2"/>
  <c r="D16" i="3" s="1"/>
  <c r="B111" i="3"/>
  <c r="F111" i="2"/>
  <c r="F111" i="3" s="1"/>
  <c r="C111" i="2"/>
  <c r="C111" i="3" s="1"/>
  <c r="G111" i="2"/>
  <c r="G111" i="3" s="1"/>
  <c r="D111" i="2"/>
  <c r="D111" i="3" s="1"/>
  <c r="H111" i="2"/>
  <c r="H111" i="3" s="1"/>
  <c r="I111" i="2"/>
  <c r="I111" i="3" s="1"/>
  <c r="E111" i="2"/>
  <c r="E111" i="3" s="1"/>
  <c r="B77" i="3"/>
  <c r="D77" i="2"/>
  <c r="D77" i="3" s="1"/>
  <c r="H77" i="2"/>
  <c r="H77" i="3" s="1"/>
  <c r="F77" i="2"/>
  <c r="F77" i="3" s="1"/>
  <c r="C77" i="2"/>
  <c r="C77" i="3" s="1"/>
  <c r="G77" i="2"/>
  <c r="G77" i="3" s="1"/>
  <c r="E77" i="2"/>
  <c r="E77" i="3" s="1"/>
  <c r="I77" i="2"/>
  <c r="I77" i="3" s="1"/>
  <c r="B56" i="3"/>
  <c r="C56" i="2"/>
  <c r="C56" i="3" s="1"/>
  <c r="G56" i="2"/>
  <c r="G56" i="3" s="1"/>
  <c r="D56" i="2"/>
  <c r="D56" i="3" s="1"/>
  <c r="H56" i="2"/>
  <c r="H56" i="3" s="1"/>
  <c r="E56" i="2"/>
  <c r="E56" i="3" s="1"/>
  <c r="I56" i="2"/>
  <c r="I56" i="3" s="1"/>
  <c r="F56" i="2"/>
  <c r="F56" i="3" s="1"/>
  <c r="B44" i="3"/>
  <c r="F44" i="2"/>
  <c r="F44" i="3" s="1"/>
  <c r="C44" i="2"/>
  <c r="C44" i="3" s="1"/>
  <c r="G44" i="2"/>
  <c r="G44" i="3" s="1"/>
  <c r="I44" i="2"/>
  <c r="I44" i="3" s="1"/>
  <c r="D44" i="2"/>
  <c r="D44" i="3" s="1"/>
  <c r="E44" i="2"/>
  <c r="E44" i="3" s="1"/>
  <c r="H44" i="2"/>
  <c r="H44" i="3" s="1"/>
  <c r="B36" i="3"/>
  <c r="F36" i="2"/>
  <c r="F36" i="3" s="1"/>
  <c r="C36" i="2"/>
  <c r="C36" i="3" s="1"/>
  <c r="G36" i="2"/>
  <c r="G36" i="3" s="1"/>
  <c r="I36" i="2"/>
  <c r="I36" i="3" s="1"/>
  <c r="D36" i="2"/>
  <c r="D36" i="3" s="1"/>
  <c r="E36" i="2"/>
  <c r="E36" i="3" s="1"/>
  <c r="H36" i="2"/>
  <c r="H36" i="3" s="1"/>
  <c r="B126" i="3"/>
  <c r="E126" i="2"/>
  <c r="E126" i="3" s="1"/>
  <c r="I126" i="2"/>
  <c r="I126" i="3" s="1"/>
  <c r="F126" i="2"/>
  <c r="F126" i="3" s="1"/>
  <c r="C126" i="2"/>
  <c r="C126" i="3" s="1"/>
  <c r="G126" i="2"/>
  <c r="G126" i="3" s="1"/>
  <c r="H126" i="2"/>
  <c r="H126" i="3" s="1"/>
  <c r="D126" i="2"/>
  <c r="D126" i="3" s="1"/>
  <c r="B107" i="3"/>
  <c r="F107" i="2"/>
  <c r="F107" i="3" s="1"/>
  <c r="C107" i="2"/>
  <c r="C107" i="3" s="1"/>
  <c r="G107" i="2"/>
  <c r="G107" i="3" s="1"/>
  <c r="D107" i="2"/>
  <c r="D107" i="3" s="1"/>
  <c r="H107" i="2"/>
  <c r="H107" i="3" s="1"/>
  <c r="E107" i="2"/>
  <c r="E107" i="3" s="1"/>
  <c r="I107" i="2"/>
  <c r="I107" i="3" s="1"/>
  <c r="B99" i="3"/>
  <c r="F99" i="2"/>
  <c r="F99" i="3" s="1"/>
  <c r="E99" i="2"/>
  <c r="E99" i="3" s="1"/>
  <c r="I99" i="2"/>
  <c r="I99" i="3" s="1"/>
  <c r="C99" i="2"/>
  <c r="C99" i="3" s="1"/>
  <c r="G99" i="2"/>
  <c r="G99" i="3" s="1"/>
  <c r="D99" i="2"/>
  <c r="D99" i="3" s="1"/>
  <c r="H99" i="2"/>
  <c r="H99" i="3" s="1"/>
  <c r="B85" i="3"/>
  <c r="D85" i="2"/>
  <c r="D85" i="3" s="1"/>
  <c r="H85" i="2"/>
  <c r="H85" i="3" s="1"/>
  <c r="C85" i="2"/>
  <c r="C85" i="3" s="1"/>
  <c r="G85" i="2"/>
  <c r="G85" i="3" s="1"/>
  <c r="E85" i="2"/>
  <c r="E85" i="3" s="1"/>
  <c r="I85" i="2"/>
  <c r="I85" i="3" s="1"/>
  <c r="F85" i="2"/>
  <c r="F85" i="3" s="1"/>
  <c r="B70" i="3"/>
  <c r="E70" i="2"/>
  <c r="E70" i="3" s="1"/>
  <c r="I70" i="2"/>
  <c r="I70" i="3" s="1"/>
  <c r="F70" i="2"/>
  <c r="F70" i="3" s="1"/>
  <c r="C70" i="2"/>
  <c r="C70" i="3" s="1"/>
  <c r="G70" i="2"/>
  <c r="G70" i="3" s="1"/>
  <c r="D70" i="2"/>
  <c r="D70" i="3" s="1"/>
  <c r="H70" i="2"/>
  <c r="H70" i="3" s="1"/>
  <c r="B59" i="3"/>
  <c r="F59" i="2"/>
  <c r="F59" i="3" s="1"/>
  <c r="C59" i="2"/>
  <c r="C59" i="3" s="1"/>
  <c r="G59" i="2"/>
  <c r="G59" i="3" s="1"/>
  <c r="D59" i="2"/>
  <c r="D59" i="3" s="1"/>
  <c r="H59" i="2"/>
  <c r="H59" i="3" s="1"/>
  <c r="E59" i="2"/>
  <c r="E59" i="3" s="1"/>
  <c r="I59" i="2"/>
  <c r="I59" i="3" s="1"/>
  <c r="B47" i="3"/>
  <c r="E47" i="2"/>
  <c r="E47" i="3" s="1"/>
  <c r="I47" i="2"/>
  <c r="I47" i="3" s="1"/>
  <c r="F47" i="2"/>
  <c r="F47" i="3" s="1"/>
  <c r="D47" i="2"/>
  <c r="D47" i="3" s="1"/>
  <c r="G47" i="2"/>
  <c r="G47" i="3" s="1"/>
  <c r="H47" i="2"/>
  <c r="H47" i="3" s="1"/>
  <c r="C47" i="2"/>
  <c r="C47" i="3" s="1"/>
  <c r="B31" i="3"/>
  <c r="E31" i="2"/>
  <c r="E31" i="3" s="1"/>
  <c r="I31" i="2"/>
  <c r="I31" i="3" s="1"/>
  <c r="F31" i="2"/>
  <c r="F31" i="3" s="1"/>
  <c r="D31" i="2"/>
  <c r="D31" i="3" s="1"/>
  <c r="G31" i="2"/>
  <c r="G31" i="3" s="1"/>
  <c r="H31" i="2"/>
  <c r="H31" i="3" s="1"/>
  <c r="C31" i="2"/>
  <c r="C31" i="3" s="1"/>
  <c r="G15" i="3"/>
  <c r="H15" i="3"/>
  <c r="E15" i="3"/>
  <c r="D125" i="3"/>
  <c r="F125" i="3"/>
  <c r="H125" i="3"/>
  <c r="F90" i="3"/>
  <c r="E90" i="3"/>
  <c r="F86" i="3"/>
  <c r="H86" i="3"/>
  <c r="E86" i="3"/>
  <c r="C109" i="3"/>
  <c r="F109" i="3"/>
  <c r="F75" i="3"/>
  <c r="H75" i="3"/>
  <c r="H103" i="3"/>
  <c r="C32" i="3"/>
  <c r="F32" i="3"/>
  <c r="C10" i="3"/>
  <c r="G10" i="3"/>
  <c r="E89" i="3"/>
  <c r="E128" i="3"/>
  <c r="E58" i="3"/>
  <c r="E122" i="3"/>
  <c r="G122" i="3"/>
  <c r="F105" i="3"/>
  <c r="E82" i="3"/>
  <c r="G74" i="3"/>
  <c r="E74" i="3"/>
  <c r="F40" i="3"/>
  <c r="H40" i="3"/>
  <c r="E114" i="3"/>
  <c r="F48" i="3"/>
  <c r="E37" i="3"/>
  <c r="D117" i="3"/>
  <c r="H71" i="3"/>
  <c r="G62" i="3"/>
  <c r="F33" i="3"/>
  <c r="C64" i="3"/>
  <c r="G64" i="3"/>
  <c r="D38" i="3"/>
  <c r="C76" i="3"/>
  <c r="G76" i="3"/>
  <c r="C84" i="3"/>
  <c r="H22" i="3"/>
  <c r="D22" i="3"/>
  <c r="E124" i="3"/>
  <c r="G124" i="3"/>
  <c r="C124" i="3"/>
  <c r="C51" i="3"/>
  <c r="E51" i="3"/>
  <c r="H119" i="3"/>
  <c r="F119" i="3"/>
  <c r="C88" i="3"/>
  <c r="G88" i="3"/>
  <c r="C53" i="3"/>
  <c r="C35" i="3"/>
  <c r="E35" i="3"/>
  <c r="C19" i="3"/>
  <c r="D113" i="3"/>
  <c r="F113" i="3"/>
  <c r="H80" i="3"/>
  <c r="F129" i="3"/>
  <c r="D129" i="3"/>
  <c r="H67" i="3"/>
  <c r="C132" i="3"/>
  <c r="E132" i="3"/>
  <c r="C13" i="3"/>
  <c r="H131" i="3"/>
  <c r="E23" i="3"/>
  <c r="E72" i="3"/>
  <c r="F94" i="3"/>
  <c r="H127" i="3"/>
  <c r="F127" i="3"/>
  <c r="F61" i="3"/>
  <c r="C60" i="3"/>
  <c r="G39" i="3"/>
  <c r="G102" i="3"/>
  <c r="D73" i="3"/>
  <c r="F73" i="3"/>
  <c r="F65" i="3"/>
  <c r="E21" i="3"/>
  <c r="E7" i="3"/>
  <c r="G7" i="3"/>
  <c r="F52" i="3"/>
  <c r="E11" i="3"/>
  <c r="C29" i="3"/>
  <c r="H25" i="3"/>
  <c r="G25" i="3"/>
  <c r="F25" i="3"/>
  <c r="C25" i="3"/>
  <c r="F6" i="3"/>
  <c r="C6" i="3"/>
  <c r="G17" i="3"/>
  <c r="C17" i="3"/>
  <c r="F17" i="3"/>
  <c r="F98" i="3"/>
  <c r="C98" i="3"/>
  <c r="E98" i="3"/>
  <c r="E130" i="3"/>
  <c r="G130" i="3"/>
  <c r="H130" i="3"/>
  <c r="H96" i="3"/>
  <c r="C96" i="3"/>
  <c r="G96" i="3"/>
  <c r="G41" i="3"/>
  <c r="F41" i="3"/>
  <c r="C41" i="3"/>
  <c r="E116" i="3"/>
  <c r="D79" i="3"/>
  <c r="F79" i="3"/>
  <c r="G79" i="3"/>
  <c r="E45" i="3"/>
  <c r="C45" i="3"/>
  <c r="G45" i="3"/>
  <c r="F45" i="3"/>
  <c r="F121" i="3"/>
  <c r="C121" i="3"/>
  <c r="E106" i="3"/>
  <c r="E92" i="3"/>
  <c r="C92" i="3"/>
  <c r="G92" i="3"/>
  <c r="H92" i="3"/>
  <c r="D20" i="3"/>
  <c r="E20" i="3"/>
  <c r="C115" i="3"/>
  <c r="F115" i="3"/>
  <c r="E93" i="3"/>
  <c r="D93" i="3"/>
  <c r="F78" i="3"/>
  <c r="F63" i="3"/>
  <c r="H63" i="3"/>
  <c r="C63" i="3"/>
  <c r="C26" i="3"/>
  <c r="H26" i="3"/>
  <c r="D26" i="3"/>
  <c r="G26" i="3"/>
  <c r="C14" i="3"/>
  <c r="F14" i="3"/>
  <c r="G108" i="3"/>
  <c r="C108" i="3"/>
  <c r="C68" i="3"/>
  <c r="G68" i="3"/>
  <c r="E68" i="3"/>
  <c r="F54" i="3"/>
  <c r="G54" i="3"/>
  <c r="D42" i="3"/>
  <c r="C34" i="3"/>
  <c r="H34" i="3"/>
  <c r="D34" i="3"/>
  <c r="G34" i="3"/>
  <c r="F123" i="3"/>
  <c r="H123" i="3"/>
  <c r="G104" i="3"/>
  <c r="C104" i="3"/>
  <c r="D95" i="3"/>
  <c r="F95" i="3"/>
  <c r="G95" i="3"/>
  <c r="C95" i="3"/>
  <c r="G83" i="3"/>
  <c r="D69" i="3"/>
  <c r="E55" i="3"/>
  <c r="F55" i="3"/>
  <c r="H55" i="3"/>
  <c r="C55" i="3"/>
  <c r="C43" i="3"/>
  <c r="E43" i="3"/>
  <c r="C24" i="3"/>
  <c r="F24" i="3"/>
  <c r="D5" i="3"/>
</calcChain>
</file>

<file path=xl/sharedStrings.xml><?xml version="1.0" encoding="utf-8"?>
<sst xmlns="http://schemas.openxmlformats.org/spreadsheetml/2006/main" count="1982" uniqueCount="645">
  <si>
    <t>登録番号</t>
    <rPh sb="0" eb="4">
      <t>トウロクバンゴウ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</si>
  <si>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</si>
  <si>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</si>
  <si>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代表者氏名</t>
    <rPh sb="0" eb="3">
      <t>ダイヒョウシャ</t>
    </rPh>
    <rPh sb="3" eb="5">
      <t>シメイ</t>
    </rPh>
    <phoneticPr fontId="4"/>
  </si>
  <si>
    <t>区分</t>
    <rPh sb="0" eb="2">
      <t>クブン</t>
    </rPh>
    <phoneticPr fontId="2"/>
  </si>
  <si>
    <t>760-0006</t>
  </si>
  <si>
    <t>高松清掃株式会社</t>
    <rPh sb="0" eb="4">
      <t>タカマツセイソウ</t>
    </rPh>
    <rPh sb="4" eb="8">
      <t>カブシキガイシャ</t>
    </rPh>
    <phoneticPr fontId="4"/>
  </si>
  <si>
    <t>087-831-1555</t>
  </si>
  <si>
    <t>代表取締役　三日月善夫</t>
    <rPh sb="0" eb="2">
      <t>ダイヒョウ</t>
    </rPh>
    <rPh sb="2" eb="5">
      <t>トリシマリヤク</t>
    </rPh>
    <rPh sb="6" eb="7">
      <t>サン</t>
    </rPh>
    <rPh sb="7" eb="8">
      <t>ニチ</t>
    </rPh>
    <rPh sb="8" eb="9">
      <t>ツキ</t>
    </rPh>
    <rPh sb="9" eb="11">
      <t>ヨシオ</t>
    </rPh>
    <phoneticPr fontId="4"/>
  </si>
  <si>
    <t>○</t>
  </si>
  <si>
    <t>769-2601</t>
  </si>
  <si>
    <t>有限会社大内衛生</t>
    <rPh sb="0" eb="4">
      <t>ユウゲンガイシャ</t>
    </rPh>
    <rPh sb="4" eb="6">
      <t>オオウチ</t>
    </rPh>
    <rPh sb="6" eb="8">
      <t>エイセイ</t>
    </rPh>
    <phoneticPr fontId="4"/>
  </si>
  <si>
    <t>0879-25-2917</t>
  </si>
  <si>
    <t>代表取締役　中村武生</t>
    <rPh sb="0" eb="2">
      <t>ダイヒョウ</t>
    </rPh>
    <rPh sb="2" eb="5">
      <t>トリシマリヤク</t>
    </rPh>
    <rPh sb="6" eb="8">
      <t>ナカムラ</t>
    </rPh>
    <rPh sb="8" eb="9">
      <t>タケ</t>
    </rPh>
    <rPh sb="9" eb="10">
      <t>セイ</t>
    </rPh>
    <phoneticPr fontId="4"/>
  </si>
  <si>
    <t>761-1703</t>
  </si>
  <si>
    <t>株式会社ますだハウジングサービス</t>
    <rPh sb="0" eb="4">
      <t>カブシキガイシャ</t>
    </rPh>
    <phoneticPr fontId="4"/>
  </si>
  <si>
    <t>087-889-4173</t>
  </si>
  <si>
    <t>代表取締役　増田彰</t>
    <rPh sb="0" eb="5">
      <t>ダイヒョウトリシマリヤク</t>
    </rPh>
    <rPh sb="6" eb="8">
      <t>マスダ</t>
    </rPh>
    <rPh sb="8" eb="9">
      <t>アキラ</t>
    </rPh>
    <phoneticPr fontId="4"/>
  </si>
  <si>
    <t>761-8076</t>
  </si>
  <si>
    <t>香川県南部淨化センター有限会社</t>
    <rPh sb="0" eb="3">
      <t>カガワケン</t>
    </rPh>
    <rPh sb="3" eb="5">
      <t>ナンブ</t>
    </rPh>
    <rPh sb="5" eb="7">
      <t>ジョウカ</t>
    </rPh>
    <rPh sb="11" eb="15">
      <t>ユウゲンガイシャ</t>
    </rPh>
    <phoneticPr fontId="4"/>
  </si>
  <si>
    <t>087-864-8831</t>
  </si>
  <si>
    <t>代表取締役　住田和也</t>
    <rPh sb="0" eb="5">
      <t>ダイヒョウトリシマリヤク</t>
    </rPh>
    <rPh sb="6" eb="8">
      <t>スミダ</t>
    </rPh>
    <rPh sb="8" eb="10">
      <t>カズヤ</t>
    </rPh>
    <phoneticPr fontId="4"/>
  </si>
  <si>
    <t>762-0082</t>
  </si>
  <si>
    <t>丸協有限会社</t>
    <rPh sb="0" eb="1">
      <t>マル</t>
    </rPh>
    <rPh sb="1" eb="2">
      <t>キョウ</t>
    </rPh>
    <rPh sb="2" eb="6">
      <t>ユウゲンガイシャ</t>
    </rPh>
    <phoneticPr fontId="4"/>
  </si>
  <si>
    <t>0877-98-2377</t>
  </si>
  <si>
    <t>取締役　抜井伸侍</t>
    <rPh sb="0" eb="2">
      <t>トリシマリ</t>
    </rPh>
    <rPh sb="2" eb="3">
      <t>ヤク</t>
    </rPh>
    <rPh sb="4" eb="5">
      <t>ヌ</t>
    </rPh>
    <rPh sb="5" eb="6">
      <t>イ</t>
    </rPh>
    <rPh sb="6" eb="7">
      <t>ノ</t>
    </rPh>
    <rPh sb="7" eb="8">
      <t>サムライ</t>
    </rPh>
    <phoneticPr fontId="4"/>
  </si>
  <si>
    <t>763-0095</t>
  </si>
  <si>
    <t>シコク環境ビジネス株式会社</t>
    <rPh sb="3" eb="5">
      <t>カンキョウ</t>
    </rPh>
    <rPh sb="9" eb="10">
      <t>カブ</t>
    </rPh>
    <rPh sb="10" eb="11">
      <t>シキ</t>
    </rPh>
    <rPh sb="11" eb="13">
      <t>カイシャ</t>
    </rPh>
    <phoneticPr fontId="4"/>
  </si>
  <si>
    <t>0877-28-8308</t>
  </si>
  <si>
    <t>代表取締役　吉田歩</t>
    <rPh sb="0" eb="5">
      <t>ダイヒョウトリシマリヤク</t>
    </rPh>
    <rPh sb="6" eb="8">
      <t>ヨシダ</t>
    </rPh>
    <rPh sb="8" eb="9">
      <t>ホ</t>
    </rPh>
    <phoneticPr fontId="4"/>
  </si>
  <si>
    <t>767-0011</t>
  </si>
  <si>
    <t>有限会社豊中浄化槽</t>
    <rPh sb="0" eb="4">
      <t>ユウゲンガイシャ</t>
    </rPh>
    <rPh sb="4" eb="6">
      <t>トヨナカ</t>
    </rPh>
    <rPh sb="6" eb="9">
      <t>ジョウカソウ</t>
    </rPh>
    <phoneticPr fontId="4"/>
  </si>
  <si>
    <t>0875-72-1561</t>
  </si>
  <si>
    <t>代表取締役　坂下祐樹</t>
    <rPh sb="0" eb="5">
      <t>ダイヒョウトリシマリヤク</t>
    </rPh>
    <rPh sb="6" eb="8">
      <t>サカシタ</t>
    </rPh>
    <rPh sb="8" eb="10">
      <t>ユウキ</t>
    </rPh>
    <phoneticPr fontId="4"/>
  </si>
  <si>
    <t>761-0102</t>
  </si>
  <si>
    <t>四国リビング開発株式会社</t>
    <rPh sb="0" eb="2">
      <t>シコク</t>
    </rPh>
    <rPh sb="6" eb="8">
      <t>カイハツ</t>
    </rPh>
    <rPh sb="8" eb="12">
      <t>カブシキガイシャ</t>
    </rPh>
    <phoneticPr fontId="4"/>
  </si>
  <si>
    <t>代表取締役　佐々木和子</t>
    <rPh sb="0" eb="5">
      <t>ダイヒョウトリシマリヤク</t>
    </rPh>
    <rPh sb="6" eb="9">
      <t>ササキ</t>
    </rPh>
    <rPh sb="9" eb="11">
      <t>カズコ</t>
    </rPh>
    <phoneticPr fontId="4"/>
  </si>
  <si>
    <t>761-4301</t>
  </si>
  <si>
    <t>有限会社関衛サービス</t>
    <rPh sb="0" eb="4">
      <t>ユウゲンガイシャ</t>
    </rPh>
    <rPh sb="4" eb="6">
      <t>カンエイ</t>
    </rPh>
    <phoneticPr fontId="4"/>
  </si>
  <si>
    <t>0879-75-2470</t>
  </si>
  <si>
    <t>代表取締役　平尾大典</t>
    <rPh sb="0" eb="5">
      <t>ダイヒョウトリシマリヤク</t>
    </rPh>
    <rPh sb="6" eb="8">
      <t>ヒラオ</t>
    </rPh>
    <rPh sb="8" eb="9">
      <t>ダイ</t>
    </rPh>
    <rPh sb="9" eb="10">
      <t>テン</t>
    </rPh>
    <phoneticPr fontId="4"/>
  </si>
  <si>
    <t>763-0093</t>
  </si>
  <si>
    <t>有限会社イハラ産業</t>
    <rPh sb="0" eb="4">
      <t>ユウゲンガイシャ</t>
    </rPh>
    <rPh sb="7" eb="9">
      <t>サンギョウ</t>
    </rPh>
    <phoneticPr fontId="4"/>
  </si>
  <si>
    <t>0877-28-6887</t>
  </si>
  <si>
    <t>代表取締役　原透</t>
    <rPh sb="0" eb="5">
      <t>ダイヒョウトリシマリヤク</t>
    </rPh>
    <rPh sb="6" eb="7">
      <t>ハラ</t>
    </rPh>
    <rPh sb="7" eb="8">
      <t>トオル</t>
    </rPh>
    <phoneticPr fontId="4"/>
  </si>
  <si>
    <t>768-0065</t>
  </si>
  <si>
    <t>観音寺衛生企業組合</t>
    <rPh sb="0" eb="3">
      <t>カンオンジ</t>
    </rPh>
    <rPh sb="3" eb="5">
      <t>エイセイ</t>
    </rPh>
    <rPh sb="5" eb="7">
      <t>キギョウ</t>
    </rPh>
    <rPh sb="7" eb="9">
      <t>クミアイ</t>
    </rPh>
    <phoneticPr fontId="4"/>
  </si>
  <si>
    <t>0875-25-2660</t>
  </si>
  <si>
    <t>代表理事　尾藤英樹</t>
    <rPh sb="0" eb="2">
      <t>ダイヒョウトリシマリヤク</t>
    </rPh>
    <rPh sb="2" eb="4">
      <t>リジ</t>
    </rPh>
    <rPh sb="5" eb="7">
      <t>ビトウ</t>
    </rPh>
    <rPh sb="7" eb="9">
      <t>ヒデキ</t>
    </rPh>
    <phoneticPr fontId="4"/>
  </si>
  <si>
    <t>766-0004</t>
  </si>
  <si>
    <t>（中讃浄化槽サービス）</t>
    <rPh sb="1" eb="6">
      <t>チュウサンジョウカソウ</t>
    </rPh>
    <phoneticPr fontId="4"/>
  </si>
  <si>
    <t>0877-75-5462</t>
  </si>
  <si>
    <t>栃内和彦</t>
    <rPh sb="0" eb="1">
      <t>トチ</t>
    </rPh>
    <rPh sb="1" eb="2">
      <t>ウチ</t>
    </rPh>
    <rPh sb="2" eb="4">
      <t>カズヒコ</t>
    </rPh>
    <phoneticPr fontId="4"/>
  </si>
  <si>
    <t>761-0701</t>
  </si>
  <si>
    <t>株式会社三木山田清掃</t>
    <rPh sb="0" eb="4">
      <t>カブシキガイシャ</t>
    </rPh>
    <rPh sb="4" eb="10">
      <t>ミキヤマダセイソウ</t>
    </rPh>
    <phoneticPr fontId="4"/>
  </si>
  <si>
    <t>087-898-1445</t>
  </si>
  <si>
    <t>代表取締役　香西淳史</t>
    <rPh sb="0" eb="5">
      <t>ダイヒョウトリシマリヤク</t>
    </rPh>
    <rPh sb="6" eb="8">
      <t>コウザイ</t>
    </rPh>
    <rPh sb="8" eb="10">
      <t>アツシ</t>
    </rPh>
    <phoneticPr fontId="4"/>
  </si>
  <si>
    <t>769-2101</t>
  </si>
  <si>
    <t>有限会社志度清掃</t>
    <rPh sb="0" eb="4">
      <t>ユウゲンガイシャ</t>
    </rPh>
    <rPh sb="4" eb="6">
      <t>シド</t>
    </rPh>
    <rPh sb="6" eb="8">
      <t>セイソウ</t>
    </rPh>
    <phoneticPr fontId="4"/>
  </si>
  <si>
    <t>087-894-1105</t>
  </si>
  <si>
    <t>代表取締役　前田節子</t>
    <rPh sb="0" eb="5">
      <t>ダイヒョウトリシマリヤク</t>
    </rPh>
    <rPh sb="6" eb="8">
      <t>マエダ</t>
    </rPh>
    <rPh sb="8" eb="10">
      <t>セツコ</t>
    </rPh>
    <phoneticPr fontId="4"/>
  </si>
  <si>
    <t>761-4101</t>
  </si>
  <si>
    <t>有限会社小豆島清掃社</t>
    <rPh sb="0" eb="4">
      <t>ユウゲンガイシャ</t>
    </rPh>
    <rPh sb="4" eb="7">
      <t>ショウドシマ</t>
    </rPh>
    <rPh sb="7" eb="9">
      <t>セイソウ</t>
    </rPh>
    <rPh sb="9" eb="10">
      <t>シャ</t>
    </rPh>
    <phoneticPr fontId="4"/>
  </si>
  <si>
    <t>0879-62-0877</t>
  </si>
  <si>
    <t>761-0311</t>
  </si>
  <si>
    <t>株式会社シュアテック</t>
    <rPh sb="0" eb="4">
      <t>カブシキガイシャ</t>
    </rPh>
    <phoneticPr fontId="4"/>
  </si>
  <si>
    <t>087-867-1555</t>
  </si>
  <si>
    <t>代表取締役　黒川奉弥</t>
    <rPh sb="0" eb="5">
      <t>ダイヒョウトリシマリヤク</t>
    </rPh>
    <rPh sb="6" eb="8">
      <t>クロカワ</t>
    </rPh>
    <rPh sb="8" eb="9">
      <t>マツ</t>
    </rPh>
    <rPh sb="9" eb="10">
      <t>ヤ</t>
    </rPh>
    <phoneticPr fontId="4"/>
  </si>
  <si>
    <t>762-0021</t>
  </si>
  <si>
    <t>長尾環境設備株式会社</t>
    <rPh sb="0" eb="6">
      <t>ナガオカンキョウセツビ</t>
    </rPh>
    <rPh sb="6" eb="10">
      <t>カブシキガイシャ</t>
    </rPh>
    <phoneticPr fontId="4"/>
  </si>
  <si>
    <t>0877-46-3863</t>
  </si>
  <si>
    <t>代表取締役　長尾克己</t>
    <rPh sb="0" eb="5">
      <t>ダイヒョウトリシマリヤク</t>
    </rPh>
    <rPh sb="6" eb="8">
      <t>ナガオ</t>
    </rPh>
    <rPh sb="8" eb="10">
      <t>カツミ</t>
    </rPh>
    <phoneticPr fontId="4"/>
  </si>
  <si>
    <t>768-0067</t>
  </si>
  <si>
    <t>三宅産業株式会社</t>
    <rPh sb="0" eb="4">
      <t>ミヤケサンギョウ</t>
    </rPh>
    <rPh sb="4" eb="8">
      <t>カブシキガイシャ</t>
    </rPh>
    <phoneticPr fontId="4"/>
  </si>
  <si>
    <t>0875-25-4747</t>
  </si>
  <si>
    <t>代表取締役　三宅慎二</t>
    <rPh sb="0" eb="5">
      <t>ダイヒョウトリシマリヤク</t>
    </rPh>
    <rPh sb="6" eb="8">
      <t>ミヤケ</t>
    </rPh>
    <rPh sb="8" eb="10">
      <t>シンジ</t>
    </rPh>
    <phoneticPr fontId="4"/>
  </si>
  <si>
    <t>769-1611</t>
  </si>
  <si>
    <t>有限会社大野原衛生</t>
    <rPh sb="0" eb="4">
      <t>ユウゲンガイシャ</t>
    </rPh>
    <rPh sb="4" eb="7">
      <t>オオノハラ</t>
    </rPh>
    <rPh sb="7" eb="9">
      <t>エイセイ</t>
    </rPh>
    <phoneticPr fontId="4"/>
  </si>
  <si>
    <t>0875-54-2068</t>
  </si>
  <si>
    <t>代表取締役　佐伯二三男</t>
    <rPh sb="0" eb="5">
      <t>ダイヒョウトリシマリヤク</t>
    </rPh>
    <rPh sb="6" eb="8">
      <t>サエキ</t>
    </rPh>
    <rPh sb="8" eb="11">
      <t>フミオ</t>
    </rPh>
    <phoneticPr fontId="4"/>
  </si>
  <si>
    <t>769-0208</t>
  </si>
  <si>
    <t>扶桑興産株式会社</t>
    <rPh sb="0" eb="2">
      <t>フソウ</t>
    </rPh>
    <rPh sb="2" eb="4">
      <t>コウサン</t>
    </rPh>
    <rPh sb="4" eb="8">
      <t>カブシキガイシャ</t>
    </rPh>
    <phoneticPr fontId="4"/>
  </si>
  <si>
    <t>0877-49-1512</t>
  </si>
  <si>
    <t>代表取締役　横井宏之</t>
    <rPh sb="0" eb="5">
      <t>ダイヒョウトリシマリヤク</t>
    </rPh>
    <rPh sb="6" eb="8">
      <t>ヨコイ</t>
    </rPh>
    <rPh sb="8" eb="10">
      <t>ヒロユキ</t>
    </rPh>
    <phoneticPr fontId="4"/>
  </si>
  <si>
    <t>有限会社武光管理センター</t>
    <rPh sb="0" eb="4">
      <t>ユウゲンガイシャ</t>
    </rPh>
    <rPh sb="4" eb="8">
      <t>ブコウカンリ</t>
    </rPh>
    <phoneticPr fontId="4"/>
  </si>
  <si>
    <t>0879-62-4867</t>
  </si>
  <si>
    <t>代表取締役　西滝誠</t>
    <rPh sb="0" eb="5">
      <t>ダイヒョウトリシマリヤク</t>
    </rPh>
    <rPh sb="6" eb="8">
      <t>ニシタキ</t>
    </rPh>
    <rPh sb="8" eb="9">
      <t>マコト</t>
    </rPh>
    <phoneticPr fontId="4"/>
  </si>
  <si>
    <t>760-0011</t>
  </si>
  <si>
    <t>株式会社高松衛生社</t>
    <rPh sb="0" eb="4">
      <t>カブシキガイシャ</t>
    </rPh>
    <rPh sb="4" eb="6">
      <t>タカマツ</t>
    </rPh>
    <rPh sb="6" eb="8">
      <t>エイセイ</t>
    </rPh>
    <rPh sb="8" eb="9">
      <t>シャ</t>
    </rPh>
    <phoneticPr fontId="4"/>
  </si>
  <si>
    <t>087-851-4525</t>
  </si>
  <si>
    <t>代表取締役　川口義晶</t>
    <rPh sb="0" eb="5">
      <t>ダイヒョウトリシマリヤク</t>
    </rPh>
    <rPh sb="6" eb="8">
      <t>カワグチ</t>
    </rPh>
    <rPh sb="8" eb="10">
      <t>ギアキラ</t>
    </rPh>
    <phoneticPr fontId="4"/>
  </si>
  <si>
    <t>768-0011</t>
  </si>
  <si>
    <t>有限会社三豊衛生社</t>
    <rPh sb="0" eb="4">
      <t>ユウゲンガイシャ</t>
    </rPh>
    <rPh sb="4" eb="6">
      <t>ミトヨ</t>
    </rPh>
    <rPh sb="6" eb="8">
      <t>エイセイ</t>
    </rPh>
    <rPh sb="8" eb="9">
      <t>シャ</t>
    </rPh>
    <phoneticPr fontId="4"/>
  </si>
  <si>
    <t>0875-25-0091</t>
  </si>
  <si>
    <t>代表取締役　松浦亮治</t>
    <rPh sb="0" eb="2">
      <t>ダイヒョウ</t>
    </rPh>
    <rPh sb="2" eb="5">
      <t>トリシマリヤク</t>
    </rPh>
    <rPh sb="6" eb="8">
      <t>マツウラ</t>
    </rPh>
    <rPh sb="8" eb="10">
      <t>リョウジ</t>
    </rPh>
    <phoneticPr fontId="4"/>
  </si>
  <si>
    <t>769-2302</t>
  </si>
  <si>
    <t>株式会社サヌキ</t>
    <rPh sb="0" eb="4">
      <t>カブシキガイシャ</t>
    </rPh>
    <phoneticPr fontId="4"/>
  </si>
  <si>
    <t>0879-52-2735</t>
  </si>
  <si>
    <t>代表取締役　山下裕</t>
    <rPh sb="0" eb="5">
      <t>ダイヒョウトリシマリヤク</t>
    </rPh>
    <rPh sb="6" eb="8">
      <t>ヤマシタ</t>
    </rPh>
    <rPh sb="8" eb="9">
      <t>ユタカ</t>
    </rPh>
    <phoneticPr fontId="4"/>
  </si>
  <si>
    <t>761-8071</t>
  </si>
  <si>
    <t>株式会社東興メンテナンス</t>
    <rPh sb="0" eb="4">
      <t>カブシキガイシャ</t>
    </rPh>
    <rPh sb="4" eb="6">
      <t>トウコウ</t>
    </rPh>
    <phoneticPr fontId="4"/>
  </si>
  <si>
    <t>087-867-8002</t>
  </si>
  <si>
    <t>代表取締役　土居眞司</t>
    <rPh sb="0" eb="5">
      <t>ダイヒョウトリシマリヤク</t>
    </rPh>
    <rPh sb="6" eb="8">
      <t>ドイ</t>
    </rPh>
    <rPh sb="8" eb="9">
      <t>シン</t>
    </rPh>
    <rPh sb="9" eb="10">
      <t>ツカサ</t>
    </rPh>
    <phoneticPr fontId="4"/>
  </si>
  <si>
    <t>760-0004</t>
  </si>
  <si>
    <t>株式会社四電工香川支店</t>
    <rPh sb="0" eb="4">
      <t>カブシキガイシャ</t>
    </rPh>
    <rPh sb="4" eb="7">
      <t>ヨンデンコウ</t>
    </rPh>
    <rPh sb="7" eb="9">
      <t>カガワ</t>
    </rPh>
    <rPh sb="9" eb="11">
      <t>シテン</t>
    </rPh>
    <phoneticPr fontId="4"/>
  </si>
  <si>
    <t>代表取締役　関谷幸男</t>
    <rPh sb="0" eb="5">
      <t>ダイヒョウトリシマリヤク</t>
    </rPh>
    <rPh sb="6" eb="8">
      <t>セキヤ</t>
    </rPh>
    <rPh sb="8" eb="10">
      <t>ユキオ</t>
    </rPh>
    <phoneticPr fontId="4"/>
  </si>
  <si>
    <t>766-0001</t>
  </si>
  <si>
    <t>有限会社森清掃社</t>
    <rPh sb="0" eb="4">
      <t>ユウゲンガイシャ</t>
    </rPh>
    <rPh sb="4" eb="5">
      <t>モリ</t>
    </rPh>
    <rPh sb="5" eb="7">
      <t>セイソウシャ</t>
    </rPh>
    <rPh sb="7" eb="8">
      <t>シャ</t>
    </rPh>
    <phoneticPr fontId="4"/>
  </si>
  <si>
    <t>0877-75-3470</t>
  </si>
  <si>
    <t>代表取締役　堀家真大</t>
    <rPh sb="0" eb="5">
      <t>ダイヒョウトリシマリヤク</t>
    </rPh>
    <rPh sb="6" eb="8">
      <t>ホリケ</t>
    </rPh>
    <rPh sb="8" eb="9">
      <t>シン</t>
    </rPh>
    <rPh sb="9" eb="10">
      <t>ダイ</t>
    </rPh>
    <phoneticPr fontId="4"/>
  </si>
  <si>
    <t>有限会社四国清掃社</t>
    <rPh sb="0" eb="4">
      <t>ユウゲンガイシャ</t>
    </rPh>
    <rPh sb="4" eb="6">
      <t>シコク</t>
    </rPh>
    <rPh sb="6" eb="8">
      <t>セイソウシャ</t>
    </rPh>
    <rPh sb="8" eb="9">
      <t>シャ</t>
    </rPh>
    <phoneticPr fontId="4"/>
  </si>
  <si>
    <t>0875-72-0269</t>
  </si>
  <si>
    <t>代表取締役　西山優子</t>
    <rPh sb="0" eb="5">
      <t>ダイヒョウトリシマリヤク</t>
    </rPh>
    <rPh sb="6" eb="8">
      <t>ニシヤマ</t>
    </rPh>
    <rPh sb="8" eb="10">
      <t>ユウコ</t>
    </rPh>
    <phoneticPr fontId="4"/>
  </si>
  <si>
    <t>760-0066</t>
  </si>
  <si>
    <t>四国玉屋設備株式会社</t>
    <rPh sb="0" eb="2">
      <t>シコク</t>
    </rPh>
    <rPh sb="2" eb="4">
      <t>タマヤ</t>
    </rPh>
    <rPh sb="4" eb="6">
      <t>セツビ</t>
    </rPh>
    <rPh sb="6" eb="10">
      <t>カブシキガイシャ</t>
    </rPh>
    <phoneticPr fontId="4"/>
  </si>
  <si>
    <t>087-821-8804</t>
  </si>
  <si>
    <t>代表取締役　内藤公英</t>
    <rPh sb="0" eb="5">
      <t>ダイヒョウトリシマリヤク</t>
    </rPh>
    <rPh sb="6" eb="8">
      <t>ナイトウ</t>
    </rPh>
    <rPh sb="8" eb="10">
      <t>キミヒデ</t>
    </rPh>
    <phoneticPr fontId="4"/>
  </si>
  <si>
    <t>51人以上</t>
    <rPh sb="0" eb="5">
      <t>５１ニンイジョウ</t>
    </rPh>
    <phoneticPr fontId="4"/>
  </si>
  <si>
    <t>761-2204</t>
  </si>
  <si>
    <t>株式会社富士クリーン</t>
    <rPh sb="0" eb="4">
      <t>カブシキガイシャ</t>
    </rPh>
    <rPh sb="4" eb="6">
      <t>フジ</t>
    </rPh>
    <phoneticPr fontId="4"/>
  </si>
  <si>
    <t>087-878-3111</t>
  </si>
  <si>
    <t>代表取締役　馬場太一郎</t>
    <rPh sb="0" eb="5">
      <t>ダイヒョウトリシマリヤク</t>
    </rPh>
    <rPh sb="6" eb="8">
      <t>ババ</t>
    </rPh>
    <rPh sb="8" eb="11">
      <t>タイチロウ</t>
    </rPh>
    <phoneticPr fontId="4"/>
  </si>
  <si>
    <t>株式会社新日本清掃</t>
    <rPh sb="0" eb="4">
      <t>カブシキガイシャ</t>
    </rPh>
    <rPh sb="4" eb="7">
      <t>シンニホン</t>
    </rPh>
    <rPh sb="7" eb="9">
      <t>セイソウ</t>
    </rPh>
    <phoneticPr fontId="4"/>
  </si>
  <si>
    <t>087-821-6178</t>
  </si>
  <si>
    <t>代表取締役　由佐慎吾</t>
    <rPh sb="0" eb="5">
      <t>ダイヒョウトリシマリヤク</t>
    </rPh>
    <rPh sb="6" eb="8">
      <t>ユサ</t>
    </rPh>
    <rPh sb="8" eb="10">
      <t>シンゴ</t>
    </rPh>
    <phoneticPr fontId="4"/>
  </si>
  <si>
    <t>769-0213</t>
  </si>
  <si>
    <t>水野商事株式会社</t>
    <rPh sb="0" eb="2">
      <t>ミズノ</t>
    </rPh>
    <rPh sb="2" eb="4">
      <t>ショウジ</t>
    </rPh>
    <rPh sb="4" eb="8">
      <t>カブシキガイシャ</t>
    </rPh>
    <phoneticPr fontId="4"/>
  </si>
  <si>
    <t>0877-49-1887</t>
  </si>
  <si>
    <t>761-0104</t>
  </si>
  <si>
    <t>有限会社香川日化サービス</t>
    <rPh sb="0" eb="4">
      <t>ユウゲンガイシャ</t>
    </rPh>
    <rPh sb="4" eb="8">
      <t>カガワニッカ</t>
    </rPh>
    <phoneticPr fontId="4"/>
  </si>
  <si>
    <t>087-841-4922</t>
  </si>
  <si>
    <t>代表取締役　髙橋玄</t>
    <rPh sb="0" eb="5">
      <t>ダイヒョウトリシマリヤク</t>
    </rPh>
    <rPh sb="7" eb="8">
      <t>ハシ</t>
    </rPh>
    <rPh sb="8" eb="9">
      <t>ゲン</t>
    </rPh>
    <phoneticPr fontId="4"/>
  </si>
  <si>
    <t>769-1101</t>
  </si>
  <si>
    <t>有限会社詫間清掃</t>
    <rPh sb="0" eb="4">
      <t>ユウゲンガイシャ</t>
    </rPh>
    <rPh sb="4" eb="6">
      <t>タクマ</t>
    </rPh>
    <rPh sb="6" eb="8">
      <t>セイソウ</t>
    </rPh>
    <phoneticPr fontId="4"/>
  </si>
  <si>
    <t>0875-83-2419</t>
  </si>
  <si>
    <t>763-0048</t>
  </si>
  <si>
    <t>讃州産業株式会社</t>
    <rPh sb="0" eb="1">
      <t>サン</t>
    </rPh>
    <rPh sb="1" eb="2">
      <t>シュウ</t>
    </rPh>
    <rPh sb="2" eb="4">
      <t>サンギョウ</t>
    </rPh>
    <rPh sb="4" eb="6">
      <t>カブシキ</t>
    </rPh>
    <rPh sb="6" eb="8">
      <t>ガイシャ</t>
    </rPh>
    <phoneticPr fontId="4"/>
  </si>
  <si>
    <t>0877-25-1750</t>
  </si>
  <si>
    <t>代表取締役　青木健司</t>
    <rPh sb="0" eb="2">
      <t>ダイヒョウ</t>
    </rPh>
    <rPh sb="2" eb="5">
      <t>トリシマリヤク</t>
    </rPh>
    <rPh sb="6" eb="8">
      <t>アオキ</t>
    </rPh>
    <rPh sb="8" eb="10">
      <t>ケンツカサ</t>
    </rPh>
    <phoneticPr fontId="4"/>
  </si>
  <si>
    <t>坂出クリーン株式会社</t>
    <rPh sb="0" eb="2">
      <t>サカイデ</t>
    </rPh>
    <rPh sb="6" eb="10">
      <t>カブシキガイシャ</t>
    </rPh>
    <phoneticPr fontId="4"/>
  </si>
  <si>
    <t>0877-45-2333</t>
  </si>
  <si>
    <t>代表取締役　山条忠文</t>
    <rPh sb="0" eb="5">
      <t>ダイヒョウトリシマリヤク</t>
    </rPh>
    <rPh sb="6" eb="7">
      <t>ヤマ</t>
    </rPh>
    <rPh sb="7" eb="8">
      <t>ジョウ</t>
    </rPh>
    <rPh sb="8" eb="10">
      <t>タダフミ</t>
    </rPh>
    <phoneticPr fontId="4"/>
  </si>
  <si>
    <t>769-2301</t>
  </si>
  <si>
    <t>株式会社大川クリーンネット</t>
    <rPh sb="0" eb="4">
      <t>カブシキガイシャ</t>
    </rPh>
    <rPh sb="4" eb="6">
      <t>オオカワ</t>
    </rPh>
    <phoneticPr fontId="4"/>
  </si>
  <si>
    <t>0879-52-2701</t>
  </si>
  <si>
    <t>代表取締役　眞鍋弘之</t>
    <rPh sb="0" eb="5">
      <t>ダイヒョウトリシマリヤク</t>
    </rPh>
    <rPh sb="6" eb="8">
      <t>マナベ</t>
    </rPh>
    <rPh sb="8" eb="10">
      <t>ヒロユキ</t>
    </rPh>
    <phoneticPr fontId="4"/>
  </si>
  <si>
    <t>766-0011</t>
  </si>
  <si>
    <t>有限会社マスダライフサービス</t>
    <rPh sb="0" eb="4">
      <t>ユウゲンガイシャ</t>
    </rPh>
    <phoneticPr fontId="4"/>
  </si>
  <si>
    <t>0877-75-5489</t>
  </si>
  <si>
    <t>代表取締役　増田忠文</t>
    <rPh sb="0" eb="5">
      <t>ダイヒョウトリシマリヤク</t>
    </rPh>
    <rPh sb="6" eb="8">
      <t>マスダ</t>
    </rPh>
    <rPh sb="8" eb="10">
      <t>タダフミ</t>
    </rPh>
    <phoneticPr fontId="4"/>
  </si>
  <si>
    <t>760-0009</t>
  </si>
  <si>
    <t>株式会社ミネック</t>
    <rPh sb="0" eb="4">
      <t>カブシキガイシャ</t>
    </rPh>
    <phoneticPr fontId="4"/>
  </si>
  <si>
    <t>087-861-6200</t>
  </si>
  <si>
    <t>代表取締役　天野洋平</t>
    <rPh sb="0" eb="5">
      <t>ダイヒョウトリシマリヤク</t>
    </rPh>
    <rPh sb="6" eb="8">
      <t>アマノ</t>
    </rPh>
    <rPh sb="8" eb="10">
      <t>ヨウヘイ</t>
    </rPh>
    <phoneticPr fontId="4"/>
  </si>
  <si>
    <t>761-0443</t>
  </si>
  <si>
    <t>有限会社美水</t>
    <rPh sb="0" eb="4">
      <t>ユウゲンガイシャ</t>
    </rPh>
    <rPh sb="4" eb="6">
      <t>ビスイ</t>
    </rPh>
    <phoneticPr fontId="4"/>
  </si>
  <si>
    <t>087-848-2573</t>
  </si>
  <si>
    <t>代表取締役　今田徹也</t>
    <rPh sb="0" eb="5">
      <t>ダイヒョウトリシマリヤク</t>
    </rPh>
    <rPh sb="6" eb="8">
      <t>イマダ</t>
    </rPh>
    <rPh sb="8" eb="10">
      <t>テツヤ</t>
    </rPh>
    <phoneticPr fontId="4"/>
  </si>
  <si>
    <t>762-0018</t>
  </si>
  <si>
    <t>有限会社中讃</t>
    <rPh sb="0" eb="4">
      <t>ユウゲンガイシャ</t>
    </rPh>
    <rPh sb="4" eb="6">
      <t>チュウサン</t>
    </rPh>
    <phoneticPr fontId="4"/>
  </si>
  <si>
    <t>0877-47-3678</t>
  </si>
  <si>
    <t>代表取締役　川上優一</t>
    <rPh sb="0" eb="5">
      <t>ダイヒョウトリシマリヤク</t>
    </rPh>
    <rPh sb="6" eb="8">
      <t>カワカミ</t>
    </rPh>
    <rPh sb="8" eb="9">
      <t>ユウ</t>
    </rPh>
    <rPh sb="9" eb="10">
      <t>イチ</t>
    </rPh>
    <phoneticPr fontId="4"/>
  </si>
  <si>
    <t>761-0302</t>
  </si>
  <si>
    <t>有限会社アクアシステム</t>
    <rPh sb="0" eb="4">
      <t>ユウゲンガイシャ</t>
    </rPh>
    <phoneticPr fontId="4"/>
  </si>
  <si>
    <t>087-816-8010</t>
  </si>
  <si>
    <t>代表取締役　青田健二</t>
    <rPh sb="0" eb="5">
      <t>ダイヒョウトリシマリヤク</t>
    </rPh>
    <rPh sb="6" eb="8">
      <t>アオタ</t>
    </rPh>
    <rPh sb="8" eb="10">
      <t>ケンジ</t>
    </rPh>
    <phoneticPr fontId="4"/>
  </si>
  <si>
    <t>761-4411</t>
  </si>
  <si>
    <t>松田設備株式会社</t>
    <rPh sb="0" eb="2">
      <t>マツダ</t>
    </rPh>
    <rPh sb="2" eb="4">
      <t>セツビ</t>
    </rPh>
    <rPh sb="4" eb="8">
      <t>カブシキガイシャ</t>
    </rPh>
    <phoneticPr fontId="4"/>
  </si>
  <si>
    <t>0879-82-0158</t>
  </si>
  <si>
    <t>代表取締役　赤岩友晃</t>
    <rPh sb="0" eb="5">
      <t>ダイヒョウトリシマリヤク</t>
    </rPh>
    <rPh sb="6" eb="8">
      <t>アカイワ</t>
    </rPh>
    <rPh sb="8" eb="10">
      <t>ユウコウ</t>
    </rPh>
    <phoneticPr fontId="4"/>
  </si>
  <si>
    <t>764-0035</t>
  </si>
  <si>
    <t>（タナカ商事）</t>
    <rPh sb="4" eb="6">
      <t>ショウジ</t>
    </rPh>
    <phoneticPr fontId="4"/>
  </si>
  <si>
    <t>0877-33-0265</t>
  </si>
  <si>
    <t>田中健一</t>
    <rPh sb="0" eb="2">
      <t>タナカ</t>
    </rPh>
    <rPh sb="2" eb="4">
      <t>ケンイチ</t>
    </rPh>
    <phoneticPr fontId="4"/>
  </si>
  <si>
    <t>762-0083</t>
  </si>
  <si>
    <t>有限会社豊島設備</t>
    <rPh sb="0" eb="4">
      <t>ユウゲンガイシャ</t>
    </rPh>
    <rPh sb="4" eb="6">
      <t>トヨシマ</t>
    </rPh>
    <rPh sb="6" eb="8">
      <t>セツビ</t>
    </rPh>
    <phoneticPr fontId="4"/>
  </si>
  <si>
    <t>0877-98-2763</t>
  </si>
  <si>
    <t>代表取締役　豊嶋正憲</t>
    <rPh sb="0" eb="5">
      <t>ダイヒョウトリシマリヤク</t>
    </rPh>
    <rPh sb="6" eb="8">
      <t>トヨシマ</t>
    </rPh>
    <rPh sb="8" eb="10">
      <t>マサノリ</t>
    </rPh>
    <phoneticPr fontId="4"/>
  </si>
  <si>
    <t>761-3110</t>
  </si>
  <si>
    <t>瀬戸内クリーンサービス株式会社</t>
    <rPh sb="0" eb="3">
      <t>セトウチ</t>
    </rPh>
    <rPh sb="11" eb="15">
      <t>カブシキガイシャ</t>
    </rPh>
    <phoneticPr fontId="4"/>
  </si>
  <si>
    <t>087-892-3359</t>
  </si>
  <si>
    <t>代表取締役　水本阿美</t>
    <rPh sb="0" eb="5">
      <t>ダイヒョウトリシマリヤク</t>
    </rPh>
    <rPh sb="6" eb="8">
      <t>ミズモト</t>
    </rPh>
    <rPh sb="8" eb="9">
      <t>ア</t>
    </rPh>
    <rPh sb="9" eb="10">
      <t>ビ</t>
    </rPh>
    <phoneticPr fontId="4"/>
  </si>
  <si>
    <t>762-0025</t>
  </si>
  <si>
    <t>瀬戸内清掃有限会社</t>
    <rPh sb="0" eb="3">
      <t>セトウチ</t>
    </rPh>
    <rPh sb="3" eb="5">
      <t>セイソウ</t>
    </rPh>
    <rPh sb="5" eb="9">
      <t>ユウゲンガイシャ</t>
    </rPh>
    <phoneticPr fontId="4"/>
  </si>
  <si>
    <t>0877-45-3388</t>
  </si>
  <si>
    <t>代表取締役　志賀くるみ</t>
    <rPh sb="0" eb="5">
      <t>ダイヒョウトリシマリヤク</t>
    </rPh>
    <rPh sb="6" eb="8">
      <t>シガ</t>
    </rPh>
    <phoneticPr fontId="4"/>
  </si>
  <si>
    <t>761-4432</t>
  </si>
  <si>
    <t>有限会社ふだ中商店</t>
    <rPh sb="0" eb="4">
      <t>ユウゲンガイシャ</t>
    </rPh>
    <rPh sb="6" eb="7">
      <t>ナカ</t>
    </rPh>
    <rPh sb="7" eb="9">
      <t>ショウテン</t>
    </rPh>
    <phoneticPr fontId="4"/>
  </si>
  <si>
    <t>0879-82-0195</t>
  </si>
  <si>
    <t>代表取締役　八木徳泰</t>
    <rPh sb="0" eb="5">
      <t>ダイヒョウトリシマリヤク</t>
    </rPh>
    <rPh sb="6" eb="8">
      <t>ヤギ</t>
    </rPh>
    <phoneticPr fontId="4"/>
  </si>
  <si>
    <t>761-4426</t>
  </si>
  <si>
    <t>田中電気工事株式会社</t>
    <rPh sb="0" eb="2">
      <t>タナカ</t>
    </rPh>
    <rPh sb="2" eb="4">
      <t>デンキ</t>
    </rPh>
    <rPh sb="4" eb="6">
      <t>コウジ</t>
    </rPh>
    <rPh sb="6" eb="10">
      <t>カブシキガイシャ</t>
    </rPh>
    <phoneticPr fontId="4"/>
  </si>
  <si>
    <t>0879-82-0997</t>
  </si>
  <si>
    <t>代表取締役　田中真一郎</t>
    <rPh sb="0" eb="5">
      <t>ダイヒョウトリシマリヤク</t>
    </rPh>
    <rPh sb="6" eb="8">
      <t>タナカ</t>
    </rPh>
    <rPh sb="8" eb="11">
      <t>シンイチロウ</t>
    </rPh>
    <phoneticPr fontId="4"/>
  </si>
  <si>
    <t>769-2512</t>
  </si>
  <si>
    <t>有限会社茶山建材店</t>
    <rPh sb="0" eb="4">
      <t>ユウゲンガイシャ</t>
    </rPh>
    <rPh sb="4" eb="5">
      <t>サ</t>
    </rPh>
    <rPh sb="5" eb="6">
      <t>ヤマ</t>
    </rPh>
    <rPh sb="6" eb="8">
      <t>ケンザイ</t>
    </rPh>
    <rPh sb="8" eb="9">
      <t>テン</t>
    </rPh>
    <phoneticPr fontId="4"/>
  </si>
  <si>
    <t>0879-25-4871</t>
  </si>
  <si>
    <t>代表取締役　茶山守</t>
    <rPh sb="0" eb="5">
      <t>ダイヒョウトリシマリヤク</t>
    </rPh>
    <rPh sb="6" eb="7">
      <t>サ</t>
    </rPh>
    <rPh sb="7" eb="8">
      <t>ヤマ</t>
    </rPh>
    <rPh sb="8" eb="9">
      <t>マモル</t>
    </rPh>
    <phoneticPr fontId="4"/>
  </si>
  <si>
    <t>有限会社三英</t>
    <rPh sb="0" eb="4">
      <t>ユウゲンガイシャ</t>
    </rPh>
    <rPh sb="4" eb="5">
      <t>サン</t>
    </rPh>
    <rPh sb="5" eb="6">
      <t>エイ</t>
    </rPh>
    <phoneticPr fontId="4"/>
  </si>
  <si>
    <t>087-843-6961</t>
  </si>
  <si>
    <t>取締役　井上博登</t>
    <rPh sb="0" eb="3">
      <t>トリシマリヤク</t>
    </rPh>
    <rPh sb="4" eb="6">
      <t>イノウエ</t>
    </rPh>
    <rPh sb="6" eb="7">
      <t>ヒロシ</t>
    </rPh>
    <rPh sb="7" eb="8">
      <t>ノボル</t>
    </rPh>
    <phoneticPr fontId="4"/>
  </si>
  <si>
    <t>768-0102</t>
  </si>
  <si>
    <t>（四国水質管理センター山本営業所）</t>
    <rPh sb="1" eb="3">
      <t>シコク</t>
    </rPh>
    <rPh sb="3" eb="5">
      <t>スイシツ</t>
    </rPh>
    <rPh sb="5" eb="7">
      <t>カンリ</t>
    </rPh>
    <rPh sb="11" eb="13">
      <t>ヤマモト</t>
    </rPh>
    <rPh sb="13" eb="16">
      <t>エイギョウショ</t>
    </rPh>
    <phoneticPr fontId="4"/>
  </si>
  <si>
    <t>0875-63-2990</t>
  </si>
  <si>
    <t>辻豊</t>
    <rPh sb="0" eb="1">
      <t>ツジ</t>
    </rPh>
    <rPh sb="1" eb="2">
      <t>ユタカ</t>
    </rPh>
    <phoneticPr fontId="4"/>
  </si>
  <si>
    <t>本四高速道路ブリッジエンジ株式会社</t>
    <rPh sb="0" eb="6">
      <t>ホンシコウソクドウロ</t>
    </rPh>
    <rPh sb="13" eb="17">
      <t>カブシキガイシャ</t>
    </rPh>
    <phoneticPr fontId="4"/>
  </si>
  <si>
    <t>代表取締役　福永勧</t>
    <rPh sb="0" eb="5">
      <t>ダイヒョウトリシマリヤク</t>
    </rPh>
    <rPh sb="6" eb="8">
      <t>フクナガ</t>
    </rPh>
    <rPh sb="8" eb="9">
      <t>ススム</t>
    </rPh>
    <phoneticPr fontId="4"/>
  </si>
  <si>
    <t>765-0040</t>
  </si>
  <si>
    <t>株式会社ガイア善通寺事務所</t>
    <rPh sb="0" eb="4">
      <t>カブシキガイシャ</t>
    </rPh>
    <rPh sb="7" eb="13">
      <t>ゼンツウジジムショ</t>
    </rPh>
    <phoneticPr fontId="4"/>
  </si>
  <si>
    <t>0877-63-3339</t>
  </si>
  <si>
    <t>代表取締役　松尾英樹</t>
    <rPh sb="0" eb="5">
      <t>ダイヒョウトリシマリヤク</t>
    </rPh>
    <rPh sb="6" eb="8">
      <t>マツオ</t>
    </rPh>
    <rPh sb="8" eb="10">
      <t>ヒデキ</t>
    </rPh>
    <phoneticPr fontId="4"/>
  </si>
  <si>
    <t>761-2305</t>
  </si>
  <si>
    <t>瀬戸内サービス有限会社</t>
    <rPh sb="0" eb="3">
      <t>セトウチ</t>
    </rPh>
    <rPh sb="7" eb="11">
      <t>ユウゲンガイシャ</t>
    </rPh>
    <phoneticPr fontId="4"/>
  </si>
  <si>
    <t>087-876-3944</t>
  </si>
  <si>
    <t>代表取締役　西岡大豊</t>
    <rPh sb="0" eb="2">
      <t>ダイヒョウ</t>
    </rPh>
    <rPh sb="2" eb="5">
      <t>ダイヒョウトリシマリヤク</t>
    </rPh>
    <rPh sb="6" eb="8">
      <t>ニシオカ</t>
    </rPh>
    <rPh sb="8" eb="10">
      <t>オオトヨ</t>
    </rPh>
    <phoneticPr fontId="4"/>
  </si>
  <si>
    <t>767-0033</t>
  </si>
  <si>
    <t>有限会社三野津衛生社</t>
    <rPh sb="0" eb="4">
      <t>ユウゲンガイシャ</t>
    </rPh>
    <rPh sb="4" eb="7">
      <t>ミノツ</t>
    </rPh>
    <rPh sb="7" eb="10">
      <t>エイセイシャ</t>
    </rPh>
    <phoneticPr fontId="4"/>
  </si>
  <si>
    <t>0875-72-1086</t>
  </si>
  <si>
    <t>769-1506</t>
  </si>
  <si>
    <t>有限会社藤田総業</t>
    <rPh sb="0" eb="4">
      <t>ユウゲンガイシャ</t>
    </rPh>
    <rPh sb="4" eb="6">
      <t>フジタ</t>
    </rPh>
    <rPh sb="6" eb="7">
      <t>ソウ</t>
    </rPh>
    <rPh sb="7" eb="8">
      <t>ギョウ</t>
    </rPh>
    <phoneticPr fontId="4"/>
  </si>
  <si>
    <t>0875-62-2209</t>
  </si>
  <si>
    <t>代表取締役　藤田司</t>
    <rPh sb="0" eb="5">
      <t>ダイヒョウトリシマリヤク</t>
    </rPh>
    <rPh sb="6" eb="8">
      <t>フジタ</t>
    </rPh>
    <rPh sb="8" eb="9">
      <t>ツカサ</t>
    </rPh>
    <phoneticPr fontId="4"/>
  </si>
  <si>
    <t>768-0101</t>
  </si>
  <si>
    <t>有限会社日本環境管理センター</t>
    <rPh sb="0" eb="4">
      <t>ユウゲンガイシャ</t>
    </rPh>
    <rPh sb="4" eb="6">
      <t>ニホン</t>
    </rPh>
    <rPh sb="6" eb="10">
      <t>カンキョウカンリ</t>
    </rPh>
    <phoneticPr fontId="4"/>
  </si>
  <si>
    <t>0875-63-4277</t>
  </si>
  <si>
    <t>代表取締役　筒井玲</t>
    <rPh sb="0" eb="5">
      <t>ダイヒョウトリシマリヤク</t>
    </rPh>
    <rPh sb="6" eb="8">
      <t>ツツイ</t>
    </rPh>
    <rPh sb="8" eb="9">
      <t>レイ</t>
    </rPh>
    <phoneticPr fontId="4"/>
  </si>
  <si>
    <t>株式会社フレイン</t>
    <rPh sb="0" eb="4">
      <t>カブシキガイシャ</t>
    </rPh>
    <phoneticPr fontId="4"/>
  </si>
  <si>
    <t>087-837-2800</t>
  </si>
  <si>
    <t>代表取締役　三日月善夫</t>
    <rPh sb="0" eb="5">
      <t>ダイヒョウトリシマリヤク</t>
    </rPh>
    <rPh sb="6" eb="7">
      <t>サン</t>
    </rPh>
    <rPh sb="7" eb="8">
      <t>ニチ</t>
    </rPh>
    <rPh sb="8" eb="9">
      <t>ツキ</t>
    </rPh>
    <rPh sb="9" eb="11">
      <t>ヨシオ</t>
    </rPh>
    <phoneticPr fontId="4"/>
  </si>
  <si>
    <t>有限会社島清掃社</t>
    <rPh sb="0" eb="4">
      <t>ユウゲンガイシャ</t>
    </rPh>
    <rPh sb="4" eb="5">
      <t>シマ</t>
    </rPh>
    <rPh sb="5" eb="7">
      <t>セイソウシャ</t>
    </rPh>
    <rPh sb="7" eb="8">
      <t>シャ</t>
    </rPh>
    <phoneticPr fontId="4"/>
  </si>
  <si>
    <t>代表取締役　壺井美記江</t>
    <rPh sb="0" eb="5">
      <t>ダイヒョウトリシマリヤク</t>
    </rPh>
    <rPh sb="6" eb="8">
      <t>ツボイ</t>
    </rPh>
    <rPh sb="8" eb="10">
      <t>ミキ</t>
    </rPh>
    <rPh sb="10" eb="11">
      <t>エ</t>
    </rPh>
    <phoneticPr fontId="4"/>
  </si>
  <si>
    <t>761-8081</t>
  </si>
  <si>
    <t>アムズ株式会社四国支店</t>
    <rPh sb="3" eb="7">
      <t>カブシキガイシャ</t>
    </rPh>
    <rPh sb="7" eb="9">
      <t>シコク</t>
    </rPh>
    <rPh sb="9" eb="11">
      <t>シテン</t>
    </rPh>
    <phoneticPr fontId="4"/>
  </si>
  <si>
    <t>087-885-6784</t>
  </si>
  <si>
    <t>代表取締役　谷口吏</t>
    <rPh sb="0" eb="5">
      <t>ダイヒョウトリシマリヤク</t>
    </rPh>
    <rPh sb="6" eb="8">
      <t>タニグチ</t>
    </rPh>
    <rPh sb="8" eb="9">
      <t>リ</t>
    </rPh>
    <phoneticPr fontId="4"/>
  </si>
  <si>
    <t>761-2101</t>
  </si>
  <si>
    <t>有限会社サトウテック</t>
    <rPh sb="0" eb="4">
      <t>ユウゲンガイシャ</t>
    </rPh>
    <phoneticPr fontId="4"/>
  </si>
  <si>
    <t>087-877-0647</t>
  </si>
  <si>
    <t>761-2406</t>
  </si>
  <si>
    <t>日化メンテナンス株式会社香川営業所</t>
    <rPh sb="0" eb="2">
      <t>ニッカ</t>
    </rPh>
    <rPh sb="8" eb="12">
      <t>カブシキガイシャ</t>
    </rPh>
    <rPh sb="12" eb="14">
      <t>カガワ</t>
    </rPh>
    <rPh sb="14" eb="17">
      <t>エイギョウショ</t>
    </rPh>
    <phoneticPr fontId="4"/>
  </si>
  <si>
    <t>0877-86-6322</t>
  </si>
  <si>
    <t>代表取締役　近藤宗浩</t>
    <rPh sb="0" eb="5">
      <t>ダイヒョウトリシマリヤク</t>
    </rPh>
    <rPh sb="6" eb="8">
      <t>コンドウ</t>
    </rPh>
    <rPh sb="8" eb="10">
      <t>ソウヒロ</t>
    </rPh>
    <phoneticPr fontId="4"/>
  </si>
  <si>
    <t>760-0072</t>
  </si>
  <si>
    <t>西日本高速道路エンジニアリング四国株式会社</t>
    <rPh sb="0" eb="1">
      <t>ニシ</t>
    </rPh>
    <rPh sb="1" eb="3">
      <t>ニッポン</t>
    </rPh>
    <rPh sb="3" eb="5">
      <t>コウソク</t>
    </rPh>
    <rPh sb="5" eb="7">
      <t>ドウロ</t>
    </rPh>
    <rPh sb="15" eb="17">
      <t>シコク</t>
    </rPh>
    <rPh sb="17" eb="21">
      <t>カブシキガイシャ</t>
    </rPh>
    <phoneticPr fontId="4"/>
  </si>
  <si>
    <t>087-834-1121</t>
  </si>
  <si>
    <t>761-8058</t>
  </si>
  <si>
    <t>四国アクア有限会社</t>
    <rPh sb="0" eb="2">
      <t>シコク</t>
    </rPh>
    <rPh sb="5" eb="9">
      <t>ユウゲンガイシャ</t>
    </rPh>
    <phoneticPr fontId="4"/>
  </si>
  <si>
    <t>087-867-8480</t>
  </si>
  <si>
    <t>代表取締役　城門政文</t>
    <rPh sb="0" eb="5">
      <t>ダイヒョウトリシマリヤク</t>
    </rPh>
    <rPh sb="6" eb="7">
      <t>シロ</t>
    </rPh>
    <rPh sb="7" eb="8">
      <t>モン</t>
    </rPh>
    <phoneticPr fontId="4"/>
  </si>
  <si>
    <t>761-1402</t>
  </si>
  <si>
    <t>株式会社デンセツ</t>
    <rPh sb="0" eb="4">
      <t>カブシキガイシャ</t>
    </rPh>
    <phoneticPr fontId="4"/>
  </si>
  <si>
    <t>087-889-1558</t>
  </si>
  <si>
    <t>代表取締役　橋本献</t>
    <rPh sb="0" eb="5">
      <t>ダイヒョウトリシマリヤク</t>
    </rPh>
    <rPh sb="6" eb="8">
      <t>ハシモト</t>
    </rPh>
    <rPh sb="8" eb="9">
      <t>ケン</t>
    </rPh>
    <phoneticPr fontId="4"/>
  </si>
  <si>
    <t>764-0017</t>
  </si>
  <si>
    <t>有限会社宮武清掃社</t>
    <rPh sb="0" eb="4">
      <t>ユウゲンガイシャ</t>
    </rPh>
    <rPh sb="4" eb="6">
      <t>ミヤタケ</t>
    </rPh>
    <rPh sb="6" eb="8">
      <t>セイソウシャ</t>
    </rPh>
    <rPh sb="8" eb="9">
      <t>シャ</t>
    </rPh>
    <phoneticPr fontId="4"/>
  </si>
  <si>
    <t>0877-32-4570</t>
  </si>
  <si>
    <t>代表取締役　宮武敏夫</t>
    <rPh sb="0" eb="5">
      <t>ダイヒョウトリシマリヤク</t>
    </rPh>
    <rPh sb="6" eb="8">
      <t>ミヤタケ</t>
    </rPh>
    <rPh sb="8" eb="10">
      <t>トシオ</t>
    </rPh>
    <phoneticPr fontId="4"/>
  </si>
  <si>
    <t>766-0002</t>
  </si>
  <si>
    <t>有限会社西本衛生</t>
    <rPh sb="0" eb="4">
      <t>ユウゲンガイシャ</t>
    </rPh>
    <rPh sb="4" eb="6">
      <t>ニシモト</t>
    </rPh>
    <rPh sb="6" eb="8">
      <t>エイセイ</t>
    </rPh>
    <phoneticPr fontId="4"/>
  </si>
  <si>
    <t>代表取締役　西本和史</t>
    <rPh sb="0" eb="2">
      <t>ダイヒョウ</t>
    </rPh>
    <rPh sb="2" eb="5">
      <t>トリシマリヤク</t>
    </rPh>
    <rPh sb="6" eb="8">
      <t>ニシモト</t>
    </rPh>
    <rPh sb="8" eb="10">
      <t>カズフミ</t>
    </rPh>
    <phoneticPr fontId="4"/>
  </si>
  <si>
    <t>株式会社豊中クリーン</t>
    <rPh sb="0" eb="4">
      <t>カブシキガイシャ</t>
    </rPh>
    <rPh sb="4" eb="6">
      <t>トヨナカ</t>
    </rPh>
    <phoneticPr fontId="4"/>
  </si>
  <si>
    <t>0875-62-5157</t>
  </si>
  <si>
    <t>代表取締役　山条忠文</t>
    <rPh sb="0" eb="5">
      <t>ダイヒョウトリシマリヤク</t>
    </rPh>
    <rPh sb="6" eb="7">
      <t>サンジョウ</t>
    </rPh>
    <rPh sb="7" eb="8">
      <t>ジョウ</t>
    </rPh>
    <rPh sb="8" eb="10">
      <t>タダフミ</t>
    </rPh>
    <phoneticPr fontId="4"/>
  </si>
  <si>
    <t>769-1406</t>
  </si>
  <si>
    <t>株式会社アドバンス</t>
    <rPh sb="0" eb="4">
      <t>カブシキガイシャ</t>
    </rPh>
    <phoneticPr fontId="4"/>
  </si>
  <si>
    <t>0875-82-2783</t>
  </si>
  <si>
    <t>代表取締役　田邊経喜</t>
    <rPh sb="0" eb="5">
      <t>ダイヒョウトリシマリヤク</t>
    </rPh>
    <rPh sb="6" eb="8">
      <t>タナベ</t>
    </rPh>
    <rPh sb="8" eb="9">
      <t>ケイザイ</t>
    </rPh>
    <rPh sb="9" eb="10">
      <t>ヨロコ</t>
    </rPh>
    <phoneticPr fontId="4"/>
  </si>
  <si>
    <t>761-4121</t>
  </si>
  <si>
    <t>有限会社小豆島</t>
    <rPh sb="0" eb="4">
      <t>ユウゲンガイシャ</t>
    </rPh>
    <rPh sb="4" eb="7">
      <t>ショウドシマ</t>
    </rPh>
    <phoneticPr fontId="4"/>
  </si>
  <si>
    <t>0879-62-5870</t>
  </si>
  <si>
    <t>代表取締役　小川大介</t>
    <rPh sb="0" eb="5">
      <t>ダイヒョウトリシマリヤク</t>
    </rPh>
    <rPh sb="6" eb="8">
      <t>オガワ</t>
    </rPh>
    <rPh sb="8" eb="10">
      <t>ダイスケ</t>
    </rPh>
    <phoneticPr fontId="4"/>
  </si>
  <si>
    <t>768-0031</t>
  </si>
  <si>
    <t>（サエキ商会）</t>
    <rPh sb="4" eb="6">
      <t>ショウカイ</t>
    </rPh>
    <phoneticPr fontId="4"/>
  </si>
  <si>
    <t>0875-27-6827</t>
  </si>
  <si>
    <t>佐伯雅是</t>
    <rPh sb="0" eb="2">
      <t>サエキ</t>
    </rPh>
    <rPh sb="2" eb="3">
      <t>マサ</t>
    </rPh>
    <rPh sb="3" eb="4">
      <t>コレ</t>
    </rPh>
    <phoneticPr fontId="4"/>
  </si>
  <si>
    <t>763-0052</t>
  </si>
  <si>
    <t>有限会社レジール</t>
    <rPh sb="0" eb="4">
      <t>ユウゲンガイシャ</t>
    </rPh>
    <phoneticPr fontId="4"/>
  </si>
  <si>
    <t>0877-25-0478</t>
  </si>
  <si>
    <t>代表取締役　田邊基嗣</t>
    <rPh sb="0" eb="5">
      <t>ダイヒョウトリシマリヤク</t>
    </rPh>
    <rPh sb="6" eb="8">
      <t>タナベ</t>
    </rPh>
    <rPh sb="8" eb="9">
      <t>モト</t>
    </rPh>
    <rPh sb="9" eb="10">
      <t>シ</t>
    </rPh>
    <phoneticPr fontId="4"/>
  </si>
  <si>
    <t>株式会社サンクリーン</t>
    <rPh sb="0" eb="2">
      <t>カブシキ</t>
    </rPh>
    <rPh sb="2" eb="4">
      <t>カブシキガイシャ</t>
    </rPh>
    <phoneticPr fontId="4"/>
  </si>
  <si>
    <t>0875-52-2458</t>
  </si>
  <si>
    <t>代表取締役　三野理人</t>
    <rPh sb="0" eb="5">
      <t>ダイヒョウトリシマリヤク</t>
    </rPh>
    <rPh sb="6" eb="8">
      <t>ミノ</t>
    </rPh>
    <rPh sb="8" eb="9">
      <t>リ</t>
    </rPh>
    <rPh sb="9" eb="10">
      <t>ヒト</t>
    </rPh>
    <phoneticPr fontId="4"/>
  </si>
  <si>
    <t>769-2091</t>
  </si>
  <si>
    <t>（香川環境センター）</t>
    <rPh sb="1" eb="3">
      <t>カガワ</t>
    </rPh>
    <rPh sb="3" eb="5">
      <t>カンキョウ</t>
    </rPh>
    <phoneticPr fontId="4"/>
  </si>
  <si>
    <t>橋本正則</t>
    <rPh sb="0" eb="2">
      <t>ハシモト</t>
    </rPh>
    <rPh sb="2" eb="4">
      <t>マサノリ</t>
    </rPh>
    <phoneticPr fontId="4"/>
  </si>
  <si>
    <t>株式会社ダックス</t>
    <rPh sb="0" eb="4">
      <t>カブシキガイシャ</t>
    </rPh>
    <phoneticPr fontId="4"/>
  </si>
  <si>
    <t>0875-72-5467</t>
  </si>
  <si>
    <t>代表取締役　大前充生</t>
    <rPh sb="0" eb="5">
      <t>ダイヒョウトリシマリヤク</t>
    </rPh>
    <rPh sb="6" eb="8">
      <t>オオマエ</t>
    </rPh>
    <rPh sb="8" eb="9">
      <t>ミツル</t>
    </rPh>
    <rPh sb="9" eb="10">
      <t>セイ</t>
    </rPh>
    <phoneticPr fontId="4"/>
  </si>
  <si>
    <t>坂出市府中町3572番地2</t>
    <rPh sb="0" eb="3">
      <t>サカイデシ</t>
    </rPh>
    <rPh sb="3" eb="6">
      <t>フチュウチョウ</t>
    </rPh>
    <rPh sb="10" eb="12">
      <t>バンチ</t>
    </rPh>
    <phoneticPr fontId="4"/>
  </si>
  <si>
    <t>762-0024</t>
  </si>
  <si>
    <t>株式会社エコサポート</t>
    <rPh sb="0" eb="4">
      <t>カブシキガイシャ</t>
    </rPh>
    <phoneticPr fontId="4"/>
  </si>
  <si>
    <t>0877-56-3121</t>
  </si>
  <si>
    <t>代表取締役　仁科芳嗣</t>
    <rPh sb="0" eb="5">
      <t>ダイヒョウトリシマリヤク</t>
    </rPh>
    <rPh sb="6" eb="8">
      <t>ニシナ</t>
    </rPh>
    <rPh sb="8" eb="9">
      <t>ヨシ</t>
    </rPh>
    <rPh sb="9" eb="10">
      <t>シ</t>
    </rPh>
    <phoneticPr fontId="4"/>
  </si>
  <si>
    <t>762-0087</t>
  </si>
  <si>
    <t>（宮浦電気工事店）</t>
    <rPh sb="1" eb="3">
      <t>ミヤウラ</t>
    </rPh>
    <rPh sb="3" eb="5">
      <t>デンキ</t>
    </rPh>
    <rPh sb="5" eb="7">
      <t>コウジ</t>
    </rPh>
    <rPh sb="7" eb="8">
      <t>テン</t>
    </rPh>
    <phoneticPr fontId="4"/>
  </si>
  <si>
    <t>0877-98-2083</t>
  </si>
  <si>
    <t>宮浦勝行</t>
    <rPh sb="0" eb="2">
      <t>ミヤウラ</t>
    </rPh>
    <rPh sb="2" eb="4">
      <t>カツユキ</t>
    </rPh>
    <phoneticPr fontId="4"/>
  </si>
  <si>
    <t>小豆郡小豆島町室生1146番地16</t>
    <rPh sb="0" eb="3">
      <t>ショウズグン</t>
    </rPh>
    <rPh sb="3" eb="7">
      <t>ショウドシマチョウ</t>
    </rPh>
    <rPh sb="7" eb="9">
      <t>ムロオ</t>
    </rPh>
    <rPh sb="13" eb="15">
      <t>バンチ</t>
    </rPh>
    <phoneticPr fontId="4"/>
  </si>
  <si>
    <t>株式会社環境プラン池田支店</t>
    <rPh sb="0" eb="4">
      <t>カブシキガイシャ</t>
    </rPh>
    <rPh sb="4" eb="6">
      <t>カンキョウ</t>
    </rPh>
    <rPh sb="9" eb="13">
      <t>イケダシテン</t>
    </rPh>
    <phoneticPr fontId="4"/>
  </si>
  <si>
    <t>0879-61-3311</t>
  </si>
  <si>
    <t>代表取締役　望月章司</t>
    <rPh sb="0" eb="5">
      <t>ダイヒョウトリシマリヤク</t>
    </rPh>
    <rPh sb="6" eb="8">
      <t>モチズキ</t>
    </rPh>
    <rPh sb="8" eb="9">
      <t>ショウ</t>
    </rPh>
    <rPh sb="9" eb="10">
      <t>ツカサ</t>
    </rPh>
    <phoneticPr fontId="4"/>
  </si>
  <si>
    <t>761-0130</t>
  </si>
  <si>
    <t>087-871-4678</t>
  </si>
  <si>
    <t>浅野鋼作</t>
    <rPh sb="0" eb="2">
      <t>アサノ</t>
    </rPh>
    <rPh sb="2" eb="3">
      <t>テッコウ</t>
    </rPh>
    <rPh sb="3" eb="4">
      <t>ツク</t>
    </rPh>
    <phoneticPr fontId="4"/>
  </si>
  <si>
    <t>善通寺市文京町四丁目7番27号</t>
    <rPh sb="0" eb="4">
      <t>ゼンツウジシ</t>
    </rPh>
    <rPh sb="4" eb="7">
      <t>ブンキョウチョウ</t>
    </rPh>
    <rPh sb="7" eb="10">
      <t>ヨンチョウメ</t>
    </rPh>
    <rPh sb="11" eb="12">
      <t>バン</t>
    </rPh>
    <rPh sb="14" eb="15">
      <t>ゴウ</t>
    </rPh>
    <phoneticPr fontId="4"/>
  </si>
  <si>
    <t>765-0013</t>
  </si>
  <si>
    <t>（三和管理サービス）</t>
    <rPh sb="1" eb="3">
      <t>サンワ</t>
    </rPh>
    <rPh sb="3" eb="5">
      <t>カンリ</t>
    </rPh>
    <phoneticPr fontId="4"/>
  </si>
  <si>
    <t>0877-62-0157</t>
  </si>
  <si>
    <t>岡村優</t>
    <rPh sb="0" eb="2">
      <t>オカムラ</t>
    </rPh>
    <rPh sb="2" eb="3">
      <t>マサル</t>
    </rPh>
    <phoneticPr fontId="4"/>
  </si>
  <si>
    <t>有限会社四国環境ロジスティクス</t>
    <rPh sb="0" eb="4">
      <t>ユウゲンガイシャ</t>
    </rPh>
    <phoneticPr fontId="4"/>
  </si>
  <si>
    <t>0875-56-9750</t>
  </si>
  <si>
    <t>代表取締役　田邊章敬</t>
    <rPh sb="0" eb="2">
      <t>ダイヒョウ</t>
    </rPh>
    <rPh sb="2" eb="5">
      <t>トリシマリヤク</t>
    </rPh>
    <rPh sb="8" eb="9">
      <t>ショウ</t>
    </rPh>
    <rPh sb="9" eb="10">
      <t>ケイ</t>
    </rPh>
    <phoneticPr fontId="4"/>
  </si>
  <si>
    <t>761-0431</t>
  </si>
  <si>
    <t>有限会社エコプロ</t>
    <rPh sb="0" eb="4">
      <t>ユウゲンガイシャ</t>
    </rPh>
    <phoneticPr fontId="4"/>
  </si>
  <si>
    <t>087-880-8801</t>
  </si>
  <si>
    <t>取締役　松永孝章</t>
    <rPh sb="0" eb="3">
      <t>トリシマリヤク</t>
    </rPh>
    <rPh sb="4" eb="6">
      <t>マツナガ</t>
    </rPh>
    <rPh sb="6" eb="8">
      <t>タカアキ</t>
    </rPh>
    <phoneticPr fontId="4"/>
  </si>
  <si>
    <t>762-0084</t>
  </si>
  <si>
    <t>（東四国水質管理センター）</t>
    <rPh sb="1" eb="4">
      <t>ヒガシシコク</t>
    </rPh>
    <rPh sb="4" eb="6">
      <t>スイシツ</t>
    </rPh>
    <rPh sb="6" eb="8">
      <t>カンリ</t>
    </rPh>
    <phoneticPr fontId="4"/>
  </si>
  <si>
    <t>0877-98-2438</t>
  </si>
  <si>
    <t>吉本早小里</t>
    <rPh sb="0" eb="2">
      <t>ヨシモト</t>
    </rPh>
    <rPh sb="2" eb="3">
      <t>ハヤ</t>
    </rPh>
    <rPh sb="3" eb="4">
      <t>ショウ</t>
    </rPh>
    <rPh sb="4" eb="5">
      <t>サト</t>
    </rPh>
    <phoneticPr fontId="4"/>
  </si>
  <si>
    <t>坂出市江尻町1525番地7</t>
    <rPh sb="0" eb="3">
      <t>サカイデシ</t>
    </rPh>
    <rPh sb="3" eb="6">
      <t>エジリチョウ</t>
    </rPh>
    <rPh sb="10" eb="12">
      <t>バンチ</t>
    </rPh>
    <phoneticPr fontId="4"/>
  </si>
  <si>
    <t>762-0011</t>
  </si>
  <si>
    <t>株式会社カンケン</t>
    <rPh sb="0" eb="4">
      <t>カブシキガイシャ</t>
    </rPh>
    <phoneticPr fontId="4"/>
  </si>
  <si>
    <t>0877-45-3415</t>
  </si>
  <si>
    <t>代表取締役　羽原龍正</t>
    <rPh sb="0" eb="2">
      <t>ダイヒョウ</t>
    </rPh>
    <rPh sb="2" eb="5">
      <t>トリシマリヤク</t>
    </rPh>
    <rPh sb="6" eb="7">
      <t>ハネ</t>
    </rPh>
    <rPh sb="7" eb="8">
      <t>ハラ</t>
    </rPh>
    <rPh sb="8" eb="9">
      <t>リュウ</t>
    </rPh>
    <rPh sb="9" eb="10">
      <t>マサ</t>
    </rPh>
    <phoneticPr fontId="4"/>
  </si>
  <si>
    <t>0877-21-1677</t>
  </si>
  <si>
    <t>篠原博司</t>
    <rPh sb="0" eb="2">
      <t>シノハラ</t>
    </rPh>
    <rPh sb="2" eb="3">
      <t>ヒロシ</t>
    </rPh>
    <rPh sb="3" eb="4">
      <t>ツカサ</t>
    </rPh>
    <phoneticPr fontId="4"/>
  </si>
  <si>
    <t>761-0113</t>
  </si>
  <si>
    <t>サンアクア有限会社</t>
    <rPh sb="5" eb="9">
      <t>ユウゲンガイシャ</t>
    </rPh>
    <phoneticPr fontId="4"/>
  </si>
  <si>
    <t>087-843-1119</t>
  </si>
  <si>
    <t>代表取締役　三野朱美</t>
    <rPh sb="0" eb="2">
      <t>ダイヒョウ</t>
    </rPh>
    <rPh sb="2" eb="5">
      <t>トリシマリヤク</t>
    </rPh>
    <rPh sb="6" eb="8">
      <t>ミノ</t>
    </rPh>
    <rPh sb="8" eb="10">
      <t>アケミ</t>
    </rPh>
    <phoneticPr fontId="4"/>
  </si>
  <si>
    <t>小豆郡小豆島町安田甲47番地15</t>
    <rPh sb="0" eb="3">
      <t>ショウズグン</t>
    </rPh>
    <rPh sb="3" eb="7">
      <t>ショウドシマチョウ</t>
    </rPh>
    <rPh sb="7" eb="9">
      <t>ヤスダ</t>
    </rPh>
    <rPh sb="9" eb="10">
      <t>コウ</t>
    </rPh>
    <rPh sb="12" eb="14">
      <t>バンチ</t>
    </rPh>
    <phoneticPr fontId="4"/>
  </si>
  <si>
    <t>（石井管理サービス）</t>
    <rPh sb="1" eb="3">
      <t>イシイ</t>
    </rPh>
    <rPh sb="3" eb="5">
      <t>カンリ</t>
    </rPh>
    <phoneticPr fontId="4"/>
  </si>
  <si>
    <t>0879-82-1541</t>
  </si>
  <si>
    <t>石井和子</t>
    <rPh sb="0" eb="2">
      <t>イシイ</t>
    </rPh>
    <rPh sb="2" eb="4">
      <t>カズコ</t>
    </rPh>
    <phoneticPr fontId="4"/>
  </si>
  <si>
    <t>坂出市西庄町1026番地4</t>
    <rPh sb="0" eb="3">
      <t>サカイデシ</t>
    </rPh>
    <rPh sb="3" eb="6">
      <t>ニシノショウチョウ</t>
    </rPh>
    <rPh sb="10" eb="12">
      <t>バンチ</t>
    </rPh>
    <phoneticPr fontId="4"/>
  </si>
  <si>
    <t>株式会社山真</t>
    <rPh sb="0" eb="4">
      <t>カブシキガイシャ</t>
    </rPh>
    <rPh sb="4" eb="5">
      <t>ヤマ</t>
    </rPh>
    <rPh sb="5" eb="6">
      <t>シン</t>
    </rPh>
    <phoneticPr fontId="4"/>
  </si>
  <si>
    <t>0877-44-1455</t>
  </si>
  <si>
    <t>代表取締役　安藤義晃</t>
    <rPh sb="0" eb="2">
      <t>ダイヒョウ</t>
    </rPh>
    <rPh sb="2" eb="5">
      <t>トリシマリヤク</t>
    </rPh>
    <rPh sb="6" eb="8">
      <t>アンドウ</t>
    </rPh>
    <rPh sb="8" eb="9">
      <t>ヨシ</t>
    </rPh>
    <phoneticPr fontId="4"/>
  </si>
  <si>
    <t>坂出市川津町5958番地</t>
    <rPh sb="0" eb="3">
      <t>サカイデシ</t>
    </rPh>
    <rPh sb="3" eb="6">
      <t>カワツチョウ</t>
    </rPh>
    <rPh sb="10" eb="12">
      <t>バンチ</t>
    </rPh>
    <phoneticPr fontId="4"/>
  </si>
  <si>
    <t>盛和実業有限会社</t>
    <rPh sb="0" eb="4">
      <t>セイワジツギョウ</t>
    </rPh>
    <rPh sb="4" eb="8">
      <t>ユウゲンガイシャ</t>
    </rPh>
    <phoneticPr fontId="4"/>
  </si>
  <si>
    <t>0877-44-3456</t>
  </si>
  <si>
    <t>代表取締役　西岡春声</t>
    <rPh sb="0" eb="2">
      <t>ダイヒョウ</t>
    </rPh>
    <rPh sb="2" eb="5">
      <t>トリシマリヤク</t>
    </rPh>
    <rPh sb="6" eb="8">
      <t>ニシオカ</t>
    </rPh>
    <rPh sb="8" eb="9">
      <t>ハル</t>
    </rPh>
    <rPh sb="9" eb="10">
      <t>コエ</t>
    </rPh>
    <phoneticPr fontId="4"/>
  </si>
  <si>
    <t>761-8062</t>
  </si>
  <si>
    <t>四国テクニカルメンテナンス株式会社</t>
    <rPh sb="0" eb="2">
      <t>シコク</t>
    </rPh>
    <rPh sb="13" eb="17">
      <t>カブシキガイシャ</t>
    </rPh>
    <phoneticPr fontId="4"/>
  </si>
  <si>
    <t>087-864-6660</t>
  </si>
  <si>
    <t>代表取締役　野口勝行</t>
    <rPh sb="0" eb="2">
      <t>ダイヒョウ</t>
    </rPh>
    <rPh sb="2" eb="5">
      <t>トリシマリヤク</t>
    </rPh>
    <rPh sb="6" eb="8">
      <t>ノグチ</t>
    </rPh>
    <rPh sb="8" eb="9">
      <t>カツ</t>
    </rPh>
    <rPh sb="9" eb="10">
      <t>ユキ</t>
    </rPh>
    <phoneticPr fontId="4"/>
  </si>
  <si>
    <t>環境コンサルタント株式会社</t>
    <rPh sb="0" eb="2">
      <t>カンキョウ</t>
    </rPh>
    <rPh sb="9" eb="13">
      <t>カブシキガイシャ</t>
    </rPh>
    <phoneticPr fontId="4"/>
  </si>
  <si>
    <t>代表取締役　神内耕作</t>
    <rPh sb="0" eb="2">
      <t>ダイヒョウ</t>
    </rPh>
    <rPh sb="2" eb="5">
      <t>トリシマリヤク</t>
    </rPh>
    <rPh sb="6" eb="8">
      <t>カミウチ</t>
    </rPh>
    <rPh sb="8" eb="10">
      <t>コウサク</t>
    </rPh>
    <phoneticPr fontId="4"/>
  </si>
  <si>
    <t>善通寺市木徳町1033番地1</t>
    <rPh sb="0" eb="4">
      <t>ゼンツウジシ</t>
    </rPh>
    <rPh sb="4" eb="7">
      <t>キトクチョウ</t>
    </rPh>
    <rPh sb="11" eb="13">
      <t>バンチ</t>
    </rPh>
    <phoneticPr fontId="4"/>
  </si>
  <si>
    <t>765-0033</t>
  </si>
  <si>
    <t>0877-62-6563</t>
  </si>
  <si>
    <t>増田榮作</t>
    <rPh sb="0" eb="2">
      <t>マスダ</t>
    </rPh>
    <rPh sb="3" eb="4">
      <t>サク</t>
    </rPh>
    <phoneticPr fontId="4"/>
  </si>
  <si>
    <t>フジクリーン工業株式会社高松営業所</t>
    <rPh sb="6" eb="8">
      <t>コウギョウ</t>
    </rPh>
    <rPh sb="8" eb="12">
      <t>カブシキガイシャ</t>
    </rPh>
    <rPh sb="12" eb="14">
      <t>タカマツ</t>
    </rPh>
    <rPh sb="14" eb="17">
      <t>エイギョウショ</t>
    </rPh>
    <phoneticPr fontId="4"/>
  </si>
  <si>
    <t>769-2901</t>
  </si>
  <si>
    <t>有限会社引田清掃</t>
    <rPh sb="0" eb="4">
      <t>ユウゲンガイシャ</t>
    </rPh>
    <rPh sb="4" eb="6">
      <t>ヒケタ</t>
    </rPh>
    <rPh sb="6" eb="8">
      <t>セイソウ</t>
    </rPh>
    <phoneticPr fontId="4"/>
  </si>
  <si>
    <t>0879-33-5328</t>
  </si>
  <si>
    <t>代表取締役　漆原優子</t>
    <rPh sb="0" eb="5">
      <t>ダイヒョウトリシマリヤク</t>
    </rPh>
    <rPh sb="6" eb="8">
      <t>ウルシハラ</t>
    </rPh>
    <rPh sb="8" eb="10">
      <t>ユウコ</t>
    </rPh>
    <phoneticPr fontId="4"/>
  </si>
  <si>
    <t>760-0080</t>
  </si>
  <si>
    <t>087-835-1244</t>
  </si>
  <si>
    <t>木下昭夫</t>
    <rPh sb="0" eb="2">
      <t>キノシタ</t>
    </rPh>
    <rPh sb="2" eb="4">
      <t>アキオ</t>
    </rPh>
    <phoneticPr fontId="4"/>
  </si>
  <si>
    <t>769-0318</t>
  </si>
  <si>
    <t>（若葉商会）</t>
    <rPh sb="1" eb="3">
      <t>ワカバ</t>
    </rPh>
    <rPh sb="3" eb="5">
      <t>ショウカイ</t>
    </rPh>
    <phoneticPr fontId="4"/>
  </si>
  <si>
    <t>0877-77-2311</t>
  </si>
  <si>
    <t>山本伸二</t>
    <rPh sb="0" eb="2">
      <t>ヤマモト</t>
    </rPh>
    <rPh sb="2" eb="4">
      <t>シンジ</t>
    </rPh>
    <phoneticPr fontId="4"/>
  </si>
  <si>
    <t>アクアクリエイティブ株式会社</t>
    <rPh sb="10" eb="14">
      <t>カブシキガイシャ</t>
    </rPh>
    <phoneticPr fontId="4"/>
  </si>
  <si>
    <t>087-866-1017</t>
  </si>
  <si>
    <t>代表取締役　村上伸吾</t>
    <rPh sb="0" eb="5">
      <t>ダイヒョウトリシマリヤク</t>
    </rPh>
    <rPh sb="6" eb="8">
      <t>ムラカミ</t>
    </rPh>
    <rPh sb="8" eb="10">
      <t>シンゴ</t>
    </rPh>
    <phoneticPr fontId="4"/>
  </si>
  <si>
    <t>株式会社西原ネオ高松営業所</t>
    <rPh sb="0" eb="2">
      <t>カブシキ</t>
    </rPh>
    <rPh sb="2" eb="4">
      <t>カイシャ</t>
    </rPh>
    <rPh sb="4" eb="6">
      <t>ニシハラ</t>
    </rPh>
    <rPh sb="8" eb="10">
      <t>タカマツ</t>
    </rPh>
    <rPh sb="10" eb="12">
      <t>エイギョウ</t>
    </rPh>
    <rPh sb="12" eb="13">
      <t>ショ</t>
    </rPh>
    <phoneticPr fontId="4"/>
  </si>
  <si>
    <t>代表取締役　月橋伸夫</t>
    <rPh sb="0" eb="5">
      <t>ダイヒョウトリシマリヤク</t>
    </rPh>
    <rPh sb="6" eb="8">
      <t>ツキハシ</t>
    </rPh>
    <rPh sb="8" eb="10">
      <t>ノブオ</t>
    </rPh>
    <phoneticPr fontId="4"/>
  </si>
  <si>
    <t>766-0006</t>
  </si>
  <si>
    <t>0877-75-4870</t>
  </si>
  <si>
    <t>メンテナンストラスト株式会社</t>
    <rPh sb="10" eb="12">
      <t>カブシキ</t>
    </rPh>
    <rPh sb="12" eb="14">
      <t>カイシャ</t>
    </rPh>
    <phoneticPr fontId="4"/>
  </si>
  <si>
    <t>087-848-6838</t>
  </si>
  <si>
    <t>代表取締役　金井弓子</t>
    <rPh sb="0" eb="2">
      <t>ダイヒョウ</t>
    </rPh>
    <rPh sb="2" eb="5">
      <t>トリシマリヤク</t>
    </rPh>
    <rPh sb="6" eb="8">
      <t>カナイ</t>
    </rPh>
    <rPh sb="8" eb="10">
      <t>ユミコ</t>
    </rPh>
    <phoneticPr fontId="4"/>
  </si>
  <si>
    <t>766-0201</t>
  </si>
  <si>
    <t>（谷森工務店）</t>
    <rPh sb="1" eb="2">
      <t>タニ</t>
    </rPh>
    <rPh sb="2" eb="3">
      <t>モリ</t>
    </rPh>
    <rPh sb="3" eb="6">
      <t>コウムテン</t>
    </rPh>
    <phoneticPr fontId="4"/>
  </si>
  <si>
    <t>0877-85-2533</t>
  </si>
  <si>
    <t>谷森友紀</t>
    <rPh sb="0" eb="1">
      <t>タニ</t>
    </rPh>
    <rPh sb="1" eb="2">
      <t>モリ</t>
    </rPh>
    <rPh sb="2" eb="4">
      <t>トモノリ</t>
    </rPh>
    <phoneticPr fontId="4"/>
  </si>
  <si>
    <t>アオバ株式会社</t>
    <rPh sb="3" eb="7">
      <t>カブシキガイシャ</t>
    </rPh>
    <phoneticPr fontId="4"/>
  </si>
  <si>
    <t>代表取締役　西岡光</t>
    <rPh sb="0" eb="2">
      <t>ダイヒョウ</t>
    </rPh>
    <rPh sb="2" eb="5">
      <t>トリシマリヤク</t>
    </rPh>
    <rPh sb="6" eb="8">
      <t>ニシオカ</t>
    </rPh>
    <rPh sb="8" eb="9">
      <t>ヒカリ</t>
    </rPh>
    <phoneticPr fontId="4"/>
  </si>
  <si>
    <t>農協清掃株式会社</t>
    <rPh sb="0" eb="2">
      <t>ノウキョウ</t>
    </rPh>
    <rPh sb="2" eb="4">
      <t>セイソウ</t>
    </rPh>
    <rPh sb="4" eb="8">
      <t>カブシキガイシャ</t>
    </rPh>
    <phoneticPr fontId="4"/>
  </si>
  <si>
    <t>代表取締役　黒川幸典</t>
    <rPh sb="0" eb="2">
      <t>ダイヒョウ</t>
    </rPh>
    <rPh sb="2" eb="5">
      <t>トリシマリヤク</t>
    </rPh>
    <rPh sb="6" eb="8">
      <t>クロカワ</t>
    </rPh>
    <rPh sb="8" eb="10">
      <t>ユキノリ</t>
    </rPh>
    <phoneticPr fontId="4"/>
  </si>
  <si>
    <t>株式会社仙波設備工業</t>
    <rPh sb="0" eb="4">
      <t>カブシキガイシャ</t>
    </rPh>
    <rPh sb="4" eb="6">
      <t>センバ</t>
    </rPh>
    <rPh sb="6" eb="8">
      <t>セツビ</t>
    </rPh>
    <rPh sb="8" eb="10">
      <t>コウギョウ</t>
    </rPh>
    <phoneticPr fontId="4"/>
  </si>
  <si>
    <t>代表取締役　仙波彰一</t>
    <rPh sb="0" eb="2">
      <t>ダイヒョウ</t>
    </rPh>
    <rPh sb="2" eb="5">
      <t>トリシマリヤク</t>
    </rPh>
    <rPh sb="6" eb="8">
      <t>センバ</t>
    </rPh>
    <rPh sb="8" eb="10">
      <t>ショウイチ</t>
    </rPh>
    <phoneticPr fontId="4"/>
  </si>
  <si>
    <t>761-8013</t>
  </si>
  <si>
    <t>087-882-0733</t>
  </si>
  <si>
    <t>代表取締役　大亀裕貴</t>
    <rPh sb="6" eb="7">
      <t>オオ</t>
    </rPh>
    <rPh sb="7" eb="8">
      <t>カメ</t>
    </rPh>
    <rPh sb="8" eb="9">
      <t>ユタカ</t>
    </rPh>
    <rPh sb="9" eb="10">
      <t>キ</t>
    </rPh>
    <phoneticPr fontId="4"/>
  </si>
  <si>
    <t>さぬき市造田野間田177番地6</t>
    <rPh sb="0" eb="4">
      <t>サヌキシ</t>
    </rPh>
    <rPh sb="4" eb="6">
      <t>ゾウダ</t>
    </rPh>
    <rPh sb="6" eb="9">
      <t>ノマダ</t>
    </rPh>
    <rPh sb="12" eb="14">
      <t>バンチ</t>
    </rPh>
    <phoneticPr fontId="4"/>
  </si>
  <si>
    <t>岩瀬達也</t>
    <rPh sb="0" eb="2">
      <t>イワセ</t>
    </rPh>
    <rPh sb="2" eb="4">
      <t>タツヤ</t>
    </rPh>
    <phoneticPr fontId="4"/>
  </si>
  <si>
    <t>小豆郡土庄町上庄1352番地</t>
    <rPh sb="0" eb="3">
      <t>ショウズグン</t>
    </rPh>
    <rPh sb="3" eb="6">
      <t>トノショウチョウ</t>
    </rPh>
    <rPh sb="6" eb="8">
      <t>カミショウ</t>
    </rPh>
    <rPh sb="12" eb="14">
      <t>バンチ</t>
    </rPh>
    <phoneticPr fontId="4"/>
  </si>
  <si>
    <t>株式会社オリーブ環境開発</t>
    <rPh sb="0" eb="4">
      <t>カブシキガイシャ</t>
    </rPh>
    <rPh sb="8" eb="10">
      <t>カンキョウ</t>
    </rPh>
    <rPh sb="10" eb="12">
      <t>カイハツ</t>
    </rPh>
    <phoneticPr fontId="4"/>
  </si>
  <si>
    <t>代表取締役　小川惠美子</t>
    <rPh sb="0" eb="2">
      <t>ダイヒョウ</t>
    </rPh>
    <rPh sb="2" eb="5">
      <t>トリシマリヤク</t>
    </rPh>
    <rPh sb="6" eb="8">
      <t>オガワ</t>
    </rPh>
    <rPh sb="8" eb="11">
      <t>エミコ</t>
    </rPh>
    <phoneticPr fontId="4"/>
  </si>
  <si>
    <t>株式会社アクアウェスト</t>
    <rPh sb="0" eb="4">
      <t>カブシキガイシャ</t>
    </rPh>
    <phoneticPr fontId="4"/>
  </si>
  <si>
    <t>代表取締役　大山紗緒里</t>
    <rPh sb="0" eb="2">
      <t>ダイヒョウ</t>
    </rPh>
    <rPh sb="2" eb="5">
      <t>トリシマリヤク</t>
    </rPh>
    <rPh sb="6" eb="8">
      <t>オオヤマ</t>
    </rPh>
    <rPh sb="8" eb="9">
      <t>シャ</t>
    </rPh>
    <rPh sb="9" eb="10">
      <t>オ</t>
    </rPh>
    <rPh sb="10" eb="11">
      <t>サト</t>
    </rPh>
    <phoneticPr fontId="4"/>
  </si>
  <si>
    <t>株式会社山本衛生社</t>
    <rPh sb="0" eb="4">
      <t>カブシキガイシャ</t>
    </rPh>
    <rPh sb="4" eb="6">
      <t>ヤマモト</t>
    </rPh>
    <rPh sb="6" eb="8">
      <t>エイセイ</t>
    </rPh>
    <rPh sb="8" eb="9">
      <t>シャ</t>
    </rPh>
    <phoneticPr fontId="4"/>
  </si>
  <si>
    <t>0875-63-2312</t>
  </si>
  <si>
    <t>三野和俊</t>
  </si>
  <si>
    <t>（歓ライフセンター）</t>
    <rPh sb="1" eb="2">
      <t>ヨロコビ</t>
    </rPh>
    <phoneticPr fontId="4"/>
  </si>
  <si>
    <t>三土志保</t>
    <rPh sb="0" eb="1">
      <t>ミ</t>
    </rPh>
    <rPh sb="1" eb="2">
      <t>ツチ</t>
    </rPh>
    <rPh sb="2" eb="4">
      <t>シホ</t>
    </rPh>
    <phoneticPr fontId="4"/>
  </si>
  <si>
    <t>（鎌田電設）</t>
    <rPh sb="1" eb="3">
      <t>カマタ</t>
    </rPh>
    <rPh sb="3" eb="5">
      <t>デンセツ</t>
    </rPh>
    <phoneticPr fontId="4"/>
  </si>
  <si>
    <t>鎌田初太郎</t>
    <rPh sb="0" eb="2">
      <t>カマタ</t>
    </rPh>
    <rPh sb="2" eb="5">
      <t>ハツタロウ</t>
    </rPh>
    <phoneticPr fontId="4"/>
  </si>
  <si>
    <t>（サヌキ環境管理センター）</t>
    <rPh sb="4" eb="6">
      <t>カンキョウ</t>
    </rPh>
    <rPh sb="6" eb="8">
      <t>カンリ</t>
    </rPh>
    <phoneticPr fontId="4"/>
  </si>
  <si>
    <t>原章人</t>
    <rPh sb="0" eb="1">
      <t>ハラ</t>
    </rPh>
    <rPh sb="1" eb="3">
      <t>アキヒト</t>
    </rPh>
    <phoneticPr fontId="4"/>
  </si>
  <si>
    <t>吉久学</t>
  </si>
  <si>
    <t>善通寺市吉原町114番地5</t>
    <rPh sb="0" eb="4">
      <t>ゼンツウジシ</t>
    </rPh>
    <rPh sb="4" eb="6">
      <t>ヨシハラ</t>
    </rPh>
    <rPh sb="6" eb="7">
      <t>チョウ</t>
    </rPh>
    <rPh sb="10" eb="12">
      <t>バンチ</t>
    </rPh>
    <phoneticPr fontId="4"/>
  </si>
  <si>
    <t>有限会社アセンブル</t>
    <rPh sb="0" eb="4">
      <t>ユウゲンガイシャ</t>
    </rPh>
    <phoneticPr fontId="4"/>
  </si>
  <si>
    <t>代表取締役　三木一外</t>
    <rPh sb="0" eb="2">
      <t>ダイヒョウ</t>
    </rPh>
    <rPh sb="2" eb="5">
      <t>トリシマリヤク</t>
    </rPh>
    <rPh sb="6" eb="8">
      <t>ミキ</t>
    </rPh>
    <rPh sb="8" eb="9">
      <t>イチ</t>
    </rPh>
    <rPh sb="9" eb="10">
      <t>ソト</t>
    </rPh>
    <phoneticPr fontId="4"/>
  </si>
  <si>
    <t>766-0021</t>
  </si>
  <si>
    <t>株式会社マンノ清掃社</t>
    <rPh sb="0" eb="4">
      <t>カブシキガイシャ</t>
    </rPh>
    <rPh sb="7" eb="10">
      <t>セイソウシャ</t>
    </rPh>
    <phoneticPr fontId="4"/>
  </si>
  <si>
    <t>0877-75-0205</t>
  </si>
  <si>
    <t>代表取締役　神余直樹</t>
    <rPh sb="0" eb="5">
      <t>ダイヒョウトリシマリヤク</t>
    </rPh>
    <rPh sb="6" eb="7">
      <t>シン</t>
    </rPh>
    <rPh sb="7" eb="8">
      <t>ヨ</t>
    </rPh>
    <rPh sb="8" eb="9">
      <t>ナオ</t>
    </rPh>
    <rPh sb="9" eb="10">
      <t>マサキ</t>
    </rPh>
    <phoneticPr fontId="4"/>
  </si>
  <si>
    <t>児玉設備合同会社</t>
    <rPh sb="0" eb="4">
      <t>コダマセツビ</t>
    </rPh>
    <rPh sb="4" eb="8">
      <t>ゴウドウガイシャ</t>
    </rPh>
    <phoneticPr fontId="4"/>
  </si>
  <si>
    <t>児玉信也</t>
    <rPh sb="0" eb="2">
      <t>コダマ</t>
    </rPh>
    <rPh sb="2" eb="4">
      <t>シンヤ</t>
    </rPh>
    <phoneticPr fontId="4"/>
  </si>
  <si>
    <t>株式会社フソウ四国本店</t>
    <rPh sb="0" eb="4">
      <t>カブシキガイシャ</t>
    </rPh>
    <rPh sb="7" eb="11">
      <t>シコクホンテン</t>
    </rPh>
    <phoneticPr fontId="4"/>
  </si>
  <si>
    <t>営業区域</t>
    <rPh sb="0" eb="4">
      <t>エイギョウクイキ</t>
    </rPh>
    <phoneticPr fontId="3"/>
  </si>
  <si>
    <t>業者名（屋号）</t>
    <rPh sb="0" eb="1">
      <t>ギョウ</t>
    </rPh>
    <rPh sb="1" eb="2">
      <t>シャ</t>
    </rPh>
    <rPh sb="2" eb="3">
      <t>メイ</t>
    </rPh>
    <rPh sb="4" eb="6">
      <t>ヤゴウ</t>
    </rPh>
    <phoneticPr fontId="4"/>
  </si>
  <si>
    <t>丸亀市</t>
    <rPh sb="0" eb="3">
      <t>マルガメシ</t>
    </rPh>
    <phoneticPr fontId="3"/>
  </si>
  <si>
    <t>坂出市</t>
    <rPh sb="0" eb="3">
      <t>サカイデシ</t>
    </rPh>
    <phoneticPr fontId="3"/>
  </si>
  <si>
    <t>善通寺市</t>
    <rPh sb="0" eb="4">
      <t>ゼンツウジシ</t>
    </rPh>
    <phoneticPr fontId="3"/>
  </si>
  <si>
    <t>観音寺市</t>
    <rPh sb="0" eb="4">
      <t>カンオンジシ</t>
    </rPh>
    <phoneticPr fontId="3"/>
  </si>
  <si>
    <t>さぬき市</t>
    <rPh sb="3" eb="4">
      <t>シ</t>
    </rPh>
    <phoneticPr fontId="3"/>
  </si>
  <si>
    <t>東かがわ市</t>
    <rPh sb="0" eb="1">
      <t>ヒガシ</t>
    </rPh>
    <rPh sb="4" eb="5">
      <t>シ</t>
    </rPh>
    <phoneticPr fontId="3"/>
  </si>
  <si>
    <t>三豊市</t>
    <rPh sb="0" eb="3">
      <t>ミトヨシ</t>
    </rPh>
    <phoneticPr fontId="3"/>
  </si>
  <si>
    <t>土庄町</t>
    <rPh sb="0" eb="3">
      <t>トノショウチョウ</t>
    </rPh>
    <phoneticPr fontId="3"/>
  </si>
  <si>
    <t>小豆島町</t>
    <rPh sb="0" eb="4">
      <t>ショウドシマチョウ</t>
    </rPh>
    <phoneticPr fontId="3"/>
  </si>
  <si>
    <t>三木町</t>
    <rPh sb="0" eb="3">
      <t>ミキチョウ</t>
    </rPh>
    <phoneticPr fontId="3"/>
  </si>
  <si>
    <t>直島町</t>
    <rPh sb="0" eb="3">
      <t>ナオシマチョウ</t>
    </rPh>
    <phoneticPr fontId="3"/>
  </si>
  <si>
    <t>宇多津町</t>
    <rPh sb="0" eb="4">
      <t>ウタヅチョウ</t>
    </rPh>
    <phoneticPr fontId="3"/>
  </si>
  <si>
    <t>綾川町</t>
    <rPh sb="0" eb="3">
      <t>アヤガワチョウ</t>
    </rPh>
    <phoneticPr fontId="3"/>
  </si>
  <si>
    <t>琴平町</t>
    <rPh sb="0" eb="3">
      <t>コトヒラチョウ</t>
    </rPh>
    <phoneticPr fontId="3"/>
  </si>
  <si>
    <t>多度津町</t>
    <rPh sb="0" eb="4">
      <t>タドツチョウ</t>
    </rPh>
    <phoneticPr fontId="3"/>
  </si>
  <si>
    <t>まんのう町</t>
    <rPh sb="4" eb="5">
      <t>チョウ</t>
    </rPh>
    <phoneticPr fontId="3"/>
  </si>
  <si>
    <t>087-843-2370</t>
  </si>
  <si>
    <t>0877-46-5439</t>
  </si>
  <si>
    <t>0877-73-0755</t>
  </si>
  <si>
    <t>769-1601</t>
  </si>
  <si>
    <t>090-8281-7532</t>
  </si>
  <si>
    <t>761-4304</t>
  </si>
  <si>
    <t>（Ｋ＆Ａ）</t>
  </si>
  <si>
    <t>763-0084</t>
  </si>
  <si>
    <t>（ＵＳサービス）</t>
  </si>
  <si>
    <t>761-8032</t>
  </si>
  <si>
    <t>087-861-5561</t>
  </si>
  <si>
    <t>（ＢＲＮのうけん）</t>
  </si>
  <si>
    <t>087-869-8680</t>
  </si>
  <si>
    <t>（プラスアルファ・サービス）</t>
  </si>
  <si>
    <t>087-887-9878</t>
  </si>
  <si>
    <t>761-1403</t>
  </si>
  <si>
    <t>087-816-7725</t>
  </si>
  <si>
    <t>761-8064</t>
  </si>
  <si>
    <t>087-865-6636</t>
  </si>
  <si>
    <t>763-0091</t>
  </si>
  <si>
    <t>0877-28-5153</t>
  </si>
  <si>
    <t>（いわせ）</t>
  </si>
  <si>
    <t>080-3922-0500</t>
  </si>
  <si>
    <t>761-4122</t>
  </si>
  <si>
    <t>0879-62-9193</t>
  </si>
  <si>
    <t>769-1504</t>
  </si>
  <si>
    <t>0875-62-6414</t>
  </si>
  <si>
    <t>763-0094</t>
  </si>
  <si>
    <t>0877-24-5637</t>
  </si>
  <si>
    <t>763-0086</t>
  </si>
  <si>
    <t>0877-22-8659</t>
  </si>
  <si>
    <t>0875-63-4358</t>
  </si>
  <si>
    <t>769-1405</t>
  </si>
  <si>
    <t>（オンリーワン）</t>
  </si>
  <si>
    <t>0875-83-4308</t>
  </si>
  <si>
    <t>765-0061</t>
  </si>
  <si>
    <t>（TSサポートメンテナンス）</t>
  </si>
  <si>
    <t>090-1175-5910</t>
  </si>
  <si>
    <t>761-0450</t>
  </si>
  <si>
    <t>087-888-4590</t>
  </si>
  <si>
    <t>代表取締役　松岡佑一郎</t>
  </si>
  <si>
    <t>090-8976-7301</t>
  </si>
  <si>
    <t>769-0206</t>
  </si>
  <si>
    <t>（ライフスタイル）</t>
  </si>
  <si>
    <t>090-2897-5215</t>
  </si>
  <si>
    <t>（マツキＣＲ）</t>
  </si>
  <si>
    <t>090-3787-8619</t>
  </si>
  <si>
    <t>（マーレ）</t>
  </si>
  <si>
    <t>080-8636-7672</t>
  </si>
  <si>
    <t>0879-68-2035</t>
  </si>
  <si>
    <t>761-8031</t>
  </si>
  <si>
    <t>087-881-0245</t>
  </si>
  <si>
    <t>763-0002</t>
  </si>
  <si>
    <t>0877-66-9150</t>
  </si>
  <si>
    <t>区分</t>
    <rPh sb="0" eb="2">
      <t>クブン</t>
    </rPh>
    <phoneticPr fontId="3"/>
  </si>
  <si>
    <t>住所</t>
    <rPh sb="0" eb="2">
      <t>ジュウショ</t>
    </rPh>
    <phoneticPr fontId="4"/>
  </si>
  <si>
    <t>原本データから作成</t>
    <rPh sb="0" eb="2">
      <t>ゲンポン</t>
    </rPh>
    <rPh sb="7" eb="9">
      <t>サクセイ</t>
    </rPh>
    <phoneticPr fontId="3"/>
  </si>
  <si>
    <t>↓</t>
    <phoneticPr fontId="3"/>
  </si>
  <si>
    <t>抽出したデータを整列</t>
    <rPh sb="0" eb="2">
      <t>チュウシュツ</t>
    </rPh>
    <rPh sb="8" eb="10">
      <t>セイレツ</t>
    </rPh>
    <phoneticPr fontId="3"/>
  </si>
  <si>
    <t>営業区域ごとにデータを抽出</t>
    <rPh sb="0" eb="4">
      <t>エイギョウクイキ</t>
    </rPh>
    <rPh sb="11" eb="13">
      <t>チュウシュツ</t>
    </rPh>
    <phoneticPr fontId="3"/>
  </si>
  <si>
    <t>0879-82-4567</t>
  </si>
  <si>
    <t>087-836-0110</t>
  </si>
  <si>
    <t>0877-85-6064</t>
  </si>
  <si>
    <t>作花徹</t>
    <rPh sb="0" eb="2">
      <t>サッカ</t>
    </rPh>
    <rPh sb="2" eb="3">
      <t>トオル</t>
    </rPh>
    <phoneticPr fontId="1"/>
  </si>
  <si>
    <t>高松市三谷町5075番地</t>
    <rPh sb="0" eb="3">
      <t>タカマツシ</t>
    </rPh>
    <rPh sb="3" eb="6">
      <t>ミタニチョウ</t>
    </rPh>
    <phoneticPr fontId="1"/>
  </si>
  <si>
    <t>有限会社四国設備</t>
    <rPh sb="0" eb="4">
      <t>ユウゲンガイシャ</t>
    </rPh>
    <rPh sb="4" eb="6">
      <t>シコク</t>
    </rPh>
    <rPh sb="6" eb="8">
      <t>セツビ</t>
    </rPh>
    <phoneticPr fontId="1"/>
  </si>
  <si>
    <t>（建物管理エムメンテナンス）</t>
    <rPh sb="1" eb="3">
      <t>タテモノ</t>
    </rPh>
    <rPh sb="3" eb="5">
      <t>カンリ</t>
    </rPh>
    <phoneticPr fontId="1"/>
  </si>
  <si>
    <t>坂口昌義</t>
    <rPh sb="0" eb="2">
      <t>サカグチ</t>
    </rPh>
    <rPh sb="2" eb="4">
      <t>マサヨシ</t>
    </rPh>
    <phoneticPr fontId="1"/>
  </si>
  <si>
    <t>綾歌郡宇多津町浜六番丁87番地2 RG宇多津駅前五番館203</t>
    <rPh sb="0" eb="3">
      <t>アヤウタグン</t>
    </rPh>
    <rPh sb="3" eb="7">
      <t>ウタヅチョウ</t>
    </rPh>
    <rPh sb="7" eb="8">
      <t>ハマ</t>
    </rPh>
    <rPh sb="8" eb="10">
      <t>ロクバン</t>
    </rPh>
    <rPh sb="10" eb="11">
      <t>チョウ</t>
    </rPh>
    <rPh sb="13" eb="15">
      <t>バンチ</t>
    </rPh>
    <rPh sb="19" eb="22">
      <t>ウタヅ</t>
    </rPh>
    <rPh sb="22" eb="24">
      <t>エキマエ</t>
    </rPh>
    <rPh sb="24" eb="27">
      <t>ゴバンカン</t>
    </rPh>
    <phoneticPr fontId="1"/>
  </si>
  <si>
    <t>水野隆弘</t>
    <rPh sb="0" eb="2">
      <t>ミズノ</t>
    </rPh>
    <rPh sb="2" eb="4">
      <t>タカヒロ</t>
    </rPh>
    <phoneticPr fontId="1"/>
  </si>
  <si>
    <t>さぬき市寒川町石田東417番地3</t>
    <rPh sb="3" eb="4">
      <t>シ</t>
    </rPh>
    <rPh sb="4" eb="7">
      <t>サンガワチョウ</t>
    </rPh>
    <rPh sb="7" eb="10">
      <t>イシダヒガシ</t>
    </rPh>
    <rPh sb="13" eb="15">
      <t>バンチ</t>
    </rPh>
    <phoneticPr fontId="1"/>
  </si>
  <si>
    <t>769-2321</t>
  </si>
  <si>
    <t>松木利夫</t>
    <rPh sb="0" eb="2">
      <t>マツキ</t>
    </rPh>
    <rPh sb="2" eb="4">
      <t>トシオ</t>
    </rPh>
    <phoneticPr fontId="1"/>
  </si>
  <si>
    <t>岡本敬子</t>
    <rPh sb="0" eb="2">
      <t>オカモト</t>
    </rPh>
    <rPh sb="2" eb="4">
      <t>ケイコ</t>
    </rPh>
    <phoneticPr fontId="1"/>
  </si>
  <si>
    <t>角尚宣</t>
    <rPh sb="0" eb="1">
      <t>カク</t>
    </rPh>
    <rPh sb="1" eb="2">
      <t>ナオ</t>
    </rPh>
    <rPh sb="2" eb="3">
      <t>セン</t>
    </rPh>
    <phoneticPr fontId="1"/>
  </si>
  <si>
    <t>丸亀市瓦町332番地2</t>
    <rPh sb="0" eb="3">
      <t>マルガメシ</t>
    </rPh>
    <rPh sb="3" eb="5">
      <t>カワラマチ</t>
    </rPh>
    <rPh sb="8" eb="10">
      <t>バンチ</t>
    </rPh>
    <phoneticPr fontId="1"/>
  </si>
  <si>
    <t>株式会社清々</t>
    <rPh sb="0" eb="4">
      <t>カブシキガイシャ</t>
    </rPh>
    <rPh sb="4" eb="6">
      <t>セイセイ</t>
    </rPh>
    <phoneticPr fontId="1"/>
  </si>
  <si>
    <t>代表取締役　泉端信哉</t>
    <rPh sb="0" eb="5">
      <t>ダイヒョウトリシマリヤク</t>
    </rPh>
    <rPh sb="6" eb="8">
      <t>イズミバタ</t>
    </rPh>
    <rPh sb="8" eb="10">
      <t>シンヤ</t>
    </rPh>
    <phoneticPr fontId="1"/>
  </si>
  <si>
    <t>有効期限</t>
    <rPh sb="0" eb="4">
      <t>ユウコウキゲン</t>
    </rPh>
    <phoneticPr fontId="3"/>
  </si>
  <si>
    <t>所管事務所</t>
    <rPh sb="0" eb="5">
      <t>ショカンジムショ</t>
    </rPh>
    <phoneticPr fontId="3"/>
  </si>
  <si>
    <t>東讃</t>
  </si>
  <si>
    <t>中讃</t>
  </si>
  <si>
    <t>西讃</t>
  </si>
  <si>
    <t>小豆</t>
  </si>
  <si>
    <t>中讃</t>
    <rPh sb="0" eb="2">
      <t>チュウサン</t>
    </rPh>
    <phoneticPr fontId="4"/>
  </si>
  <si>
    <t>中讃</t>
    <rPh sb="0" eb="2">
      <t>チュウサン</t>
    </rPh>
    <phoneticPr fontId="1"/>
  </si>
  <si>
    <t>代表取締役　佐伯光二</t>
    <rPh sb="0" eb="2">
      <t>ダイヒョウ</t>
    </rPh>
    <rPh sb="2" eb="5">
      <t>ダイヒョウトリシマリヤク</t>
    </rPh>
    <rPh sb="6" eb="8">
      <t>サエキ</t>
    </rPh>
    <rPh sb="8" eb="10">
      <t>ミツジ</t>
    </rPh>
    <phoneticPr fontId="4"/>
  </si>
  <si>
    <t>代表取締役　水野洋子</t>
    <rPh sb="0" eb="5">
      <t>ダイヒョウトリシマリヤク</t>
    </rPh>
    <rPh sb="6" eb="8">
      <t>ミズノ</t>
    </rPh>
    <rPh sb="8" eb="10">
      <t>ヨウコ</t>
    </rPh>
    <phoneticPr fontId="4"/>
  </si>
  <si>
    <t>代表取締役　藤田久仁子</t>
    <rPh sb="0" eb="5">
      <t>ダイヒョウトリシマリヤク</t>
    </rPh>
    <rPh sb="6" eb="8">
      <t>フジタ</t>
    </rPh>
    <rPh sb="8" eb="11">
      <t>クニコ</t>
    </rPh>
    <phoneticPr fontId="4"/>
  </si>
  <si>
    <t>善通寺市吉原町1070</t>
    <rPh sb="0" eb="4">
      <t>ゼンツウジシ</t>
    </rPh>
    <rPh sb="4" eb="7">
      <t>ヨシハラチョウ</t>
    </rPh>
    <phoneticPr fontId="1"/>
  </si>
  <si>
    <t>丸亀市浜町50</t>
    <rPh sb="0" eb="3">
      <t>マルガメシ</t>
    </rPh>
    <rPh sb="3" eb="5">
      <t>ハママチ</t>
    </rPh>
    <phoneticPr fontId="1"/>
  </si>
  <si>
    <t>763-0022</t>
  </si>
  <si>
    <t>（ヒカルメンテナンス）</t>
  </si>
  <si>
    <t>080-4031-4562</t>
  </si>
  <si>
    <t>（これを更新）</t>
    <rPh sb="4" eb="6">
      <t>コウシン</t>
    </rPh>
    <phoneticPr fontId="3"/>
  </si>
  <si>
    <t>取締役　佐藤　勝三郎</t>
    <rPh sb="0" eb="3">
      <t>トリシマリヤク</t>
    </rPh>
    <rPh sb="4" eb="6">
      <t>サトウ</t>
    </rPh>
    <rPh sb="7" eb="8">
      <t>カツ</t>
    </rPh>
    <rPh sb="8" eb="10">
      <t>サブロウ</t>
    </rPh>
    <phoneticPr fontId="4"/>
  </si>
  <si>
    <t>代表取締役　後藤由成</t>
    <rPh sb="0" eb="5">
      <t>ダイヒョウトリシマリヤク</t>
    </rPh>
    <rPh sb="6" eb="8">
      <t>ゴトウ</t>
    </rPh>
    <rPh sb="8" eb="10">
      <t>ヨシナリ</t>
    </rPh>
    <phoneticPr fontId="4"/>
  </si>
  <si>
    <t>代表取締役　渡辺嘉一</t>
    <rPh sb="6" eb="8">
      <t>ワタナベ</t>
    </rPh>
    <rPh sb="8" eb="10">
      <t>カイチ</t>
    </rPh>
    <phoneticPr fontId="4"/>
  </si>
  <si>
    <t>小豆郡小豆島町池田1328番地1</t>
    <rPh sb="0" eb="3">
      <t>ショウズグン</t>
    </rPh>
    <rPh sb="3" eb="7">
      <t>ショウドシマチョウ</t>
    </rPh>
    <rPh sb="7" eb="9">
      <t>イケダ</t>
    </rPh>
    <rPh sb="13" eb="15">
      <t>バンチ</t>
    </rPh>
    <phoneticPr fontId="4"/>
  </si>
  <si>
    <t>代表取締役　小片栄子</t>
    <rPh sb="0" eb="5">
      <t>ダイヒョウトリシマリヤク</t>
    </rPh>
    <rPh sb="6" eb="8">
      <t>オガタ</t>
    </rPh>
    <rPh sb="8" eb="10">
      <t>エイコ</t>
    </rPh>
    <phoneticPr fontId="4"/>
  </si>
  <si>
    <t>高松市亀岡町14番11号</t>
    <rPh sb="0" eb="6">
      <t>タカマツシカメオカチョウ</t>
    </rPh>
    <rPh sb="8" eb="9">
      <t>バン</t>
    </rPh>
    <rPh sb="11" eb="12">
      <t>ゴウ</t>
    </rPh>
    <phoneticPr fontId="8"/>
  </si>
  <si>
    <t>東かがわ市三本松2108番地</t>
    <rPh sb="0" eb="8">
      <t>ヒガシカガワシサンボンマツ</t>
    </rPh>
    <rPh sb="12" eb="14">
      <t>バンチ</t>
    </rPh>
    <phoneticPr fontId="8"/>
  </si>
  <si>
    <t>高松市香川町浅野829番地3</t>
    <rPh sb="0" eb="3">
      <t>タカマツシ</t>
    </rPh>
    <rPh sb="3" eb="6">
      <t>カガワチョウ</t>
    </rPh>
    <rPh sb="6" eb="8">
      <t>アサノ</t>
    </rPh>
    <rPh sb="11" eb="13">
      <t>バンチ</t>
    </rPh>
    <phoneticPr fontId="8"/>
  </si>
  <si>
    <t>高松市多肥上町2031番地1</t>
    <rPh sb="0" eb="7">
      <t>タカマツシタヒカミマチ</t>
    </rPh>
    <rPh sb="11" eb="13">
      <t>バンチ</t>
    </rPh>
    <phoneticPr fontId="8"/>
  </si>
  <si>
    <t>丸亀市飯山町川原905番地2</t>
    <rPh sb="0" eb="8">
      <t>マルガメシハンザンチョウカワハラ</t>
    </rPh>
    <rPh sb="11" eb="13">
      <t>バンチ</t>
    </rPh>
    <phoneticPr fontId="9"/>
  </si>
  <si>
    <t>丸亀市垂水町5番地4</t>
    <rPh sb="0" eb="6">
      <t>マルガメシタルミチョウ</t>
    </rPh>
    <rPh sb="7" eb="9">
      <t>バンチ</t>
    </rPh>
    <phoneticPr fontId="9"/>
  </si>
  <si>
    <t>三豊市高瀬町下勝間463番地11</t>
    <rPh sb="0" eb="3">
      <t>ミトヨシ</t>
    </rPh>
    <rPh sb="3" eb="6">
      <t>タカセチョウ</t>
    </rPh>
    <rPh sb="6" eb="9">
      <t>シモカツマ</t>
    </rPh>
    <rPh sb="12" eb="14">
      <t>バンチ</t>
    </rPh>
    <phoneticPr fontId="8"/>
  </si>
  <si>
    <t>高松市新田町甲2145番地10</t>
    <rPh sb="0" eb="3">
      <t>タカマツシ</t>
    </rPh>
    <rPh sb="3" eb="6">
      <t>シンデンチョウ</t>
    </rPh>
    <rPh sb="6" eb="7">
      <t>コウ</t>
    </rPh>
    <rPh sb="11" eb="13">
      <t>バンチ</t>
    </rPh>
    <phoneticPr fontId="8"/>
  </si>
  <si>
    <t>小豆郡小豆島町池田1345番地の1</t>
    <rPh sb="0" eb="3">
      <t>ショウズグン</t>
    </rPh>
    <rPh sb="3" eb="7">
      <t>ショウドシマチョウ</t>
    </rPh>
    <rPh sb="7" eb="9">
      <t>イケダ</t>
    </rPh>
    <rPh sb="13" eb="15">
      <t>バンチ</t>
    </rPh>
    <phoneticPr fontId="8"/>
  </si>
  <si>
    <t>丸亀市郡家町1746番地1</t>
    <rPh sb="0" eb="3">
      <t>マルガメシ</t>
    </rPh>
    <rPh sb="3" eb="6">
      <t>グンゲチョウ</t>
    </rPh>
    <rPh sb="10" eb="12">
      <t>バンチ</t>
    </rPh>
    <phoneticPr fontId="9"/>
  </si>
  <si>
    <t>観音寺市瀬戸町一丁目12番8号</t>
    <rPh sb="0" eb="4">
      <t>カンオンジシ</t>
    </rPh>
    <rPh sb="4" eb="7">
      <t>セトチョウ</t>
    </rPh>
    <rPh sb="7" eb="10">
      <t>イッチョウメ</t>
    </rPh>
    <rPh sb="12" eb="13">
      <t>バン</t>
    </rPh>
    <rPh sb="14" eb="15">
      <t>ゴウ</t>
    </rPh>
    <phoneticPr fontId="8"/>
  </si>
  <si>
    <t>仲多度郡琴平町榎井181番地9</t>
    <rPh sb="0" eb="4">
      <t>ナカタドグン</t>
    </rPh>
    <rPh sb="4" eb="7">
      <t>コトヒラチョウ</t>
    </rPh>
    <rPh sb="7" eb="9">
      <t>エナイ</t>
    </rPh>
    <rPh sb="12" eb="14">
      <t>バンチ</t>
    </rPh>
    <phoneticPr fontId="8"/>
  </si>
  <si>
    <t>木田郡三木町大字池戸2960番地</t>
    <rPh sb="0" eb="3">
      <t>キタグン</t>
    </rPh>
    <rPh sb="3" eb="6">
      <t>ミキチョウ</t>
    </rPh>
    <rPh sb="6" eb="8">
      <t>オオアザ</t>
    </rPh>
    <rPh sb="8" eb="10">
      <t>イケド</t>
    </rPh>
    <rPh sb="14" eb="16">
      <t>バンチ</t>
    </rPh>
    <phoneticPr fontId="8"/>
  </si>
  <si>
    <t>さぬき市志度576番地2</t>
    <rPh sb="0" eb="4">
      <t>サヌキシ</t>
    </rPh>
    <rPh sb="4" eb="6">
      <t>シド</t>
    </rPh>
    <rPh sb="9" eb="11">
      <t>バンチ</t>
    </rPh>
    <phoneticPr fontId="8"/>
  </si>
  <si>
    <t>小豆郡土庄町乙1084番地7</t>
    <rPh sb="0" eb="3">
      <t>ショウズグン</t>
    </rPh>
    <rPh sb="3" eb="6">
      <t>トノショウチョウ</t>
    </rPh>
    <rPh sb="6" eb="7">
      <t>オツ</t>
    </rPh>
    <rPh sb="11" eb="13">
      <t>バンチ</t>
    </rPh>
    <phoneticPr fontId="8"/>
  </si>
  <si>
    <t>高松市元山町92番地10</t>
    <rPh sb="0" eb="6">
      <t>タカマツシモトヤマチョウ</t>
    </rPh>
    <rPh sb="8" eb="10">
      <t>バンチ</t>
    </rPh>
    <phoneticPr fontId="8"/>
  </si>
  <si>
    <t>坂出市西庄町1010番地1</t>
    <rPh sb="0" eb="3">
      <t>サカイデシ</t>
    </rPh>
    <rPh sb="3" eb="6">
      <t>ニシノショウチョウ</t>
    </rPh>
    <rPh sb="10" eb="12">
      <t>バンチ</t>
    </rPh>
    <phoneticPr fontId="8"/>
  </si>
  <si>
    <t>観音寺市坂本町七丁目2番10号</t>
    <rPh sb="0" eb="4">
      <t>カンオンジシ</t>
    </rPh>
    <rPh sb="4" eb="7">
      <t>サカモトチョウ</t>
    </rPh>
    <rPh sb="7" eb="10">
      <t>ナナチョウメ</t>
    </rPh>
    <rPh sb="11" eb="12">
      <t>バン</t>
    </rPh>
    <rPh sb="14" eb="15">
      <t>ゴウ</t>
    </rPh>
    <phoneticPr fontId="8"/>
  </si>
  <si>
    <t>観音寺市大野原町大野原3617番地11</t>
    <rPh sb="0" eb="4">
      <t>カンオンジシ</t>
    </rPh>
    <rPh sb="4" eb="8">
      <t>オオノハラチョウ</t>
    </rPh>
    <rPh sb="8" eb="11">
      <t>オオノハラ</t>
    </rPh>
    <rPh sb="15" eb="17">
      <t>バンチ</t>
    </rPh>
    <phoneticPr fontId="8"/>
  </si>
  <si>
    <t>綾歌郡宇多津町浜八番丁134番地7</t>
    <rPh sb="0" eb="3">
      <t>アヤウタグン</t>
    </rPh>
    <rPh sb="3" eb="7">
      <t>ウタヅチョウ</t>
    </rPh>
    <rPh sb="7" eb="11">
      <t>ハマハチバンチョウ</t>
    </rPh>
    <rPh sb="14" eb="16">
      <t>バンチ</t>
    </rPh>
    <phoneticPr fontId="8"/>
  </si>
  <si>
    <t>小豆郡土庄町甲3235番地1</t>
    <rPh sb="0" eb="3">
      <t>ショウズグン</t>
    </rPh>
    <rPh sb="3" eb="6">
      <t>トノショウチョウ</t>
    </rPh>
    <rPh sb="6" eb="7">
      <t>コウ</t>
    </rPh>
    <rPh sb="11" eb="13">
      <t>バンチ</t>
    </rPh>
    <phoneticPr fontId="8"/>
  </si>
  <si>
    <t>高松市浜ノ町33番5号</t>
    <rPh sb="0" eb="6">
      <t>タカマツシハマノチョウ</t>
    </rPh>
    <rPh sb="8" eb="9">
      <t>バン</t>
    </rPh>
    <rPh sb="10" eb="11">
      <t>ゴウ</t>
    </rPh>
    <phoneticPr fontId="8"/>
  </si>
  <si>
    <t>観音寺市出作町184番地1</t>
    <rPh sb="0" eb="4">
      <t>カンオンジシ</t>
    </rPh>
    <rPh sb="4" eb="7">
      <t>シュッサクチョウ</t>
    </rPh>
    <rPh sb="10" eb="12">
      <t>バンチ</t>
    </rPh>
    <phoneticPr fontId="8"/>
  </si>
  <si>
    <t>さぬき市長尾西1816番地1</t>
    <rPh sb="0" eb="4">
      <t>サヌキシ</t>
    </rPh>
    <rPh sb="4" eb="6">
      <t>ナガオ</t>
    </rPh>
    <rPh sb="6" eb="7">
      <t>ニシ</t>
    </rPh>
    <rPh sb="11" eb="13">
      <t>バンチ</t>
    </rPh>
    <phoneticPr fontId="8"/>
  </si>
  <si>
    <t>高松市伏石町1378番地11</t>
    <rPh sb="0" eb="3">
      <t>タカマツシ</t>
    </rPh>
    <rPh sb="3" eb="6">
      <t>フセイシチョウ</t>
    </rPh>
    <rPh sb="10" eb="12">
      <t>バンチ</t>
    </rPh>
    <phoneticPr fontId="8"/>
  </si>
  <si>
    <t>高松市西宝町一丁目8番24号</t>
    <rPh sb="0" eb="3">
      <t>タカマツシ</t>
    </rPh>
    <rPh sb="3" eb="6">
      <t>サイホウチョウ</t>
    </rPh>
    <rPh sb="6" eb="9">
      <t>イッチョウメ</t>
    </rPh>
    <rPh sb="10" eb="11">
      <t>バン</t>
    </rPh>
    <rPh sb="13" eb="14">
      <t>ゴウ</t>
    </rPh>
    <phoneticPr fontId="8"/>
  </si>
  <si>
    <t>仲多度郡琴平町1252番地の2</t>
    <rPh sb="0" eb="4">
      <t>ナカタドグン</t>
    </rPh>
    <rPh sb="4" eb="7">
      <t>コトヒラチョウ</t>
    </rPh>
    <rPh sb="11" eb="13">
      <t>バンチ</t>
    </rPh>
    <phoneticPr fontId="8"/>
  </si>
  <si>
    <t>三豊市高瀬町下勝間87番地3</t>
    <rPh sb="0" eb="3">
      <t>ミトヨシ</t>
    </rPh>
    <rPh sb="3" eb="6">
      <t>タカセチョウ</t>
    </rPh>
    <rPh sb="6" eb="9">
      <t>シモカツマ</t>
    </rPh>
    <rPh sb="11" eb="13">
      <t>バンチ</t>
    </rPh>
    <phoneticPr fontId="8"/>
  </si>
  <si>
    <t>高松市福岡町三丁目3番20号</t>
    <rPh sb="0" eb="3">
      <t>タカマツシ</t>
    </rPh>
    <rPh sb="3" eb="6">
      <t>フクオカチョウ</t>
    </rPh>
    <rPh sb="6" eb="9">
      <t>サンチョウメ</t>
    </rPh>
    <rPh sb="10" eb="11">
      <t>バン</t>
    </rPh>
    <rPh sb="13" eb="14">
      <t>ゴウ</t>
    </rPh>
    <phoneticPr fontId="8"/>
  </si>
  <si>
    <t>綾歌郡綾川町山田下2994番地1</t>
    <rPh sb="0" eb="3">
      <t>アヤウタグン</t>
    </rPh>
    <rPh sb="3" eb="6">
      <t>アヤガワチョウ</t>
    </rPh>
    <rPh sb="6" eb="9">
      <t>ヤマダシタ</t>
    </rPh>
    <rPh sb="13" eb="15">
      <t>バンチ</t>
    </rPh>
    <phoneticPr fontId="8"/>
  </si>
  <si>
    <t>高松市福岡町三丁目6番36号</t>
    <rPh sb="0" eb="3">
      <t>タカマツシ</t>
    </rPh>
    <rPh sb="3" eb="6">
      <t>フクオカチョウ</t>
    </rPh>
    <rPh sb="6" eb="7">
      <t>サン</t>
    </rPh>
    <rPh sb="7" eb="9">
      <t>チョウメ</t>
    </rPh>
    <rPh sb="10" eb="11">
      <t>バン</t>
    </rPh>
    <rPh sb="13" eb="14">
      <t>ゴウ</t>
    </rPh>
    <phoneticPr fontId="8"/>
  </si>
  <si>
    <t>綾歌郡宇多津町大字東分1647番地4</t>
    <rPh sb="0" eb="2">
      <t>アヤウタ</t>
    </rPh>
    <rPh sb="2" eb="3">
      <t>グン</t>
    </rPh>
    <rPh sb="3" eb="7">
      <t>ウタヅチョウ</t>
    </rPh>
    <rPh sb="7" eb="9">
      <t>オオアザ</t>
    </rPh>
    <rPh sb="9" eb="10">
      <t>ヒガシ</t>
    </rPh>
    <rPh sb="10" eb="11">
      <t>ブン</t>
    </rPh>
    <rPh sb="15" eb="17">
      <t>バンチ</t>
    </rPh>
    <phoneticPr fontId="8"/>
  </si>
  <si>
    <t>高松市高松町1452番地19</t>
    <rPh sb="0" eb="6">
      <t>タカマツシタカマツチョウ</t>
    </rPh>
    <rPh sb="10" eb="12">
      <t>バンチ</t>
    </rPh>
    <phoneticPr fontId="8"/>
  </si>
  <si>
    <t>三豊市詫間町詫間6907番地22</t>
    <rPh sb="0" eb="3">
      <t>ミトヨシ</t>
    </rPh>
    <rPh sb="3" eb="6">
      <t>タクマチョウ</t>
    </rPh>
    <rPh sb="6" eb="8">
      <t>タクマ</t>
    </rPh>
    <rPh sb="12" eb="14">
      <t>バンチ</t>
    </rPh>
    <phoneticPr fontId="8"/>
  </si>
  <si>
    <t>丸亀市幸町二丁目3番12号</t>
    <rPh sb="0" eb="3">
      <t>マルガメシ</t>
    </rPh>
    <rPh sb="3" eb="5">
      <t>サイワイチョウ</t>
    </rPh>
    <rPh sb="5" eb="8">
      <t>ニチョウメ</t>
    </rPh>
    <rPh sb="9" eb="10">
      <t>バン</t>
    </rPh>
    <rPh sb="12" eb="13">
      <t>ゴウ</t>
    </rPh>
    <phoneticPr fontId="9"/>
  </si>
  <si>
    <t>坂出市西庄町700番地1</t>
    <rPh sb="0" eb="3">
      <t>サカイデシ</t>
    </rPh>
    <rPh sb="3" eb="6">
      <t>ニシノショウチョウ</t>
    </rPh>
    <rPh sb="9" eb="11">
      <t>バンチ</t>
    </rPh>
    <phoneticPr fontId="8"/>
  </si>
  <si>
    <t>さぬき市長尾東3151番地2</t>
    <rPh sb="0" eb="4">
      <t>サヌキシ</t>
    </rPh>
    <rPh sb="4" eb="6">
      <t>ナガオ</t>
    </rPh>
    <rPh sb="6" eb="7">
      <t>ヒガシ</t>
    </rPh>
    <rPh sb="11" eb="13">
      <t>バンチ</t>
    </rPh>
    <phoneticPr fontId="8"/>
  </si>
  <si>
    <t>仲多度郡まんのう町公文855番地3</t>
    <rPh sb="0" eb="4">
      <t>ナカタドグン</t>
    </rPh>
    <rPh sb="4" eb="9">
      <t>マンノウチョウ</t>
    </rPh>
    <rPh sb="9" eb="11">
      <t>クモン</t>
    </rPh>
    <rPh sb="14" eb="16">
      <t>バンチ</t>
    </rPh>
    <phoneticPr fontId="8"/>
  </si>
  <si>
    <t>高松市峰山町1837番地</t>
    <rPh sb="0" eb="3">
      <t>タカマツシ</t>
    </rPh>
    <rPh sb="3" eb="6">
      <t>ミネヤマチョウ</t>
    </rPh>
    <rPh sb="10" eb="12">
      <t>バンチ</t>
    </rPh>
    <phoneticPr fontId="8"/>
  </si>
  <si>
    <t>高松市川島東町2095番地15</t>
    <rPh sb="0" eb="7">
      <t>タカマツシカワシマヒガシマチ</t>
    </rPh>
    <rPh sb="11" eb="13">
      <t>バンチ</t>
    </rPh>
    <phoneticPr fontId="8"/>
  </si>
  <si>
    <t>坂出市神谷町579番地</t>
    <rPh sb="0" eb="3">
      <t>サカイデシ</t>
    </rPh>
    <rPh sb="3" eb="5">
      <t>カミヤ</t>
    </rPh>
    <rPh sb="5" eb="6">
      <t>チョウ</t>
    </rPh>
    <rPh sb="9" eb="11">
      <t>バンチ</t>
    </rPh>
    <phoneticPr fontId="8"/>
  </si>
  <si>
    <t>高松市上林町583番地1</t>
    <rPh sb="0" eb="3">
      <t>タカマツシ</t>
    </rPh>
    <rPh sb="3" eb="5">
      <t>カンバヤシ</t>
    </rPh>
    <rPh sb="5" eb="6">
      <t>マチ</t>
    </rPh>
    <rPh sb="9" eb="11">
      <t>バンチ</t>
    </rPh>
    <phoneticPr fontId="8"/>
  </si>
  <si>
    <t>小豆郡小豆島町安田甲121番地12</t>
    <rPh sb="0" eb="3">
      <t>ショウズグン</t>
    </rPh>
    <rPh sb="3" eb="6">
      <t>ショウドシマ</t>
    </rPh>
    <rPh sb="6" eb="7">
      <t>チョウ</t>
    </rPh>
    <rPh sb="7" eb="9">
      <t>ヤスダ</t>
    </rPh>
    <rPh sb="9" eb="10">
      <t>コウ</t>
    </rPh>
    <rPh sb="13" eb="15">
      <t>バンチ</t>
    </rPh>
    <phoneticPr fontId="8"/>
  </si>
  <si>
    <t>仲多度郡多度津町大字奥白方1529番地3</t>
    <rPh sb="0" eb="4">
      <t>ナカタドグン</t>
    </rPh>
    <rPh sb="4" eb="8">
      <t>タドツチョウ</t>
    </rPh>
    <rPh sb="8" eb="10">
      <t>オオアザ</t>
    </rPh>
    <rPh sb="10" eb="11">
      <t>オク</t>
    </rPh>
    <rPh sb="11" eb="13">
      <t>シラカタ</t>
    </rPh>
    <rPh sb="17" eb="19">
      <t>バンチ</t>
    </rPh>
    <phoneticPr fontId="8"/>
  </si>
  <si>
    <t>丸亀市飯山町下法軍寺1047番地の1</t>
    <rPh sb="0" eb="3">
      <t>マルガメシ</t>
    </rPh>
    <rPh sb="3" eb="6">
      <t>ハンザンチョウ</t>
    </rPh>
    <rPh sb="6" eb="10">
      <t>シモホウグンジ</t>
    </rPh>
    <rPh sb="14" eb="16">
      <t>バンチ</t>
    </rPh>
    <phoneticPr fontId="9"/>
  </si>
  <si>
    <t>香川郡直島町1954番地</t>
    <rPh sb="0" eb="3">
      <t>カガワグン</t>
    </rPh>
    <rPh sb="3" eb="6">
      <t>ナオシマチョウ</t>
    </rPh>
    <rPh sb="10" eb="12">
      <t>バンチ</t>
    </rPh>
    <phoneticPr fontId="8"/>
  </si>
  <si>
    <t>坂出市川津町5958番地</t>
    <rPh sb="0" eb="3">
      <t>サカイデシ</t>
    </rPh>
    <rPh sb="3" eb="6">
      <t>カワツチョウ</t>
    </rPh>
    <rPh sb="10" eb="12">
      <t>バンチ</t>
    </rPh>
    <phoneticPr fontId="8"/>
  </si>
  <si>
    <t>小豆郡小豆島町草壁本町552番地</t>
    <rPh sb="0" eb="3">
      <t>ショウズグン</t>
    </rPh>
    <rPh sb="3" eb="7">
      <t>ショウドシマチョウ</t>
    </rPh>
    <rPh sb="7" eb="9">
      <t>クサカベ</t>
    </rPh>
    <rPh sb="9" eb="11">
      <t>ホンマチ</t>
    </rPh>
    <rPh sb="14" eb="16">
      <t>バンチ</t>
    </rPh>
    <phoneticPr fontId="8"/>
  </si>
  <si>
    <t>小豆郡小豆島町馬木甲852番地1</t>
    <rPh sb="0" eb="3">
      <t>ショウズグン</t>
    </rPh>
    <rPh sb="3" eb="7">
      <t>ショウドシマチョウ</t>
    </rPh>
    <rPh sb="7" eb="9">
      <t>ウマキ</t>
    </rPh>
    <rPh sb="9" eb="10">
      <t>コウ</t>
    </rPh>
    <rPh sb="13" eb="15">
      <t>バンチ</t>
    </rPh>
    <phoneticPr fontId="8"/>
  </si>
  <si>
    <t>東かがわ市落合218番地2</t>
    <rPh sb="0" eb="5">
      <t>ヒガシカガワシ</t>
    </rPh>
    <rPh sb="5" eb="7">
      <t>オチアイ</t>
    </rPh>
    <rPh sb="10" eb="12">
      <t>バンチ</t>
    </rPh>
    <phoneticPr fontId="8"/>
  </si>
  <si>
    <t>高松市新田町甲2145番地4</t>
    <rPh sb="0" eb="3">
      <t>タカマツシ</t>
    </rPh>
    <rPh sb="3" eb="5">
      <t>シンデン</t>
    </rPh>
    <rPh sb="5" eb="6">
      <t>チョウ</t>
    </rPh>
    <rPh sb="6" eb="7">
      <t>コウ</t>
    </rPh>
    <rPh sb="11" eb="13">
      <t>バンチ</t>
    </rPh>
    <phoneticPr fontId="8"/>
  </si>
  <si>
    <t>三豊市山本町大野3184番地</t>
    <rPh sb="0" eb="3">
      <t>ミトヨシ</t>
    </rPh>
    <rPh sb="3" eb="6">
      <t>ヤマモトチョウ</t>
    </rPh>
    <rPh sb="6" eb="8">
      <t>オオノ</t>
    </rPh>
    <rPh sb="12" eb="14">
      <t>バンチ</t>
    </rPh>
    <phoneticPr fontId="8"/>
  </si>
  <si>
    <t>坂出市川津町下川津4388－1</t>
    <rPh sb="0" eb="3">
      <t>サカイデシ</t>
    </rPh>
    <rPh sb="3" eb="6">
      <t>カワツチョウ</t>
    </rPh>
    <rPh sb="6" eb="9">
      <t>シモカワツ</t>
    </rPh>
    <phoneticPr fontId="8"/>
  </si>
  <si>
    <t>善通寺市与北町2916番1</t>
    <rPh sb="0" eb="4">
      <t>ゼンツウジシ</t>
    </rPh>
    <rPh sb="4" eb="7">
      <t>ヨキタチョウ</t>
    </rPh>
    <rPh sb="11" eb="12">
      <t>バン</t>
    </rPh>
    <phoneticPr fontId="8"/>
  </si>
  <si>
    <t>綾歌郡綾川町滝宮1787番地5</t>
    <rPh sb="0" eb="3">
      <t>アヤウタグン</t>
    </rPh>
    <rPh sb="3" eb="6">
      <t>アヤガワチョウ</t>
    </rPh>
    <rPh sb="6" eb="8">
      <t>タキノミヤ</t>
    </rPh>
    <rPh sb="12" eb="14">
      <t>バンチ</t>
    </rPh>
    <phoneticPr fontId="8"/>
  </si>
  <si>
    <t>三豊市三野町吉津甲1433番地</t>
    <rPh sb="0" eb="3">
      <t>ミトヨシ</t>
    </rPh>
    <rPh sb="3" eb="6">
      <t>ミノチョウ</t>
    </rPh>
    <rPh sb="6" eb="8">
      <t>ヨシヅ</t>
    </rPh>
    <rPh sb="8" eb="9">
      <t>コウ</t>
    </rPh>
    <rPh sb="13" eb="15">
      <t>バンチ</t>
    </rPh>
    <phoneticPr fontId="8"/>
  </si>
  <si>
    <t>三豊市豊中町本山甲1166番地2</t>
    <rPh sb="0" eb="3">
      <t>ミトヨシ</t>
    </rPh>
    <rPh sb="3" eb="6">
      <t>トヨナカチョウ</t>
    </rPh>
    <rPh sb="6" eb="8">
      <t>モトヤマ</t>
    </rPh>
    <rPh sb="8" eb="9">
      <t>コウ</t>
    </rPh>
    <rPh sb="13" eb="15">
      <t>バンチ</t>
    </rPh>
    <phoneticPr fontId="8"/>
  </si>
  <si>
    <t>三豊市山本町辻225番地1</t>
    <rPh sb="0" eb="3">
      <t>ミトヨシ</t>
    </rPh>
    <rPh sb="3" eb="6">
      <t>ヤマモトチョウ</t>
    </rPh>
    <rPh sb="6" eb="7">
      <t>ツジ</t>
    </rPh>
    <rPh sb="10" eb="12">
      <t>バンチ</t>
    </rPh>
    <phoneticPr fontId="8"/>
  </si>
  <si>
    <t>小豆郡小豆島町馬木甲75番地の7</t>
    <rPh sb="0" eb="3">
      <t>ショウズグン</t>
    </rPh>
    <rPh sb="3" eb="7">
      <t>ショウドシマチョウ</t>
    </rPh>
    <rPh sb="7" eb="8">
      <t>ウマ</t>
    </rPh>
    <rPh sb="8" eb="9">
      <t>キ</t>
    </rPh>
    <rPh sb="9" eb="10">
      <t>コウ</t>
    </rPh>
    <rPh sb="12" eb="14">
      <t>バンチ</t>
    </rPh>
    <phoneticPr fontId="8"/>
  </si>
  <si>
    <t>高松市成合町731番地 新井ビル201号</t>
    <rPh sb="0" eb="3">
      <t>タカマツシ</t>
    </rPh>
    <rPh sb="3" eb="6">
      <t>ナリアイチョウ</t>
    </rPh>
    <rPh sb="9" eb="11">
      <t>バンチ</t>
    </rPh>
    <rPh sb="12" eb="14">
      <t>アライ</t>
    </rPh>
    <rPh sb="19" eb="20">
      <t>ゴウ</t>
    </rPh>
    <phoneticPr fontId="8"/>
  </si>
  <si>
    <t>綾歌郡綾川町畑田3183番地9</t>
    <rPh sb="0" eb="3">
      <t>アヤウタグン</t>
    </rPh>
    <rPh sb="3" eb="6">
      <t>アヤガワチョウ</t>
    </rPh>
    <rPh sb="6" eb="8">
      <t>ハタダ</t>
    </rPh>
    <rPh sb="12" eb="14">
      <t>バンチ</t>
    </rPh>
    <phoneticPr fontId="8"/>
  </si>
  <si>
    <t>丸亀市綾歌町栗熊東105－1</t>
    <rPh sb="0" eb="3">
      <t>マルガメシ</t>
    </rPh>
    <rPh sb="3" eb="6">
      <t>アヤウタチョウ</t>
    </rPh>
    <rPh sb="6" eb="9">
      <t>クリクマヒガシ</t>
    </rPh>
    <phoneticPr fontId="8"/>
  </si>
  <si>
    <t>高松市花園町三丁目1番1号</t>
    <rPh sb="0" eb="3">
      <t>タカマツシ</t>
    </rPh>
    <rPh sb="3" eb="5">
      <t>ハナゾノ</t>
    </rPh>
    <rPh sb="5" eb="7">
      <t>チョウサン</t>
    </rPh>
    <rPh sb="7" eb="9">
      <t>チョウメ</t>
    </rPh>
    <rPh sb="10" eb="11">
      <t>バン</t>
    </rPh>
    <rPh sb="12" eb="13">
      <t>ゴウ</t>
    </rPh>
    <phoneticPr fontId="8"/>
  </si>
  <si>
    <t>高松市勅使町660番地3</t>
    <rPh sb="0" eb="6">
      <t>タカマツシチョクシチョウ</t>
    </rPh>
    <rPh sb="9" eb="11">
      <t>バンチ</t>
    </rPh>
    <phoneticPr fontId="8"/>
  </si>
  <si>
    <t>高松市香南町由佐620番地55</t>
    <rPh sb="0" eb="3">
      <t>タカマツシ</t>
    </rPh>
    <rPh sb="3" eb="6">
      <t>コウナンチョウ</t>
    </rPh>
    <rPh sb="6" eb="8">
      <t>ユサ</t>
    </rPh>
    <rPh sb="11" eb="13">
      <t>バンチ</t>
    </rPh>
    <phoneticPr fontId="8"/>
  </si>
  <si>
    <t>仲多度郡多度津町西港町37番地</t>
    <rPh sb="0" eb="4">
      <t>ナカタドグン</t>
    </rPh>
    <rPh sb="4" eb="8">
      <t>タドツチョウ</t>
    </rPh>
    <rPh sb="8" eb="9">
      <t>ニシ</t>
    </rPh>
    <rPh sb="9" eb="10">
      <t>ミナト</t>
    </rPh>
    <rPh sb="10" eb="11">
      <t>チョウ</t>
    </rPh>
    <rPh sb="13" eb="15">
      <t>バンチ</t>
    </rPh>
    <phoneticPr fontId="8"/>
  </si>
  <si>
    <t>仲多度郡琴平町413番地</t>
    <rPh sb="0" eb="4">
      <t>ナカタドグン</t>
    </rPh>
    <rPh sb="4" eb="7">
      <t>コトヒラチョウ</t>
    </rPh>
    <rPh sb="10" eb="12">
      <t>バンチ</t>
    </rPh>
    <phoneticPr fontId="8"/>
  </si>
  <si>
    <t>三豊市豊中町本山甲267番地1</t>
    <rPh sb="0" eb="3">
      <t>ミトヨシ</t>
    </rPh>
    <rPh sb="3" eb="6">
      <t>トヨナカチョウ</t>
    </rPh>
    <rPh sb="6" eb="8">
      <t>モトヤマ</t>
    </rPh>
    <rPh sb="8" eb="9">
      <t>コウ</t>
    </rPh>
    <rPh sb="12" eb="14">
      <t>バンチ</t>
    </rPh>
    <phoneticPr fontId="8"/>
  </si>
  <si>
    <t>三豊市仁尾町仁尾辛30番地5</t>
    <rPh sb="0" eb="3">
      <t>ミトヨシ</t>
    </rPh>
    <rPh sb="3" eb="6">
      <t>ニオチョウ</t>
    </rPh>
    <rPh sb="6" eb="8">
      <t>ニオ</t>
    </rPh>
    <rPh sb="8" eb="9">
      <t>シン</t>
    </rPh>
    <rPh sb="11" eb="13">
      <t>バンチ</t>
    </rPh>
    <phoneticPr fontId="8"/>
  </si>
  <si>
    <t>小豆郡土庄町淵崎甲347番地2</t>
    <rPh sb="0" eb="3">
      <t>ショウズグン</t>
    </rPh>
    <rPh sb="3" eb="6">
      <t>トノショウチョウ</t>
    </rPh>
    <rPh sb="6" eb="7">
      <t>フチ</t>
    </rPh>
    <rPh sb="7" eb="8">
      <t>ザキ</t>
    </rPh>
    <rPh sb="8" eb="9">
      <t>コウ</t>
    </rPh>
    <rPh sb="12" eb="14">
      <t>バンチ</t>
    </rPh>
    <phoneticPr fontId="8"/>
  </si>
  <si>
    <t>観音寺市池之尻町1648番地4</t>
    <rPh sb="0" eb="4">
      <t>カンオンジシ</t>
    </rPh>
    <rPh sb="4" eb="8">
      <t>イケノシリチョウ</t>
    </rPh>
    <rPh sb="12" eb="14">
      <t>バンチ</t>
    </rPh>
    <phoneticPr fontId="8"/>
  </si>
  <si>
    <t>丸亀市津森町512番地6</t>
    <rPh sb="0" eb="3">
      <t>マルガメシ</t>
    </rPh>
    <rPh sb="3" eb="6">
      <t>ツノモリチョウ</t>
    </rPh>
    <rPh sb="9" eb="11">
      <t>バンチ</t>
    </rPh>
    <phoneticPr fontId="9"/>
  </si>
  <si>
    <t>観音寺市豊浜町姫浜1236番地</t>
    <rPh sb="0" eb="4">
      <t>カンオンジシ</t>
    </rPh>
    <rPh sb="4" eb="7">
      <t>トヨナカチョウ</t>
    </rPh>
    <rPh sb="7" eb="8">
      <t>ヒメ</t>
    </rPh>
    <rPh sb="8" eb="9">
      <t>ハマ</t>
    </rPh>
    <rPh sb="13" eb="15">
      <t>バンチ</t>
    </rPh>
    <phoneticPr fontId="9"/>
  </si>
  <si>
    <t>東かがわ市引田3963番地1</t>
    <rPh sb="0" eb="5">
      <t>ヒガシカガワシ</t>
    </rPh>
    <rPh sb="5" eb="7">
      <t>ヒケタ</t>
    </rPh>
    <rPh sb="11" eb="13">
      <t>バンチ</t>
    </rPh>
    <phoneticPr fontId="9"/>
  </si>
  <si>
    <t>三豊市高瀬町下勝間1643番地3</t>
    <rPh sb="0" eb="3">
      <t>ミトヨシ</t>
    </rPh>
    <rPh sb="3" eb="6">
      <t>タカセチョウ</t>
    </rPh>
    <rPh sb="6" eb="9">
      <t>シモカツマ</t>
    </rPh>
    <rPh sb="13" eb="15">
      <t>バンチ</t>
    </rPh>
    <phoneticPr fontId="9"/>
  </si>
  <si>
    <t>丸亀市飯山町西坂元683番地</t>
    <rPh sb="0" eb="3">
      <t>マルガメシ</t>
    </rPh>
    <rPh sb="3" eb="6">
      <t>ハンザンチョウ</t>
    </rPh>
    <rPh sb="6" eb="9">
      <t>ニシサカモト</t>
    </rPh>
    <rPh sb="12" eb="14">
      <t>バンチ</t>
    </rPh>
    <phoneticPr fontId="9"/>
  </si>
  <si>
    <t>高松市庵治町3688番地11</t>
    <rPh sb="0" eb="3">
      <t>タカマツシ</t>
    </rPh>
    <rPh sb="3" eb="6">
      <t>アジチョウ</t>
    </rPh>
    <rPh sb="10" eb="12">
      <t>バンチ</t>
    </rPh>
    <phoneticPr fontId="9"/>
  </si>
  <si>
    <t>三豊市仁尾町仁尾乙269番地12</t>
    <rPh sb="0" eb="3">
      <t>ミトヨシ</t>
    </rPh>
    <rPh sb="3" eb="6">
      <t>ニオチョウ</t>
    </rPh>
    <rPh sb="6" eb="8">
      <t>ニオ</t>
    </rPh>
    <rPh sb="8" eb="9">
      <t>オツ</t>
    </rPh>
    <rPh sb="12" eb="14">
      <t>バンチ</t>
    </rPh>
    <phoneticPr fontId="9"/>
  </si>
  <si>
    <t>高松市小村町635番地29</t>
    <rPh sb="0" eb="3">
      <t>タカマツシ</t>
    </rPh>
    <rPh sb="3" eb="6">
      <t>オモレチョウ</t>
    </rPh>
    <rPh sb="9" eb="11">
      <t>バンチ</t>
    </rPh>
    <phoneticPr fontId="9"/>
  </si>
  <si>
    <t>丸亀市飯山町上法軍寺1110番地1</t>
    <rPh sb="0" eb="3">
      <t>マルガメシ</t>
    </rPh>
    <rPh sb="3" eb="6">
      <t>ハンザンチョウ</t>
    </rPh>
    <rPh sb="6" eb="10">
      <t>カミホウグンジ</t>
    </rPh>
    <rPh sb="14" eb="16">
      <t>バンチ</t>
    </rPh>
    <phoneticPr fontId="9"/>
  </si>
  <si>
    <t>丸亀市飯野町東二甲18－2</t>
    <rPh sb="0" eb="3">
      <t>マルガメシ</t>
    </rPh>
    <rPh sb="3" eb="6">
      <t>イイノチョウ</t>
    </rPh>
    <rPh sb="6" eb="7">
      <t>ヒガシ</t>
    </rPh>
    <rPh sb="7" eb="8">
      <t>ニ</t>
    </rPh>
    <rPh sb="8" eb="9">
      <t>コウ</t>
    </rPh>
    <phoneticPr fontId="9"/>
  </si>
  <si>
    <t>高松市屋島西町2479番地15</t>
    <rPh sb="0" eb="3">
      <t>タカマツシ</t>
    </rPh>
    <rPh sb="3" eb="7">
      <t>ヤシマニシマチ</t>
    </rPh>
    <rPh sb="11" eb="13">
      <t>バンチ</t>
    </rPh>
    <phoneticPr fontId="9"/>
  </si>
  <si>
    <t>高松市室新町966番地1</t>
    <rPh sb="0" eb="3">
      <t>タカマツシ</t>
    </rPh>
    <rPh sb="3" eb="4">
      <t>ムロ</t>
    </rPh>
    <rPh sb="4" eb="5">
      <t>シン</t>
    </rPh>
    <rPh sb="5" eb="6">
      <t>マチ</t>
    </rPh>
    <rPh sb="9" eb="11">
      <t>バンチ</t>
    </rPh>
    <phoneticPr fontId="9"/>
  </si>
  <si>
    <t>高松市鶴市町1610番地5</t>
    <rPh sb="0" eb="3">
      <t>タカマツシ</t>
    </rPh>
    <rPh sb="3" eb="6">
      <t>ツルイチチョウ</t>
    </rPh>
    <rPh sb="10" eb="12">
      <t>バンチ</t>
    </rPh>
    <phoneticPr fontId="9"/>
  </si>
  <si>
    <t>高松市伏石町2128－5　丸忠第1ビル</t>
    <rPh sb="0" eb="3">
      <t>タカマツシ</t>
    </rPh>
    <rPh sb="3" eb="6">
      <t>フセイシチョウ</t>
    </rPh>
    <rPh sb="13" eb="15">
      <t>マルタダ</t>
    </rPh>
    <rPh sb="15" eb="16">
      <t>ダイ</t>
    </rPh>
    <phoneticPr fontId="9"/>
  </si>
  <si>
    <t>東かがわ市引田201番地1</t>
    <rPh sb="0" eb="5">
      <t>ヒガシカガワシ</t>
    </rPh>
    <rPh sb="5" eb="7">
      <t>ヒケタ</t>
    </rPh>
    <rPh sb="10" eb="12">
      <t>バンチ</t>
    </rPh>
    <phoneticPr fontId="9"/>
  </si>
  <si>
    <t>高松市木太町3604番地17</t>
    <rPh sb="0" eb="3">
      <t>タカマツシ</t>
    </rPh>
    <rPh sb="3" eb="6">
      <t>キタチョウ</t>
    </rPh>
    <rPh sb="10" eb="12">
      <t>バンチ</t>
    </rPh>
    <phoneticPr fontId="9"/>
  </si>
  <si>
    <t>仲多度郡まんのう町山脇545番地</t>
    <rPh sb="0" eb="4">
      <t>ナカタドグン</t>
    </rPh>
    <rPh sb="4" eb="9">
      <t>マンノウチョウ</t>
    </rPh>
    <rPh sb="9" eb="11">
      <t>ヤマワキ</t>
    </rPh>
    <rPh sb="14" eb="16">
      <t>バンチ</t>
    </rPh>
    <phoneticPr fontId="9"/>
  </si>
  <si>
    <t>高松市勅使町1295番地1</t>
    <rPh sb="0" eb="3">
      <t>タカマツシ</t>
    </rPh>
    <rPh sb="3" eb="6">
      <t>チョクシチョウ</t>
    </rPh>
    <rPh sb="10" eb="12">
      <t>バンチ</t>
    </rPh>
    <phoneticPr fontId="9"/>
  </si>
  <si>
    <t>高松市木太町587番地9</t>
    <rPh sb="0" eb="3">
      <t>タカマツシ</t>
    </rPh>
    <rPh sb="3" eb="6">
      <t>キタチョウ</t>
    </rPh>
    <rPh sb="9" eb="11">
      <t>バンチ</t>
    </rPh>
    <phoneticPr fontId="9"/>
  </si>
  <si>
    <t>高松市川島東町1877番地12</t>
    <rPh sb="0" eb="3">
      <t>タカマツシ</t>
    </rPh>
    <rPh sb="3" eb="7">
      <t>カワシマヒガシマチ</t>
    </rPh>
    <rPh sb="11" eb="13">
      <t>バンチ</t>
    </rPh>
    <phoneticPr fontId="9"/>
  </si>
  <si>
    <t>仲多度郡まんのう町造田1004番地</t>
    <rPh sb="0" eb="4">
      <t>ナカタドグン</t>
    </rPh>
    <rPh sb="4" eb="9">
      <t>マンノウチョウ</t>
    </rPh>
    <rPh sb="9" eb="11">
      <t>ゾウダ</t>
    </rPh>
    <rPh sb="15" eb="17">
      <t>バンチ</t>
    </rPh>
    <phoneticPr fontId="9"/>
  </si>
  <si>
    <t>高松市香南町吉光135番地7</t>
    <rPh sb="0" eb="3">
      <t>タカマツシ</t>
    </rPh>
    <rPh sb="3" eb="6">
      <t>コウナンチョウ</t>
    </rPh>
    <rPh sb="6" eb="8">
      <t>ヨシミツ</t>
    </rPh>
    <rPh sb="11" eb="13">
      <t>バンチ</t>
    </rPh>
    <phoneticPr fontId="9"/>
  </si>
  <si>
    <t>高松市上之町一丁目9番11号</t>
    <rPh sb="0" eb="3">
      <t>タカマツシ</t>
    </rPh>
    <rPh sb="3" eb="6">
      <t>カミノチョウ</t>
    </rPh>
    <rPh sb="6" eb="7">
      <t>イチ</t>
    </rPh>
    <rPh sb="7" eb="9">
      <t>チョウメ</t>
    </rPh>
    <rPh sb="10" eb="11">
      <t>バン</t>
    </rPh>
    <rPh sb="13" eb="14">
      <t>ゴウ</t>
    </rPh>
    <phoneticPr fontId="9"/>
  </si>
  <si>
    <t>丸亀市川西町北94番地5</t>
    <rPh sb="0" eb="3">
      <t>マルガメシ</t>
    </rPh>
    <rPh sb="3" eb="6">
      <t>カワニシチョウ</t>
    </rPh>
    <rPh sb="6" eb="7">
      <t>キタ</t>
    </rPh>
    <rPh sb="9" eb="11">
      <t>バンチ</t>
    </rPh>
    <phoneticPr fontId="9"/>
  </si>
  <si>
    <t>高松市香西東町355番地1</t>
    <rPh sb="0" eb="3">
      <t>タカマツシ</t>
    </rPh>
    <rPh sb="3" eb="7">
      <t>コウザイヒガシマチ</t>
    </rPh>
    <rPh sb="10" eb="12">
      <t>バンチ</t>
    </rPh>
    <phoneticPr fontId="9"/>
  </si>
  <si>
    <t>株式会社ダイキアクシス高松支店</t>
    <rPh sb="0" eb="4">
      <t>カブシキガイシャ</t>
    </rPh>
    <rPh sb="11" eb="13">
      <t>タカマツ</t>
    </rPh>
    <rPh sb="13" eb="15">
      <t>シテン</t>
    </rPh>
    <phoneticPr fontId="7"/>
  </si>
  <si>
    <t>三豊市豊中町上髙野4099番地4</t>
    <rPh sb="0" eb="3">
      <t>ミトヨシ</t>
    </rPh>
    <rPh sb="3" eb="6">
      <t>トヨナカチョウ</t>
    </rPh>
    <rPh sb="6" eb="9">
      <t>カミタカノ</t>
    </rPh>
    <rPh sb="13" eb="15">
      <t>バンチ</t>
    </rPh>
    <phoneticPr fontId="9"/>
  </si>
  <si>
    <t>三豊市山本町辻968番地1</t>
    <rPh sb="0" eb="3">
      <t>ミトヨシ</t>
    </rPh>
    <rPh sb="3" eb="6">
      <t>ヤマモトチョウ</t>
    </rPh>
    <rPh sb="6" eb="7">
      <t>ツジ</t>
    </rPh>
    <rPh sb="10" eb="12">
      <t>バンチ</t>
    </rPh>
    <phoneticPr fontId="9"/>
  </si>
  <si>
    <t>丸亀市飯野町東二甲1874番地15</t>
    <rPh sb="0" eb="3">
      <t>マルガメシ</t>
    </rPh>
    <rPh sb="3" eb="6">
      <t>イイノチョウ</t>
    </rPh>
    <rPh sb="6" eb="7">
      <t>ヒガシ</t>
    </rPh>
    <rPh sb="7" eb="8">
      <t>ニ</t>
    </rPh>
    <rPh sb="8" eb="9">
      <t>コウ</t>
    </rPh>
    <rPh sb="13" eb="15">
      <t>バンチ</t>
    </rPh>
    <phoneticPr fontId="9"/>
  </si>
  <si>
    <t>丸亀市飯野町西分甲34番地1</t>
    <rPh sb="0" eb="3">
      <t>マルガメシ</t>
    </rPh>
    <rPh sb="3" eb="6">
      <t>イイノチョウ</t>
    </rPh>
    <rPh sb="6" eb="7">
      <t>ニシ</t>
    </rPh>
    <rPh sb="7" eb="8">
      <t>ブン</t>
    </rPh>
    <rPh sb="8" eb="9">
      <t>コウ</t>
    </rPh>
    <rPh sb="11" eb="13">
      <t>バンチ</t>
    </rPh>
    <phoneticPr fontId="9"/>
  </si>
  <si>
    <t>三豊市山本町辻1166番地1</t>
    <rPh sb="0" eb="3">
      <t>ミトヨシ</t>
    </rPh>
    <rPh sb="3" eb="6">
      <t>ヤマモトチョウ</t>
    </rPh>
    <rPh sb="6" eb="7">
      <t>ツジ</t>
    </rPh>
    <rPh sb="11" eb="13">
      <t>バンチ</t>
    </rPh>
    <phoneticPr fontId="9"/>
  </si>
  <si>
    <t>三豊市詫間町詫間5630番地4</t>
    <rPh sb="0" eb="3">
      <t>ミトヨシ</t>
    </rPh>
    <rPh sb="3" eb="6">
      <t>タクマチョウ</t>
    </rPh>
    <rPh sb="6" eb="8">
      <t>タクマ</t>
    </rPh>
    <rPh sb="12" eb="14">
      <t>バンチ</t>
    </rPh>
    <phoneticPr fontId="9"/>
  </si>
  <si>
    <t>丸亀市飯山町上法軍寺1253番地1</t>
    <rPh sb="0" eb="3">
      <t>マルガメシ</t>
    </rPh>
    <rPh sb="3" eb="6">
      <t>ハンザンチョウ</t>
    </rPh>
    <rPh sb="6" eb="10">
      <t>カミホウグンジ</t>
    </rPh>
    <rPh sb="14" eb="16">
      <t>バンチ</t>
    </rPh>
    <phoneticPr fontId="0"/>
  </si>
  <si>
    <t>丸亀市飯野町東二641番地3</t>
    <rPh sb="0" eb="3">
      <t>マルガメシ</t>
    </rPh>
    <rPh sb="3" eb="6">
      <t>イイノチョウ</t>
    </rPh>
    <rPh sb="6" eb="7">
      <t>ヒガシ</t>
    </rPh>
    <rPh sb="7" eb="8">
      <t>ニ</t>
    </rPh>
    <rPh sb="11" eb="13">
      <t>バンチ</t>
    </rPh>
    <phoneticPr fontId="0"/>
  </si>
  <si>
    <t>仲多度郡まんのう町四條325番地3</t>
    <rPh sb="0" eb="4">
      <t>ナカタドグン</t>
    </rPh>
    <rPh sb="4" eb="9">
      <t>マンノウチョウ</t>
    </rPh>
    <rPh sb="9" eb="11">
      <t>シジョウ</t>
    </rPh>
    <rPh sb="14" eb="16">
      <t>バンチ</t>
    </rPh>
    <phoneticPr fontId="9"/>
  </si>
  <si>
    <t>高松市郷東町792番地8</t>
    <rPh sb="0" eb="3">
      <t>タカマツシ</t>
    </rPh>
    <rPh sb="3" eb="6">
      <t>ゴウトウチョウ</t>
    </rPh>
    <rPh sb="9" eb="11">
      <t>バンチ</t>
    </rPh>
    <phoneticPr fontId="10"/>
  </si>
  <si>
    <t>杉本智子</t>
    <rPh sb="0" eb="2">
      <t>スギモト</t>
    </rPh>
    <rPh sb="2" eb="4">
      <t>トモコ</t>
    </rPh>
    <phoneticPr fontId="1"/>
  </si>
  <si>
    <t>仲多度郡琴平町上櫛梨1423番地5</t>
    <rPh sb="0" eb="4">
      <t>ナカタドグン</t>
    </rPh>
    <rPh sb="4" eb="7">
      <t>コトヒラチョウ</t>
    </rPh>
    <rPh sb="7" eb="10">
      <t>カミクシナシ</t>
    </rPh>
    <rPh sb="14" eb="16">
      <t>バンチ</t>
    </rPh>
    <phoneticPr fontId="9"/>
  </si>
  <si>
    <t>合同会社オノケン化成</t>
    <rPh sb="0" eb="4">
      <t>ゴウドウガイシャ</t>
    </rPh>
    <rPh sb="8" eb="10">
      <t>カセイ</t>
    </rPh>
    <phoneticPr fontId="4"/>
  </si>
  <si>
    <t>代表社員　小野健太</t>
    <rPh sb="0" eb="4">
      <t>ダイヒョウシャイン</t>
    </rPh>
    <rPh sb="5" eb="7">
      <t>オノ</t>
    </rPh>
    <rPh sb="7" eb="9">
      <t>ケンタ</t>
    </rPh>
    <phoneticPr fontId="4"/>
  </si>
  <si>
    <t>R8.6時点</t>
    <rPh sb="4" eb="6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</si>
</sst>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2" xfId="0" applyBorder="1" applyProtection="1">
      <alignment vertical="center"/>
      <protection locked="0"/>
    </xf>
    <xf numFmtId="0" fontId="6" fillId="0" borderId="0" xfId="0" applyFont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</cellXfs>
  <cellStyles count="2">
    <cellStyle name="桁区切り" xfId="1" builtinId="6"/>
    <cellStyle name="標準" xfId="0" builtinId="0"/>
  </cellStyles>
  <dxfs count="1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37"/>
  <sheetViews>
    <sheetView tabSelected="1" workbookViewId="0"/>
  </sheetViews>
  <sheetFormatPr defaultRowHeight="19.95" customHeight="1" x14ac:dyDescent="0.45"/>
  <cols>
    <col min="1" max="1" width="2.69921875" customWidth="1"/>
    <col min="3" max="3" width="35.8984375" customWidth="1"/>
    <col min="4" max="4" width="9.19921875" customWidth="1"/>
    <col min="5" max="5" width="33.69921875" customWidth="1"/>
    <col min="6" max="6" width="14.3984375" customWidth="1"/>
    <col min="7" max="7" width="20.69921875" customWidth="1"/>
    <col min="8" max="8" width="7.3984375" bestFit="1" customWidth="1"/>
  </cols>
  <sheetData>
    <row r="1" spans="2:9" ht="15" customHeight="1" thickBot="1" x14ac:dyDescent="0.5"/>
    <row r="2" spans="2:9" ht="19.95" customHeight="1" thickBot="1" x14ac:dyDescent="0.5">
      <c r="B2" s="1" t="s">
        <v>415</v>
      </c>
      <c r="C2" s="14"/>
      <c r="D2" s="18" t="str">
        <f>IF(C2="","←営業区域を選択してください。","")</f>
        <v>←営業区域を選択してください。</v>
      </c>
      <c r="E2" s="19"/>
    </row>
    <row r="3" spans="2:9" ht="15" customHeight="1" x14ac:dyDescent="0.45"/>
    <row r="4" spans="2:9" ht="19.95" customHeight="1" x14ac:dyDescent="0.45">
      <c r="B4" s="3" t="s">
        <v>0</v>
      </c>
      <c r="C4" s="4" t="s">
        <v>488</v>
      </c>
      <c r="D4" s="5" t="s">
        <v>1</v>
      </c>
      <c r="E4" s="5" t="s">
        <v>416</v>
      </c>
      <c r="F4" s="5" t="s">
        <v>2</v>
      </c>
      <c r="G4" s="6" t="s">
        <v>3</v>
      </c>
      <c r="H4" s="8" t="s">
        <v>4</v>
      </c>
      <c r="I4" s="6" t="s">
        <v>512</v>
      </c>
    </row>
    <row r="5" spans="2:9" ht="19.95" customHeight="1" x14ac:dyDescent="0.45">
      <c r="B5" s="13" t="str">
        <f>リスト!B5</f>
        <v/>
      </c>
      <c r="C5" s="13" t="str">
        <f>リスト!C5</f>
        <v/>
      </c>
      <c r="D5" s="13" t="str">
        <f>リスト!D5</f>
        <v/>
      </c>
      <c r="E5" s="13" t="str">
        <f>リスト!E5</f>
        <v/>
      </c>
      <c r="F5" s="13" t="str">
        <f>リスト!F5</f>
        <v/>
      </c>
      <c r="G5" s="13" t="str">
        <f>リスト!G5</f>
        <v/>
      </c>
      <c r="H5" s="13" t="str">
        <f>リスト!H5</f>
        <v/>
      </c>
      <c r="I5" s="13" t="str">
        <f>リスト!I5</f>
        <v/>
      </c>
    </row>
    <row r="6" spans="2:9" ht="19.95" customHeight="1" x14ac:dyDescent="0.45">
      <c r="B6" s="13" t="str">
        <f>リスト!B6</f>
        <v/>
      </c>
      <c r="C6" s="13" t="str">
        <f>リスト!C6</f>
        <v/>
      </c>
      <c r="D6" s="13" t="str">
        <f>リスト!D6</f>
        <v/>
      </c>
      <c r="E6" s="13" t="str">
        <f>リスト!E6</f>
        <v/>
      </c>
      <c r="F6" s="13" t="str">
        <f>リスト!F6</f>
        <v/>
      </c>
      <c r="G6" s="13" t="str">
        <f>リスト!G6</f>
        <v/>
      </c>
      <c r="H6" s="13" t="str">
        <f>リスト!H6</f>
        <v/>
      </c>
      <c r="I6" s="13" t="str">
        <f>リスト!I6</f>
        <v/>
      </c>
    </row>
    <row r="7" spans="2:9" ht="19.95" customHeight="1" x14ac:dyDescent="0.45">
      <c r="B7" s="13" t="str">
        <f>リスト!B7</f>
        <v/>
      </c>
      <c r="C7" s="13" t="str">
        <f>リスト!C7</f>
        <v/>
      </c>
      <c r="D7" s="13" t="str">
        <f>リスト!D7</f>
        <v/>
      </c>
      <c r="E7" s="13" t="str">
        <f>リスト!E7</f>
        <v/>
      </c>
      <c r="F7" s="13" t="str">
        <f>リスト!F7</f>
        <v/>
      </c>
      <c r="G7" s="13" t="str">
        <f>リスト!G7</f>
        <v/>
      </c>
      <c r="H7" s="13" t="str">
        <f>リスト!H7</f>
        <v/>
      </c>
      <c r="I7" s="13" t="str">
        <f>リスト!I7</f>
        <v/>
      </c>
    </row>
    <row r="8" spans="2:9" ht="19.95" customHeight="1" x14ac:dyDescent="0.45">
      <c r="B8" s="13" t="str">
        <f>リスト!B8</f>
        <v/>
      </c>
      <c r="C8" s="13" t="str">
        <f>リスト!C8</f>
        <v/>
      </c>
      <c r="D8" s="13" t="str">
        <f>リスト!D8</f>
        <v/>
      </c>
      <c r="E8" s="13" t="str">
        <f>リスト!E8</f>
        <v/>
      </c>
      <c r="F8" s="13" t="str">
        <f>リスト!F8</f>
        <v/>
      </c>
      <c r="G8" s="13" t="str">
        <f>リスト!G8</f>
        <v/>
      </c>
      <c r="H8" s="13" t="str">
        <f>リスト!H8</f>
        <v/>
      </c>
      <c r="I8" s="13" t="str">
        <f>リスト!I8</f>
        <v/>
      </c>
    </row>
    <row r="9" spans="2:9" ht="19.95" customHeight="1" x14ac:dyDescent="0.45">
      <c r="B9" s="13" t="str">
        <f>リスト!B9</f>
        <v/>
      </c>
      <c r="C9" s="13" t="str">
        <f>リスト!C9</f>
        <v/>
      </c>
      <c r="D9" s="13" t="str">
        <f>リスト!D9</f>
        <v/>
      </c>
      <c r="E9" s="13" t="str">
        <f>リスト!E9</f>
        <v/>
      </c>
      <c r="F9" s="13" t="str">
        <f>リスト!F9</f>
        <v/>
      </c>
      <c r="G9" s="13" t="str">
        <f>リスト!G9</f>
        <v/>
      </c>
      <c r="H9" s="13" t="str">
        <f>リスト!H9</f>
        <v/>
      </c>
      <c r="I9" s="13" t="str">
        <f>リスト!I9</f>
        <v/>
      </c>
    </row>
    <row r="10" spans="2:9" ht="19.95" customHeight="1" x14ac:dyDescent="0.45">
      <c r="B10" s="13" t="str">
        <f>リスト!B10</f>
        <v/>
      </c>
      <c r="C10" s="13" t="str">
        <f>リスト!C10</f>
        <v/>
      </c>
      <c r="D10" s="13" t="str">
        <f>リスト!D10</f>
        <v/>
      </c>
      <c r="E10" s="13" t="str">
        <f>リスト!E10</f>
        <v/>
      </c>
      <c r="F10" s="13" t="str">
        <f>リスト!F10</f>
        <v/>
      </c>
      <c r="G10" s="13" t="str">
        <f>リスト!G10</f>
        <v/>
      </c>
      <c r="H10" s="13" t="str">
        <f>リスト!H10</f>
        <v/>
      </c>
      <c r="I10" s="13" t="str">
        <f>リスト!I10</f>
        <v/>
      </c>
    </row>
    <row r="11" spans="2:9" ht="19.95" customHeight="1" x14ac:dyDescent="0.45">
      <c r="B11" s="13" t="str">
        <f>リスト!B11</f>
        <v/>
      </c>
      <c r="C11" s="13" t="str">
        <f>リスト!C11</f>
        <v/>
      </c>
      <c r="D11" s="13" t="str">
        <f>リスト!D11</f>
        <v/>
      </c>
      <c r="E11" s="13" t="str">
        <f>リスト!E11</f>
        <v/>
      </c>
      <c r="F11" s="13" t="str">
        <f>リスト!F11</f>
        <v/>
      </c>
      <c r="G11" s="13" t="str">
        <f>リスト!G11</f>
        <v/>
      </c>
      <c r="H11" s="13" t="str">
        <f>リスト!H11</f>
        <v/>
      </c>
      <c r="I11" s="13" t="str">
        <f>リスト!I11</f>
        <v/>
      </c>
    </row>
    <row r="12" spans="2:9" ht="19.95" customHeight="1" x14ac:dyDescent="0.45">
      <c r="B12" s="13" t="str">
        <f>リスト!B12</f>
        <v/>
      </c>
      <c r="C12" s="13" t="str">
        <f>リスト!C12</f>
        <v/>
      </c>
      <c r="D12" s="13" t="str">
        <f>リスト!D12</f>
        <v/>
      </c>
      <c r="E12" s="13" t="str">
        <f>リスト!E12</f>
        <v/>
      </c>
      <c r="F12" s="13" t="str">
        <f>リスト!F12</f>
        <v/>
      </c>
      <c r="G12" s="13" t="str">
        <f>リスト!G12</f>
        <v/>
      </c>
      <c r="H12" s="13" t="str">
        <f>リスト!H12</f>
        <v/>
      </c>
      <c r="I12" s="13" t="str">
        <f>リスト!I12</f>
        <v/>
      </c>
    </row>
    <row r="13" spans="2:9" ht="19.95" customHeight="1" x14ac:dyDescent="0.45">
      <c r="B13" s="13" t="str">
        <f>リスト!B13</f>
        <v/>
      </c>
      <c r="C13" s="13" t="str">
        <f>リスト!C13</f>
        <v/>
      </c>
      <c r="D13" s="13" t="str">
        <f>リスト!D13</f>
        <v/>
      </c>
      <c r="E13" s="13" t="str">
        <f>リスト!E13</f>
        <v/>
      </c>
      <c r="F13" s="13" t="str">
        <f>リスト!F13</f>
        <v/>
      </c>
      <c r="G13" s="13" t="str">
        <f>リスト!G13</f>
        <v/>
      </c>
      <c r="H13" s="13" t="str">
        <f>リスト!H13</f>
        <v/>
      </c>
      <c r="I13" s="13" t="str">
        <f>リスト!I13</f>
        <v/>
      </c>
    </row>
    <row r="14" spans="2:9" ht="19.95" customHeight="1" x14ac:dyDescent="0.45">
      <c r="B14" s="13" t="str">
        <f>リスト!B14</f>
        <v/>
      </c>
      <c r="C14" s="13" t="str">
        <f>リスト!C14</f>
        <v/>
      </c>
      <c r="D14" s="13" t="str">
        <f>リスト!D14</f>
        <v/>
      </c>
      <c r="E14" s="13" t="str">
        <f>リスト!E14</f>
        <v/>
      </c>
      <c r="F14" s="13" t="str">
        <f>リスト!F14</f>
        <v/>
      </c>
      <c r="G14" s="13" t="str">
        <f>リスト!G14</f>
        <v/>
      </c>
      <c r="H14" s="13" t="str">
        <f>リスト!H14</f>
        <v/>
      </c>
      <c r="I14" s="13" t="str">
        <f>リスト!I14</f>
        <v/>
      </c>
    </row>
    <row r="15" spans="2:9" ht="19.95" customHeight="1" x14ac:dyDescent="0.45">
      <c r="B15" s="13" t="str">
        <f>リスト!B15</f>
        <v/>
      </c>
      <c r="C15" s="13" t="str">
        <f>リスト!C15</f>
        <v/>
      </c>
      <c r="D15" s="13" t="str">
        <f>リスト!D15</f>
        <v/>
      </c>
      <c r="E15" s="13" t="str">
        <f>リスト!E15</f>
        <v/>
      </c>
      <c r="F15" s="13" t="str">
        <f>リスト!F15</f>
        <v/>
      </c>
      <c r="G15" s="13" t="str">
        <f>リスト!G15</f>
        <v/>
      </c>
      <c r="H15" s="13" t="str">
        <f>リスト!H15</f>
        <v/>
      </c>
      <c r="I15" s="13" t="str">
        <f>リスト!I15</f>
        <v/>
      </c>
    </row>
    <row r="16" spans="2:9" ht="19.95" customHeight="1" x14ac:dyDescent="0.45">
      <c r="B16" s="13" t="str">
        <f>リスト!B16</f>
        <v/>
      </c>
      <c r="C16" s="13" t="str">
        <f>リスト!C16</f>
        <v/>
      </c>
      <c r="D16" s="13" t="str">
        <f>リスト!D16</f>
        <v/>
      </c>
      <c r="E16" s="13" t="str">
        <f>リスト!E16</f>
        <v/>
      </c>
      <c r="F16" s="13" t="str">
        <f>リスト!F16</f>
        <v/>
      </c>
      <c r="G16" s="13" t="str">
        <f>リスト!G16</f>
        <v/>
      </c>
      <c r="H16" s="13" t="str">
        <f>リスト!H16</f>
        <v/>
      </c>
      <c r="I16" s="13" t="str">
        <f>リスト!I16</f>
        <v/>
      </c>
    </row>
    <row r="17" spans="2:9" ht="19.95" customHeight="1" x14ac:dyDescent="0.45">
      <c r="B17" s="13" t="str">
        <f>リスト!B17</f>
        <v/>
      </c>
      <c r="C17" s="13" t="str">
        <f>リスト!C17</f>
        <v/>
      </c>
      <c r="D17" s="13" t="str">
        <f>リスト!D17</f>
        <v/>
      </c>
      <c r="E17" s="13" t="str">
        <f>リスト!E17</f>
        <v/>
      </c>
      <c r="F17" s="13" t="str">
        <f>リスト!F17</f>
        <v/>
      </c>
      <c r="G17" s="13" t="str">
        <f>リスト!G17</f>
        <v/>
      </c>
      <c r="H17" s="13" t="str">
        <f>リスト!H17</f>
        <v/>
      </c>
      <c r="I17" s="13" t="str">
        <f>リスト!I17</f>
        <v/>
      </c>
    </row>
    <row r="18" spans="2:9" ht="19.95" customHeight="1" x14ac:dyDescent="0.45">
      <c r="B18" s="13" t="str">
        <f>リスト!B18</f>
        <v/>
      </c>
      <c r="C18" s="13" t="str">
        <f>リスト!C18</f>
        <v/>
      </c>
      <c r="D18" s="13" t="str">
        <f>リスト!D18</f>
        <v/>
      </c>
      <c r="E18" s="13" t="str">
        <f>リスト!E18</f>
        <v/>
      </c>
      <c r="F18" s="13" t="str">
        <f>リスト!F18</f>
        <v/>
      </c>
      <c r="G18" s="13" t="str">
        <f>リスト!G18</f>
        <v/>
      </c>
      <c r="H18" s="13" t="str">
        <f>リスト!H18</f>
        <v/>
      </c>
      <c r="I18" s="13" t="str">
        <f>リスト!I18</f>
        <v/>
      </c>
    </row>
    <row r="19" spans="2:9" ht="19.95" customHeight="1" x14ac:dyDescent="0.45">
      <c r="B19" s="13" t="str">
        <f>リスト!B19</f>
        <v/>
      </c>
      <c r="C19" s="13" t="str">
        <f>リスト!C19</f>
        <v/>
      </c>
      <c r="D19" s="13" t="str">
        <f>リスト!D19</f>
        <v/>
      </c>
      <c r="E19" s="13" t="str">
        <f>リスト!E19</f>
        <v/>
      </c>
      <c r="F19" s="13" t="str">
        <f>リスト!F19</f>
        <v/>
      </c>
      <c r="G19" s="13" t="str">
        <f>リスト!G19</f>
        <v/>
      </c>
      <c r="H19" s="13" t="str">
        <f>リスト!H19</f>
        <v/>
      </c>
      <c r="I19" s="13" t="str">
        <f>リスト!I19</f>
        <v/>
      </c>
    </row>
    <row r="20" spans="2:9" ht="19.95" customHeight="1" x14ac:dyDescent="0.45">
      <c r="B20" s="13" t="str">
        <f>リスト!B20</f>
        <v/>
      </c>
      <c r="C20" s="13" t="str">
        <f>リスト!C20</f>
        <v/>
      </c>
      <c r="D20" s="13" t="str">
        <f>リスト!D20</f>
        <v/>
      </c>
      <c r="E20" s="13" t="str">
        <f>リスト!E20</f>
        <v/>
      </c>
      <c r="F20" s="13" t="str">
        <f>リスト!F20</f>
        <v/>
      </c>
      <c r="G20" s="13" t="str">
        <f>リスト!G20</f>
        <v/>
      </c>
      <c r="H20" s="13" t="str">
        <f>リスト!H20</f>
        <v/>
      </c>
      <c r="I20" s="13" t="str">
        <f>リスト!I20</f>
        <v/>
      </c>
    </row>
    <row r="21" spans="2:9" ht="19.95" customHeight="1" x14ac:dyDescent="0.45">
      <c r="B21" s="13" t="str">
        <f>リスト!B21</f>
        <v/>
      </c>
      <c r="C21" s="13" t="str">
        <f>リスト!C21</f>
        <v/>
      </c>
      <c r="D21" s="13" t="str">
        <f>リスト!D21</f>
        <v/>
      </c>
      <c r="E21" s="13" t="str">
        <f>リスト!E21</f>
        <v/>
      </c>
      <c r="F21" s="13" t="str">
        <f>リスト!F21</f>
        <v/>
      </c>
      <c r="G21" s="13" t="str">
        <f>リスト!G21</f>
        <v/>
      </c>
      <c r="H21" s="13" t="str">
        <f>リスト!H21</f>
        <v/>
      </c>
      <c r="I21" s="13" t="str">
        <f>リスト!I21</f>
        <v/>
      </c>
    </row>
    <row r="22" spans="2:9" ht="19.95" customHeight="1" x14ac:dyDescent="0.45">
      <c r="B22" s="13" t="str">
        <f>リスト!B22</f>
        <v/>
      </c>
      <c r="C22" s="13" t="str">
        <f>リスト!C22</f>
        <v/>
      </c>
      <c r="D22" s="13" t="str">
        <f>リスト!D22</f>
        <v/>
      </c>
      <c r="E22" s="13" t="str">
        <f>リスト!E22</f>
        <v/>
      </c>
      <c r="F22" s="13" t="str">
        <f>リスト!F22</f>
        <v/>
      </c>
      <c r="G22" s="13" t="str">
        <f>リスト!G22</f>
        <v/>
      </c>
      <c r="H22" s="13" t="str">
        <f>リスト!H22</f>
        <v/>
      </c>
      <c r="I22" s="13" t="str">
        <f>リスト!I22</f>
        <v/>
      </c>
    </row>
    <row r="23" spans="2:9" ht="19.95" customHeight="1" x14ac:dyDescent="0.45">
      <c r="B23" s="13" t="str">
        <f>リスト!B23</f>
        <v/>
      </c>
      <c r="C23" s="13" t="str">
        <f>リスト!C23</f>
        <v/>
      </c>
      <c r="D23" s="13" t="str">
        <f>リスト!D23</f>
        <v/>
      </c>
      <c r="E23" s="13" t="str">
        <f>リスト!E23</f>
        <v/>
      </c>
      <c r="F23" s="13" t="str">
        <f>リスト!F23</f>
        <v/>
      </c>
      <c r="G23" s="13" t="str">
        <f>リスト!G23</f>
        <v/>
      </c>
      <c r="H23" s="13" t="str">
        <f>リスト!H23</f>
        <v/>
      </c>
      <c r="I23" s="13" t="str">
        <f>リスト!I23</f>
        <v/>
      </c>
    </row>
    <row r="24" spans="2:9" ht="19.95" customHeight="1" x14ac:dyDescent="0.45">
      <c r="B24" s="13" t="str">
        <f>リスト!B24</f>
        <v/>
      </c>
      <c r="C24" s="13" t="str">
        <f>リスト!C24</f>
        <v/>
      </c>
      <c r="D24" s="13" t="str">
        <f>リスト!D24</f>
        <v/>
      </c>
      <c r="E24" s="13" t="str">
        <f>リスト!E24</f>
        <v/>
      </c>
      <c r="F24" s="13" t="str">
        <f>リスト!F24</f>
        <v/>
      </c>
      <c r="G24" s="13" t="str">
        <f>リスト!G24</f>
        <v/>
      </c>
      <c r="H24" s="13" t="str">
        <f>リスト!H24</f>
        <v/>
      </c>
      <c r="I24" s="13" t="str">
        <f>リスト!I24</f>
        <v/>
      </c>
    </row>
    <row r="25" spans="2:9" ht="19.95" customHeight="1" x14ac:dyDescent="0.45">
      <c r="B25" s="13" t="str">
        <f>リスト!B25</f>
        <v/>
      </c>
      <c r="C25" s="13" t="str">
        <f>リスト!C25</f>
        <v/>
      </c>
      <c r="D25" s="13" t="str">
        <f>リスト!D25</f>
        <v/>
      </c>
      <c r="E25" s="13" t="str">
        <f>リスト!E25</f>
        <v/>
      </c>
      <c r="F25" s="13" t="str">
        <f>リスト!F25</f>
        <v/>
      </c>
      <c r="G25" s="13" t="str">
        <f>リスト!G25</f>
        <v/>
      </c>
      <c r="H25" s="13" t="str">
        <f>リスト!H25</f>
        <v/>
      </c>
      <c r="I25" s="13" t="str">
        <f>リスト!I25</f>
        <v/>
      </c>
    </row>
    <row r="26" spans="2:9" ht="19.95" customHeight="1" x14ac:dyDescent="0.45">
      <c r="B26" s="13" t="str">
        <f>リスト!B26</f>
        <v/>
      </c>
      <c r="C26" s="13" t="str">
        <f>リスト!C26</f>
        <v/>
      </c>
      <c r="D26" s="13" t="str">
        <f>リスト!D26</f>
        <v/>
      </c>
      <c r="E26" s="13" t="str">
        <f>リスト!E26</f>
        <v/>
      </c>
      <c r="F26" s="13" t="str">
        <f>リスト!F26</f>
        <v/>
      </c>
      <c r="G26" s="13" t="str">
        <f>リスト!G26</f>
        <v/>
      </c>
      <c r="H26" s="13" t="str">
        <f>リスト!H26</f>
        <v/>
      </c>
      <c r="I26" s="13" t="str">
        <f>リスト!I26</f>
        <v/>
      </c>
    </row>
    <row r="27" spans="2:9" ht="19.95" customHeight="1" x14ac:dyDescent="0.45">
      <c r="B27" s="13" t="str">
        <f>リスト!B27</f>
        <v/>
      </c>
      <c r="C27" s="13" t="str">
        <f>リスト!C27</f>
        <v/>
      </c>
      <c r="D27" s="13" t="str">
        <f>リスト!D27</f>
        <v/>
      </c>
      <c r="E27" s="13" t="str">
        <f>リスト!E27</f>
        <v/>
      </c>
      <c r="F27" s="13" t="str">
        <f>リスト!F27</f>
        <v/>
      </c>
      <c r="G27" s="13" t="str">
        <f>リスト!G27</f>
        <v/>
      </c>
      <c r="H27" s="13" t="str">
        <f>リスト!H27</f>
        <v/>
      </c>
      <c r="I27" s="13" t="str">
        <f>リスト!I27</f>
        <v/>
      </c>
    </row>
    <row r="28" spans="2:9" ht="19.95" customHeight="1" x14ac:dyDescent="0.45">
      <c r="B28" s="13" t="str">
        <f>リスト!B28</f>
        <v/>
      </c>
      <c r="C28" s="13" t="str">
        <f>リスト!C28</f>
        <v/>
      </c>
      <c r="D28" s="13" t="str">
        <f>リスト!D28</f>
        <v/>
      </c>
      <c r="E28" s="13" t="str">
        <f>リスト!E28</f>
        <v/>
      </c>
      <c r="F28" s="13" t="str">
        <f>リスト!F28</f>
        <v/>
      </c>
      <c r="G28" s="13" t="str">
        <f>リスト!G28</f>
        <v/>
      </c>
      <c r="H28" s="13" t="str">
        <f>リスト!H28</f>
        <v/>
      </c>
      <c r="I28" s="13" t="str">
        <f>リスト!I28</f>
        <v/>
      </c>
    </row>
    <row r="29" spans="2:9" ht="19.95" customHeight="1" x14ac:dyDescent="0.45">
      <c r="B29" s="13" t="str">
        <f>リスト!B29</f>
        <v/>
      </c>
      <c r="C29" s="13" t="str">
        <f>リスト!C29</f>
        <v/>
      </c>
      <c r="D29" s="13" t="str">
        <f>リスト!D29</f>
        <v/>
      </c>
      <c r="E29" s="13" t="str">
        <f>リスト!E29</f>
        <v/>
      </c>
      <c r="F29" s="13" t="str">
        <f>リスト!F29</f>
        <v/>
      </c>
      <c r="G29" s="13" t="str">
        <f>リスト!G29</f>
        <v/>
      </c>
      <c r="H29" s="13" t="str">
        <f>リスト!H29</f>
        <v/>
      </c>
      <c r="I29" s="13" t="str">
        <f>リスト!I29</f>
        <v/>
      </c>
    </row>
    <row r="30" spans="2:9" ht="19.95" customHeight="1" x14ac:dyDescent="0.45">
      <c r="B30" s="13" t="str">
        <f>リスト!B30</f>
        <v/>
      </c>
      <c r="C30" s="13" t="str">
        <f>リスト!C30</f>
        <v/>
      </c>
      <c r="D30" s="13" t="str">
        <f>リスト!D30</f>
        <v/>
      </c>
      <c r="E30" s="13" t="str">
        <f>リスト!E30</f>
        <v/>
      </c>
      <c r="F30" s="13" t="str">
        <f>リスト!F30</f>
        <v/>
      </c>
      <c r="G30" s="13" t="str">
        <f>リスト!G30</f>
        <v/>
      </c>
      <c r="H30" s="13" t="str">
        <f>リスト!H30</f>
        <v/>
      </c>
      <c r="I30" s="13" t="str">
        <f>リスト!I30</f>
        <v/>
      </c>
    </row>
    <row r="31" spans="2:9" ht="19.95" customHeight="1" x14ac:dyDescent="0.45">
      <c r="B31" s="13" t="str">
        <f>リスト!B31</f>
        <v/>
      </c>
      <c r="C31" s="13" t="str">
        <f>リスト!C31</f>
        <v/>
      </c>
      <c r="D31" s="13" t="str">
        <f>リスト!D31</f>
        <v/>
      </c>
      <c r="E31" s="13" t="str">
        <f>リスト!E31</f>
        <v/>
      </c>
      <c r="F31" s="13" t="str">
        <f>リスト!F31</f>
        <v/>
      </c>
      <c r="G31" s="13" t="str">
        <f>リスト!G31</f>
        <v/>
      </c>
      <c r="H31" s="13" t="str">
        <f>リスト!H31</f>
        <v/>
      </c>
      <c r="I31" s="13" t="str">
        <f>リスト!I31</f>
        <v/>
      </c>
    </row>
    <row r="32" spans="2:9" ht="19.95" customHeight="1" x14ac:dyDescent="0.45">
      <c r="B32" s="13" t="str">
        <f>リスト!B32</f>
        <v/>
      </c>
      <c r="C32" s="13" t="str">
        <f>リスト!C32</f>
        <v/>
      </c>
      <c r="D32" s="13" t="str">
        <f>リスト!D32</f>
        <v/>
      </c>
      <c r="E32" s="13" t="str">
        <f>リスト!E32</f>
        <v/>
      </c>
      <c r="F32" s="13" t="str">
        <f>リスト!F32</f>
        <v/>
      </c>
      <c r="G32" s="13" t="str">
        <f>リスト!G32</f>
        <v/>
      </c>
      <c r="H32" s="13" t="str">
        <f>リスト!H32</f>
        <v/>
      </c>
      <c r="I32" s="13" t="str">
        <f>リスト!I32</f>
        <v/>
      </c>
    </row>
    <row r="33" spans="2:9" ht="19.95" customHeight="1" x14ac:dyDescent="0.45">
      <c r="B33" s="13" t="str">
        <f>リスト!B33</f>
        <v/>
      </c>
      <c r="C33" s="13" t="str">
        <f>リスト!C33</f>
        <v/>
      </c>
      <c r="D33" s="13" t="str">
        <f>リスト!D33</f>
        <v/>
      </c>
      <c r="E33" s="13" t="str">
        <f>リスト!E33</f>
        <v/>
      </c>
      <c r="F33" s="13" t="str">
        <f>リスト!F33</f>
        <v/>
      </c>
      <c r="G33" s="13" t="str">
        <f>リスト!G33</f>
        <v/>
      </c>
      <c r="H33" s="13" t="str">
        <f>リスト!H33</f>
        <v/>
      </c>
      <c r="I33" s="13" t="str">
        <f>リスト!I33</f>
        <v/>
      </c>
    </row>
    <row r="34" spans="2:9" ht="19.95" customHeight="1" x14ac:dyDescent="0.45">
      <c r="B34" s="13" t="str">
        <f>リスト!B34</f>
        <v/>
      </c>
      <c r="C34" s="13" t="str">
        <f>リスト!C34</f>
        <v/>
      </c>
      <c r="D34" s="13" t="str">
        <f>リスト!D34</f>
        <v/>
      </c>
      <c r="E34" s="13" t="str">
        <f>リスト!E34</f>
        <v/>
      </c>
      <c r="F34" s="13" t="str">
        <f>リスト!F34</f>
        <v/>
      </c>
      <c r="G34" s="13" t="str">
        <f>リスト!G34</f>
        <v/>
      </c>
      <c r="H34" s="13" t="str">
        <f>リスト!H34</f>
        <v/>
      </c>
      <c r="I34" s="13" t="str">
        <f>リスト!I34</f>
        <v/>
      </c>
    </row>
    <row r="35" spans="2:9" ht="19.95" customHeight="1" x14ac:dyDescent="0.45">
      <c r="B35" s="13" t="str">
        <f>リスト!B35</f>
        <v/>
      </c>
      <c r="C35" s="13" t="str">
        <f>リスト!C35</f>
        <v/>
      </c>
      <c r="D35" s="13" t="str">
        <f>リスト!D35</f>
        <v/>
      </c>
      <c r="E35" s="13" t="str">
        <f>リスト!E35</f>
        <v/>
      </c>
      <c r="F35" s="13" t="str">
        <f>リスト!F35</f>
        <v/>
      </c>
      <c r="G35" s="13" t="str">
        <f>リスト!G35</f>
        <v/>
      </c>
      <c r="H35" s="13" t="str">
        <f>リスト!H35</f>
        <v/>
      </c>
      <c r="I35" s="13" t="str">
        <f>リスト!I35</f>
        <v/>
      </c>
    </row>
    <row r="36" spans="2:9" ht="19.95" customHeight="1" x14ac:dyDescent="0.45">
      <c r="B36" s="13" t="str">
        <f>リスト!B36</f>
        <v/>
      </c>
      <c r="C36" s="13" t="str">
        <f>リスト!C36</f>
        <v/>
      </c>
      <c r="D36" s="13" t="str">
        <f>リスト!D36</f>
        <v/>
      </c>
      <c r="E36" s="13" t="str">
        <f>リスト!E36</f>
        <v/>
      </c>
      <c r="F36" s="13" t="str">
        <f>リスト!F36</f>
        <v/>
      </c>
      <c r="G36" s="13" t="str">
        <f>リスト!G36</f>
        <v/>
      </c>
      <c r="H36" s="13" t="str">
        <f>リスト!H36</f>
        <v/>
      </c>
      <c r="I36" s="13" t="str">
        <f>リスト!I36</f>
        <v/>
      </c>
    </row>
    <row r="37" spans="2:9" ht="19.95" customHeight="1" x14ac:dyDescent="0.45">
      <c r="B37" s="13" t="str">
        <f>リスト!B37</f>
        <v/>
      </c>
      <c r="C37" s="13" t="str">
        <f>リスト!C37</f>
        <v/>
      </c>
      <c r="D37" s="13" t="str">
        <f>リスト!D37</f>
        <v/>
      </c>
      <c r="E37" s="13" t="str">
        <f>リスト!E37</f>
        <v/>
      </c>
      <c r="F37" s="13" t="str">
        <f>リスト!F37</f>
        <v/>
      </c>
      <c r="G37" s="13" t="str">
        <f>リスト!G37</f>
        <v/>
      </c>
      <c r="H37" s="13" t="str">
        <f>リスト!H37</f>
        <v/>
      </c>
      <c r="I37" s="13" t="str">
        <f>リスト!I37</f>
        <v/>
      </c>
    </row>
    <row r="38" spans="2:9" ht="19.95" customHeight="1" x14ac:dyDescent="0.45">
      <c r="B38" s="13" t="str">
        <f>リスト!B38</f>
        <v/>
      </c>
      <c r="C38" s="13" t="str">
        <f>リスト!C38</f>
        <v/>
      </c>
      <c r="D38" s="13" t="str">
        <f>リスト!D38</f>
        <v/>
      </c>
      <c r="E38" s="13" t="str">
        <f>リスト!E38</f>
        <v/>
      </c>
      <c r="F38" s="13" t="str">
        <f>リスト!F38</f>
        <v/>
      </c>
      <c r="G38" s="13" t="str">
        <f>リスト!G38</f>
        <v/>
      </c>
      <c r="H38" s="13" t="str">
        <f>リスト!H38</f>
        <v/>
      </c>
      <c r="I38" s="13" t="str">
        <f>リスト!I38</f>
        <v/>
      </c>
    </row>
    <row r="39" spans="2:9" ht="19.95" customHeight="1" x14ac:dyDescent="0.45">
      <c r="B39" s="13" t="str">
        <f>リスト!B39</f>
        <v/>
      </c>
      <c r="C39" s="13" t="str">
        <f>リスト!C39</f>
        <v/>
      </c>
      <c r="D39" s="13" t="str">
        <f>リスト!D39</f>
        <v/>
      </c>
      <c r="E39" s="13" t="str">
        <f>リスト!E39</f>
        <v/>
      </c>
      <c r="F39" s="13" t="str">
        <f>リスト!F39</f>
        <v/>
      </c>
      <c r="G39" s="13" t="str">
        <f>リスト!G39</f>
        <v/>
      </c>
      <c r="H39" s="13" t="str">
        <f>リスト!H39</f>
        <v/>
      </c>
      <c r="I39" s="13" t="str">
        <f>リスト!I39</f>
        <v/>
      </c>
    </row>
    <row r="40" spans="2:9" ht="19.95" customHeight="1" x14ac:dyDescent="0.45">
      <c r="B40" s="13" t="str">
        <f>リスト!B40</f>
        <v/>
      </c>
      <c r="C40" s="13" t="str">
        <f>リスト!C40</f>
        <v/>
      </c>
      <c r="D40" s="13" t="str">
        <f>リスト!D40</f>
        <v/>
      </c>
      <c r="E40" s="13" t="str">
        <f>リスト!E40</f>
        <v/>
      </c>
      <c r="F40" s="13" t="str">
        <f>リスト!F40</f>
        <v/>
      </c>
      <c r="G40" s="13" t="str">
        <f>リスト!G40</f>
        <v/>
      </c>
      <c r="H40" s="13" t="str">
        <f>リスト!H40</f>
        <v/>
      </c>
      <c r="I40" s="13" t="str">
        <f>リスト!I40</f>
        <v/>
      </c>
    </row>
    <row r="41" spans="2:9" ht="19.95" customHeight="1" x14ac:dyDescent="0.45">
      <c r="B41" s="13" t="str">
        <f>リスト!B41</f>
        <v/>
      </c>
      <c r="C41" s="13" t="str">
        <f>リスト!C41</f>
        <v/>
      </c>
      <c r="D41" s="13" t="str">
        <f>リスト!D41</f>
        <v/>
      </c>
      <c r="E41" s="13" t="str">
        <f>リスト!E41</f>
        <v/>
      </c>
      <c r="F41" s="13" t="str">
        <f>リスト!F41</f>
        <v/>
      </c>
      <c r="G41" s="13" t="str">
        <f>リスト!G41</f>
        <v/>
      </c>
      <c r="H41" s="13" t="str">
        <f>リスト!H41</f>
        <v/>
      </c>
      <c r="I41" s="13" t="str">
        <f>リスト!I41</f>
        <v/>
      </c>
    </row>
    <row r="42" spans="2:9" ht="19.95" customHeight="1" x14ac:dyDescent="0.45">
      <c r="B42" s="13" t="str">
        <f>リスト!B42</f>
        <v/>
      </c>
      <c r="C42" s="13" t="str">
        <f>リスト!C42</f>
        <v/>
      </c>
      <c r="D42" s="13" t="str">
        <f>リスト!D42</f>
        <v/>
      </c>
      <c r="E42" s="13" t="str">
        <f>リスト!E42</f>
        <v/>
      </c>
      <c r="F42" s="13" t="str">
        <f>リスト!F42</f>
        <v/>
      </c>
      <c r="G42" s="13" t="str">
        <f>リスト!G42</f>
        <v/>
      </c>
      <c r="H42" s="13" t="str">
        <f>リスト!H42</f>
        <v/>
      </c>
      <c r="I42" s="13" t="str">
        <f>リスト!I42</f>
        <v/>
      </c>
    </row>
    <row r="43" spans="2:9" ht="19.95" customHeight="1" x14ac:dyDescent="0.45">
      <c r="B43" s="13" t="str">
        <f>リスト!B43</f>
        <v/>
      </c>
      <c r="C43" s="13" t="str">
        <f>リスト!C43</f>
        <v/>
      </c>
      <c r="D43" s="13" t="str">
        <f>リスト!D43</f>
        <v/>
      </c>
      <c r="E43" s="13" t="str">
        <f>リスト!E43</f>
        <v/>
      </c>
      <c r="F43" s="13" t="str">
        <f>リスト!F43</f>
        <v/>
      </c>
      <c r="G43" s="13" t="str">
        <f>リスト!G43</f>
        <v/>
      </c>
      <c r="H43" s="13" t="str">
        <f>リスト!H43</f>
        <v/>
      </c>
      <c r="I43" s="13" t="str">
        <f>リスト!I43</f>
        <v/>
      </c>
    </row>
    <row r="44" spans="2:9" ht="19.95" customHeight="1" x14ac:dyDescent="0.45">
      <c r="B44" s="13" t="str">
        <f>リスト!B44</f>
        <v/>
      </c>
      <c r="C44" s="13" t="str">
        <f>リスト!C44</f>
        <v/>
      </c>
      <c r="D44" s="13" t="str">
        <f>リスト!D44</f>
        <v/>
      </c>
      <c r="E44" s="13" t="str">
        <f>リスト!E44</f>
        <v/>
      </c>
      <c r="F44" s="13" t="str">
        <f>リスト!F44</f>
        <v/>
      </c>
      <c r="G44" s="13" t="str">
        <f>リスト!G44</f>
        <v/>
      </c>
      <c r="H44" s="13" t="str">
        <f>リスト!H44</f>
        <v/>
      </c>
      <c r="I44" s="13" t="str">
        <f>リスト!I44</f>
        <v/>
      </c>
    </row>
    <row r="45" spans="2:9" ht="19.95" customHeight="1" x14ac:dyDescent="0.45">
      <c r="B45" s="13" t="str">
        <f>リスト!B45</f>
        <v/>
      </c>
      <c r="C45" s="13" t="str">
        <f>リスト!C45</f>
        <v/>
      </c>
      <c r="D45" s="13" t="str">
        <f>リスト!D45</f>
        <v/>
      </c>
      <c r="E45" s="13" t="str">
        <f>リスト!E45</f>
        <v/>
      </c>
      <c r="F45" s="13" t="str">
        <f>リスト!F45</f>
        <v/>
      </c>
      <c r="G45" s="13" t="str">
        <f>リスト!G45</f>
        <v/>
      </c>
      <c r="H45" s="13" t="str">
        <f>リスト!H45</f>
        <v/>
      </c>
      <c r="I45" s="13" t="str">
        <f>リスト!I45</f>
        <v/>
      </c>
    </row>
    <row r="46" spans="2:9" ht="19.95" customHeight="1" x14ac:dyDescent="0.45">
      <c r="B46" s="13" t="str">
        <f>リスト!B46</f>
        <v/>
      </c>
      <c r="C46" s="13" t="str">
        <f>リスト!C46</f>
        <v/>
      </c>
      <c r="D46" s="13" t="str">
        <f>リスト!D46</f>
        <v/>
      </c>
      <c r="E46" s="13" t="str">
        <f>リスト!E46</f>
        <v/>
      </c>
      <c r="F46" s="13" t="str">
        <f>リスト!F46</f>
        <v/>
      </c>
      <c r="G46" s="13" t="str">
        <f>リスト!G46</f>
        <v/>
      </c>
      <c r="H46" s="13" t="str">
        <f>リスト!H46</f>
        <v/>
      </c>
      <c r="I46" s="13" t="str">
        <f>リスト!I46</f>
        <v/>
      </c>
    </row>
    <row r="47" spans="2:9" ht="19.95" customHeight="1" x14ac:dyDescent="0.45">
      <c r="B47" s="13" t="str">
        <f>リスト!B47</f>
        <v/>
      </c>
      <c r="C47" s="13" t="str">
        <f>リスト!C47</f>
        <v/>
      </c>
      <c r="D47" s="13" t="str">
        <f>リスト!D47</f>
        <v/>
      </c>
      <c r="E47" s="13" t="str">
        <f>リスト!E47</f>
        <v/>
      </c>
      <c r="F47" s="13" t="str">
        <f>リスト!F47</f>
        <v/>
      </c>
      <c r="G47" s="13" t="str">
        <f>リスト!G47</f>
        <v/>
      </c>
      <c r="H47" s="13" t="str">
        <f>リスト!H47</f>
        <v/>
      </c>
      <c r="I47" s="13" t="str">
        <f>リスト!I47</f>
        <v/>
      </c>
    </row>
    <row r="48" spans="2:9" ht="19.95" customHeight="1" x14ac:dyDescent="0.45">
      <c r="B48" s="13" t="str">
        <f>リスト!B48</f>
        <v/>
      </c>
      <c r="C48" s="13" t="str">
        <f>リスト!C48</f>
        <v/>
      </c>
      <c r="D48" s="13" t="str">
        <f>リスト!D48</f>
        <v/>
      </c>
      <c r="E48" s="13" t="str">
        <f>リスト!E48</f>
        <v/>
      </c>
      <c r="F48" s="13" t="str">
        <f>リスト!F48</f>
        <v/>
      </c>
      <c r="G48" s="13" t="str">
        <f>リスト!G48</f>
        <v/>
      </c>
      <c r="H48" s="13" t="str">
        <f>リスト!H48</f>
        <v/>
      </c>
      <c r="I48" s="13" t="str">
        <f>リスト!I48</f>
        <v/>
      </c>
    </row>
    <row r="49" spans="2:9" ht="19.95" customHeight="1" x14ac:dyDescent="0.45">
      <c r="B49" s="13" t="str">
        <f>リスト!B49</f>
        <v/>
      </c>
      <c r="C49" s="13" t="str">
        <f>リスト!C49</f>
        <v/>
      </c>
      <c r="D49" s="13" t="str">
        <f>リスト!D49</f>
        <v/>
      </c>
      <c r="E49" s="13" t="str">
        <f>リスト!E49</f>
        <v/>
      </c>
      <c r="F49" s="13" t="str">
        <f>リスト!F49</f>
        <v/>
      </c>
      <c r="G49" s="13" t="str">
        <f>リスト!G49</f>
        <v/>
      </c>
      <c r="H49" s="13" t="str">
        <f>リスト!H49</f>
        <v/>
      </c>
      <c r="I49" s="13" t="str">
        <f>リスト!I49</f>
        <v/>
      </c>
    </row>
    <row r="50" spans="2:9" ht="19.95" customHeight="1" x14ac:dyDescent="0.45">
      <c r="B50" s="13" t="str">
        <f>リスト!B50</f>
        <v/>
      </c>
      <c r="C50" s="13" t="str">
        <f>リスト!C50</f>
        <v/>
      </c>
      <c r="D50" s="13" t="str">
        <f>リスト!D50</f>
        <v/>
      </c>
      <c r="E50" s="13" t="str">
        <f>リスト!E50</f>
        <v/>
      </c>
      <c r="F50" s="13" t="str">
        <f>リスト!F50</f>
        <v/>
      </c>
      <c r="G50" s="13" t="str">
        <f>リスト!G50</f>
        <v/>
      </c>
      <c r="H50" s="13" t="str">
        <f>リスト!H50</f>
        <v/>
      </c>
      <c r="I50" s="13" t="str">
        <f>リスト!I50</f>
        <v/>
      </c>
    </row>
    <row r="51" spans="2:9" ht="19.95" customHeight="1" x14ac:dyDescent="0.45">
      <c r="B51" s="13" t="str">
        <f>リスト!B51</f>
        <v/>
      </c>
      <c r="C51" s="13" t="str">
        <f>リスト!C51</f>
        <v/>
      </c>
      <c r="D51" s="13" t="str">
        <f>リスト!D51</f>
        <v/>
      </c>
      <c r="E51" s="13" t="str">
        <f>リスト!E51</f>
        <v/>
      </c>
      <c r="F51" s="13" t="str">
        <f>リスト!F51</f>
        <v/>
      </c>
      <c r="G51" s="13" t="str">
        <f>リスト!G51</f>
        <v/>
      </c>
      <c r="H51" s="13" t="str">
        <f>リスト!H51</f>
        <v/>
      </c>
      <c r="I51" s="13" t="str">
        <f>リスト!I51</f>
        <v/>
      </c>
    </row>
    <row r="52" spans="2:9" ht="19.95" customHeight="1" x14ac:dyDescent="0.45">
      <c r="B52" s="13" t="str">
        <f>リスト!B52</f>
        <v/>
      </c>
      <c r="C52" s="13" t="str">
        <f>リスト!C52</f>
        <v/>
      </c>
      <c r="D52" s="13" t="str">
        <f>リスト!D52</f>
        <v/>
      </c>
      <c r="E52" s="13" t="str">
        <f>リスト!E52</f>
        <v/>
      </c>
      <c r="F52" s="13" t="str">
        <f>リスト!F52</f>
        <v/>
      </c>
      <c r="G52" s="13" t="str">
        <f>リスト!G52</f>
        <v/>
      </c>
      <c r="H52" s="13" t="str">
        <f>リスト!H52</f>
        <v/>
      </c>
      <c r="I52" s="13" t="str">
        <f>リスト!I52</f>
        <v/>
      </c>
    </row>
    <row r="53" spans="2:9" ht="19.95" customHeight="1" x14ac:dyDescent="0.45">
      <c r="B53" s="13" t="str">
        <f>リスト!B53</f>
        <v/>
      </c>
      <c r="C53" s="13" t="str">
        <f>リスト!C53</f>
        <v/>
      </c>
      <c r="D53" s="13" t="str">
        <f>リスト!D53</f>
        <v/>
      </c>
      <c r="E53" s="13" t="str">
        <f>リスト!E53</f>
        <v/>
      </c>
      <c r="F53" s="13" t="str">
        <f>リスト!F53</f>
        <v/>
      </c>
      <c r="G53" s="13" t="str">
        <f>リスト!G53</f>
        <v/>
      </c>
      <c r="H53" s="13" t="str">
        <f>リスト!H53</f>
        <v/>
      </c>
      <c r="I53" s="13" t="str">
        <f>リスト!I53</f>
        <v/>
      </c>
    </row>
    <row r="54" spans="2:9" ht="19.95" customHeight="1" x14ac:dyDescent="0.45">
      <c r="B54" s="13" t="str">
        <f>リスト!B54</f>
        <v/>
      </c>
      <c r="C54" s="13" t="str">
        <f>リスト!C54</f>
        <v/>
      </c>
      <c r="D54" s="13" t="str">
        <f>リスト!D54</f>
        <v/>
      </c>
      <c r="E54" s="13" t="str">
        <f>リスト!E54</f>
        <v/>
      </c>
      <c r="F54" s="13" t="str">
        <f>リスト!F54</f>
        <v/>
      </c>
      <c r="G54" s="13" t="str">
        <f>リスト!G54</f>
        <v/>
      </c>
      <c r="H54" s="13" t="str">
        <f>リスト!H54</f>
        <v/>
      </c>
      <c r="I54" s="13" t="str">
        <f>リスト!I54</f>
        <v/>
      </c>
    </row>
    <row r="55" spans="2:9" ht="19.95" customHeight="1" x14ac:dyDescent="0.45">
      <c r="B55" s="13" t="str">
        <f>リスト!B55</f>
        <v/>
      </c>
      <c r="C55" s="13" t="str">
        <f>リスト!C55</f>
        <v/>
      </c>
      <c r="D55" s="13" t="str">
        <f>リスト!D55</f>
        <v/>
      </c>
      <c r="E55" s="13" t="str">
        <f>リスト!E55</f>
        <v/>
      </c>
      <c r="F55" s="13" t="str">
        <f>リスト!F55</f>
        <v/>
      </c>
      <c r="G55" s="13" t="str">
        <f>リスト!G55</f>
        <v/>
      </c>
      <c r="H55" s="13" t="str">
        <f>リスト!H55</f>
        <v/>
      </c>
      <c r="I55" s="13" t="str">
        <f>リスト!I55</f>
        <v/>
      </c>
    </row>
    <row r="56" spans="2:9" ht="19.95" customHeight="1" x14ac:dyDescent="0.45">
      <c r="B56" s="13" t="str">
        <f>リスト!B56</f>
        <v/>
      </c>
      <c r="C56" s="13" t="str">
        <f>リスト!C56</f>
        <v/>
      </c>
      <c r="D56" s="13" t="str">
        <f>リスト!D56</f>
        <v/>
      </c>
      <c r="E56" s="13" t="str">
        <f>リスト!E56</f>
        <v/>
      </c>
      <c r="F56" s="13" t="str">
        <f>リスト!F56</f>
        <v/>
      </c>
      <c r="G56" s="13" t="str">
        <f>リスト!G56</f>
        <v/>
      </c>
      <c r="H56" s="13" t="str">
        <f>リスト!H56</f>
        <v/>
      </c>
      <c r="I56" s="13" t="str">
        <f>リスト!I56</f>
        <v/>
      </c>
    </row>
    <row r="57" spans="2:9" ht="19.95" customHeight="1" x14ac:dyDescent="0.45">
      <c r="B57" s="13" t="str">
        <f>リスト!B57</f>
        <v/>
      </c>
      <c r="C57" s="13" t="str">
        <f>リスト!C57</f>
        <v/>
      </c>
      <c r="D57" s="13" t="str">
        <f>リスト!D57</f>
        <v/>
      </c>
      <c r="E57" s="13" t="str">
        <f>リスト!E57</f>
        <v/>
      </c>
      <c r="F57" s="13" t="str">
        <f>リスト!F57</f>
        <v/>
      </c>
      <c r="G57" s="13" t="str">
        <f>リスト!G57</f>
        <v/>
      </c>
      <c r="H57" s="13" t="str">
        <f>リスト!H57</f>
        <v/>
      </c>
      <c r="I57" s="13" t="str">
        <f>リスト!I57</f>
        <v/>
      </c>
    </row>
    <row r="58" spans="2:9" ht="19.95" customHeight="1" x14ac:dyDescent="0.45">
      <c r="B58" s="13" t="str">
        <f>リスト!B58</f>
        <v/>
      </c>
      <c r="C58" s="13" t="str">
        <f>リスト!C58</f>
        <v/>
      </c>
      <c r="D58" s="13" t="str">
        <f>リスト!D58</f>
        <v/>
      </c>
      <c r="E58" s="13" t="str">
        <f>リスト!E58</f>
        <v/>
      </c>
      <c r="F58" s="13" t="str">
        <f>リスト!F58</f>
        <v/>
      </c>
      <c r="G58" s="13" t="str">
        <f>リスト!G58</f>
        <v/>
      </c>
      <c r="H58" s="13" t="str">
        <f>リスト!H58</f>
        <v/>
      </c>
      <c r="I58" s="13" t="str">
        <f>リスト!I58</f>
        <v/>
      </c>
    </row>
    <row r="59" spans="2:9" ht="19.95" customHeight="1" x14ac:dyDescent="0.45">
      <c r="B59" s="13" t="str">
        <f>リスト!B59</f>
        <v/>
      </c>
      <c r="C59" s="13" t="str">
        <f>リスト!C59</f>
        <v/>
      </c>
      <c r="D59" s="13" t="str">
        <f>リスト!D59</f>
        <v/>
      </c>
      <c r="E59" s="13" t="str">
        <f>リスト!E59</f>
        <v/>
      </c>
      <c r="F59" s="13" t="str">
        <f>リスト!F59</f>
        <v/>
      </c>
      <c r="G59" s="13" t="str">
        <f>リスト!G59</f>
        <v/>
      </c>
      <c r="H59" s="13" t="str">
        <f>リスト!H59</f>
        <v/>
      </c>
      <c r="I59" s="13" t="str">
        <f>リスト!I59</f>
        <v/>
      </c>
    </row>
    <row r="60" spans="2:9" ht="19.95" customHeight="1" x14ac:dyDescent="0.45">
      <c r="B60" s="13" t="str">
        <f>リスト!B60</f>
        <v/>
      </c>
      <c r="C60" s="13" t="str">
        <f>リスト!C60</f>
        <v/>
      </c>
      <c r="D60" s="13" t="str">
        <f>リスト!D60</f>
        <v/>
      </c>
      <c r="E60" s="13" t="str">
        <f>リスト!E60</f>
        <v/>
      </c>
      <c r="F60" s="13" t="str">
        <f>リスト!F60</f>
        <v/>
      </c>
      <c r="G60" s="13" t="str">
        <f>リスト!G60</f>
        <v/>
      </c>
      <c r="H60" s="13" t="str">
        <f>リスト!H60</f>
        <v/>
      </c>
      <c r="I60" s="13" t="str">
        <f>リスト!I60</f>
        <v/>
      </c>
    </row>
    <row r="61" spans="2:9" ht="19.95" customHeight="1" x14ac:dyDescent="0.45">
      <c r="B61" s="13" t="str">
        <f>リスト!B61</f>
        <v/>
      </c>
      <c r="C61" s="13" t="str">
        <f>リスト!C61</f>
        <v/>
      </c>
      <c r="D61" s="13" t="str">
        <f>リスト!D61</f>
        <v/>
      </c>
      <c r="E61" s="13" t="str">
        <f>リスト!E61</f>
        <v/>
      </c>
      <c r="F61" s="13" t="str">
        <f>リスト!F61</f>
        <v/>
      </c>
      <c r="G61" s="13" t="str">
        <f>リスト!G61</f>
        <v/>
      </c>
      <c r="H61" s="13" t="str">
        <f>リスト!H61</f>
        <v/>
      </c>
      <c r="I61" s="13" t="str">
        <f>リスト!I61</f>
        <v/>
      </c>
    </row>
    <row r="62" spans="2:9" ht="19.95" customHeight="1" x14ac:dyDescent="0.45">
      <c r="B62" s="13" t="str">
        <f>リスト!B62</f>
        <v/>
      </c>
      <c r="C62" s="13" t="str">
        <f>リスト!C62</f>
        <v/>
      </c>
      <c r="D62" s="13" t="str">
        <f>リスト!D62</f>
        <v/>
      </c>
      <c r="E62" s="13" t="str">
        <f>リスト!E62</f>
        <v/>
      </c>
      <c r="F62" s="13" t="str">
        <f>リスト!F62</f>
        <v/>
      </c>
      <c r="G62" s="13" t="str">
        <f>リスト!G62</f>
        <v/>
      </c>
      <c r="H62" s="13" t="str">
        <f>リスト!H62</f>
        <v/>
      </c>
      <c r="I62" s="13" t="str">
        <f>リスト!I62</f>
        <v/>
      </c>
    </row>
    <row r="63" spans="2:9" ht="19.95" customHeight="1" x14ac:dyDescent="0.45">
      <c r="B63" s="13" t="str">
        <f>リスト!B63</f>
        <v/>
      </c>
      <c r="C63" s="13" t="str">
        <f>リスト!C63</f>
        <v/>
      </c>
      <c r="D63" s="13" t="str">
        <f>リスト!D63</f>
        <v/>
      </c>
      <c r="E63" s="13" t="str">
        <f>リスト!E63</f>
        <v/>
      </c>
      <c r="F63" s="13" t="str">
        <f>リスト!F63</f>
        <v/>
      </c>
      <c r="G63" s="13" t="str">
        <f>リスト!G63</f>
        <v/>
      </c>
      <c r="H63" s="13" t="str">
        <f>リスト!H63</f>
        <v/>
      </c>
      <c r="I63" s="13" t="str">
        <f>リスト!I63</f>
        <v/>
      </c>
    </row>
    <row r="64" spans="2:9" ht="19.95" customHeight="1" x14ac:dyDescent="0.45">
      <c r="B64" s="13" t="str">
        <f>リスト!B64</f>
        <v/>
      </c>
      <c r="C64" s="13" t="str">
        <f>リスト!C64</f>
        <v/>
      </c>
      <c r="D64" s="13" t="str">
        <f>リスト!D64</f>
        <v/>
      </c>
      <c r="E64" s="13" t="str">
        <f>リスト!E64</f>
        <v/>
      </c>
      <c r="F64" s="13" t="str">
        <f>リスト!F64</f>
        <v/>
      </c>
      <c r="G64" s="13" t="str">
        <f>リスト!G64</f>
        <v/>
      </c>
      <c r="H64" s="13" t="str">
        <f>リスト!H64</f>
        <v/>
      </c>
      <c r="I64" s="13" t="str">
        <f>リスト!I64</f>
        <v/>
      </c>
    </row>
    <row r="65" spans="2:9" ht="19.95" customHeight="1" x14ac:dyDescent="0.45">
      <c r="B65" s="13" t="str">
        <f>リスト!B65</f>
        <v/>
      </c>
      <c r="C65" s="13" t="str">
        <f>リスト!C65</f>
        <v/>
      </c>
      <c r="D65" s="13" t="str">
        <f>リスト!D65</f>
        <v/>
      </c>
      <c r="E65" s="13" t="str">
        <f>リスト!E65</f>
        <v/>
      </c>
      <c r="F65" s="13" t="str">
        <f>リスト!F65</f>
        <v/>
      </c>
      <c r="G65" s="13" t="str">
        <f>リスト!G65</f>
        <v/>
      </c>
      <c r="H65" s="13" t="str">
        <f>リスト!H65</f>
        <v/>
      </c>
      <c r="I65" s="13" t="str">
        <f>リスト!I65</f>
        <v/>
      </c>
    </row>
    <row r="66" spans="2:9" ht="19.95" customHeight="1" x14ac:dyDescent="0.45">
      <c r="B66" s="13" t="str">
        <f>リスト!B66</f>
        <v/>
      </c>
      <c r="C66" s="13" t="str">
        <f>リスト!C66</f>
        <v/>
      </c>
      <c r="D66" s="13" t="str">
        <f>リスト!D66</f>
        <v/>
      </c>
      <c r="E66" s="13" t="str">
        <f>リスト!E66</f>
        <v/>
      </c>
      <c r="F66" s="13" t="str">
        <f>リスト!F66</f>
        <v/>
      </c>
      <c r="G66" s="13" t="str">
        <f>リスト!G66</f>
        <v/>
      </c>
      <c r="H66" s="13" t="str">
        <f>リスト!H66</f>
        <v/>
      </c>
      <c r="I66" s="13" t="str">
        <f>リスト!I66</f>
        <v/>
      </c>
    </row>
    <row r="67" spans="2:9" ht="19.95" customHeight="1" x14ac:dyDescent="0.45">
      <c r="B67" s="13" t="str">
        <f>リスト!B67</f>
        <v/>
      </c>
      <c r="C67" s="13" t="str">
        <f>リスト!C67</f>
        <v/>
      </c>
      <c r="D67" s="13" t="str">
        <f>リスト!D67</f>
        <v/>
      </c>
      <c r="E67" s="13" t="str">
        <f>リスト!E67</f>
        <v/>
      </c>
      <c r="F67" s="13" t="str">
        <f>リスト!F67</f>
        <v/>
      </c>
      <c r="G67" s="13" t="str">
        <f>リスト!G67</f>
        <v/>
      </c>
      <c r="H67" s="13" t="str">
        <f>リスト!H67</f>
        <v/>
      </c>
      <c r="I67" s="13" t="str">
        <f>リスト!I67</f>
        <v/>
      </c>
    </row>
    <row r="68" spans="2:9" ht="19.95" customHeight="1" x14ac:dyDescent="0.45">
      <c r="B68" s="13" t="str">
        <f>リスト!B68</f>
        <v/>
      </c>
      <c r="C68" s="13" t="str">
        <f>リスト!C68</f>
        <v/>
      </c>
      <c r="D68" s="13" t="str">
        <f>リスト!D68</f>
        <v/>
      </c>
      <c r="E68" s="13" t="str">
        <f>リスト!E68</f>
        <v/>
      </c>
      <c r="F68" s="13" t="str">
        <f>リスト!F68</f>
        <v/>
      </c>
      <c r="G68" s="13" t="str">
        <f>リスト!G68</f>
        <v/>
      </c>
      <c r="H68" s="13" t="str">
        <f>リスト!H68</f>
        <v/>
      </c>
      <c r="I68" s="13" t="str">
        <f>リスト!I68</f>
        <v/>
      </c>
    </row>
    <row r="69" spans="2:9" ht="19.95" customHeight="1" x14ac:dyDescent="0.45">
      <c r="B69" s="13" t="str">
        <f>リスト!B69</f>
        <v/>
      </c>
      <c r="C69" s="13" t="str">
        <f>リスト!C69</f>
        <v/>
      </c>
      <c r="D69" s="13" t="str">
        <f>リスト!D69</f>
        <v/>
      </c>
      <c r="E69" s="13" t="str">
        <f>リスト!E69</f>
        <v/>
      </c>
      <c r="F69" s="13" t="str">
        <f>リスト!F69</f>
        <v/>
      </c>
      <c r="G69" s="13" t="str">
        <f>リスト!G69</f>
        <v/>
      </c>
      <c r="H69" s="13" t="str">
        <f>リスト!H69</f>
        <v/>
      </c>
      <c r="I69" s="13" t="str">
        <f>リスト!I69</f>
        <v/>
      </c>
    </row>
    <row r="70" spans="2:9" ht="19.95" customHeight="1" x14ac:dyDescent="0.45">
      <c r="B70" s="13" t="str">
        <f>リスト!B70</f>
        <v/>
      </c>
      <c r="C70" s="13" t="str">
        <f>リスト!C70</f>
        <v/>
      </c>
      <c r="D70" s="13" t="str">
        <f>リスト!D70</f>
        <v/>
      </c>
      <c r="E70" s="13" t="str">
        <f>リスト!E70</f>
        <v/>
      </c>
      <c r="F70" s="13" t="str">
        <f>リスト!F70</f>
        <v/>
      </c>
      <c r="G70" s="13" t="str">
        <f>リスト!G70</f>
        <v/>
      </c>
      <c r="H70" s="13" t="str">
        <f>リスト!H70</f>
        <v/>
      </c>
      <c r="I70" s="13" t="str">
        <f>リスト!I70</f>
        <v/>
      </c>
    </row>
    <row r="71" spans="2:9" ht="19.95" customHeight="1" x14ac:dyDescent="0.45">
      <c r="B71" s="13" t="str">
        <f>リスト!B71</f>
        <v/>
      </c>
      <c r="C71" s="13" t="str">
        <f>リスト!C71</f>
        <v/>
      </c>
      <c r="D71" s="13" t="str">
        <f>リスト!D71</f>
        <v/>
      </c>
      <c r="E71" s="13" t="str">
        <f>リスト!E71</f>
        <v/>
      </c>
      <c r="F71" s="13" t="str">
        <f>リスト!F71</f>
        <v/>
      </c>
      <c r="G71" s="13" t="str">
        <f>リスト!G71</f>
        <v/>
      </c>
      <c r="H71" s="13" t="str">
        <f>リスト!H71</f>
        <v/>
      </c>
      <c r="I71" s="13" t="str">
        <f>リスト!I71</f>
        <v/>
      </c>
    </row>
    <row r="72" spans="2:9" ht="19.95" customHeight="1" x14ac:dyDescent="0.45">
      <c r="B72" s="13" t="str">
        <f>リスト!B72</f>
        <v/>
      </c>
      <c r="C72" s="13" t="str">
        <f>リスト!C72</f>
        <v/>
      </c>
      <c r="D72" s="13" t="str">
        <f>リスト!D72</f>
        <v/>
      </c>
      <c r="E72" s="13" t="str">
        <f>リスト!E72</f>
        <v/>
      </c>
      <c r="F72" s="13" t="str">
        <f>リスト!F72</f>
        <v/>
      </c>
      <c r="G72" s="13" t="str">
        <f>リスト!G72</f>
        <v/>
      </c>
      <c r="H72" s="13" t="str">
        <f>リスト!H72</f>
        <v/>
      </c>
      <c r="I72" s="13" t="str">
        <f>リスト!I72</f>
        <v/>
      </c>
    </row>
    <row r="73" spans="2:9" ht="19.95" customHeight="1" x14ac:dyDescent="0.45">
      <c r="B73" s="13" t="str">
        <f>リスト!B73</f>
        <v/>
      </c>
      <c r="C73" s="13" t="str">
        <f>リスト!C73</f>
        <v/>
      </c>
      <c r="D73" s="13" t="str">
        <f>リスト!D73</f>
        <v/>
      </c>
      <c r="E73" s="13" t="str">
        <f>リスト!E73</f>
        <v/>
      </c>
      <c r="F73" s="13" t="str">
        <f>リスト!F73</f>
        <v/>
      </c>
      <c r="G73" s="13" t="str">
        <f>リスト!G73</f>
        <v/>
      </c>
      <c r="H73" s="13" t="str">
        <f>リスト!H73</f>
        <v/>
      </c>
      <c r="I73" s="13" t="str">
        <f>リスト!I73</f>
        <v/>
      </c>
    </row>
    <row r="74" spans="2:9" ht="19.95" customHeight="1" x14ac:dyDescent="0.45">
      <c r="B74" s="13" t="str">
        <f>リスト!B74</f>
        <v/>
      </c>
      <c r="C74" s="13" t="str">
        <f>リスト!C74</f>
        <v/>
      </c>
      <c r="D74" s="13" t="str">
        <f>リスト!D74</f>
        <v/>
      </c>
      <c r="E74" s="13" t="str">
        <f>リスト!E74</f>
        <v/>
      </c>
      <c r="F74" s="13" t="str">
        <f>リスト!F74</f>
        <v/>
      </c>
      <c r="G74" s="13" t="str">
        <f>リスト!G74</f>
        <v/>
      </c>
      <c r="H74" s="13" t="str">
        <f>リスト!H74</f>
        <v/>
      </c>
      <c r="I74" s="13" t="str">
        <f>リスト!I74</f>
        <v/>
      </c>
    </row>
    <row r="75" spans="2:9" ht="19.95" customHeight="1" x14ac:dyDescent="0.45">
      <c r="B75" s="13" t="str">
        <f>リスト!B75</f>
        <v/>
      </c>
      <c r="C75" s="13" t="str">
        <f>リスト!C75</f>
        <v/>
      </c>
      <c r="D75" s="13" t="str">
        <f>リスト!D75</f>
        <v/>
      </c>
      <c r="E75" s="13" t="str">
        <f>リスト!E75</f>
        <v/>
      </c>
      <c r="F75" s="13" t="str">
        <f>リスト!F75</f>
        <v/>
      </c>
      <c r="G75" s="13" t="str">
        <f>リスト!G75</f>
        <v/>
      </c>
      <c r="H75" s="13" t="str">
        <f>リスト!H75</f>
        <v/>
      </c>
      <c r="I75" s="13" t="str">
        <f>リスト!I75</f>
        <v/>
      </c>
    </row>
    <row r="76" spans="2:9" ht="19.95" customHeight="1" x14ac:dyDescent="0.45">
      <c r="B76" s="13" t="str">
        <f>リスト!B76</f>
        <v/>
      </c>
      <c r="C76" s="13" t="str">
        <f>リスト!C76</f>
        <v/>
      </c>
      <c r="D76" s="13" t="str">
        <f>リスト!D76</f>
        <v/>
      </c>
      <c r="E76" s="13" t="str">
        <f>リスト!E76</f>
        <v/>
      </c>
      <c r="F76" s="13" t="str">
        <f>リスト!F76</f>
        <v/>
      </c>
      <c r="G76" s="13" t="str">
        <f>リスト!G76</f>
        <v/>
      </c>
      <c r="H76" s="13" t="str">
        <f>リスト!H76</f>
        <v/>
      </c>
      <c r="I76" s="13" t="str">
        <f>リスト!I76</f>
        <v/>
      </c>
    </row>
    <row r="77" spans="2:9" ht="19.95" customHeight="1" x14ac:dyDescent="0.45">
      <c r="B77" s="13" t="str">
        <f>リスト!B77</f>
        <v/>
      </c>
      <c r="C77" s="13" t="str">
        <f>リスト!C77</f>
        <v/>
      </c>
      <c r="D77" s="13" t="str">
        <f>リスト!D77</f>
        <v/>
      </c>
      <c r="E77" s="13" t="str">
        <f>リスト!E77</f>
        <v/>
      </c>
      <c r="F77" s="13" t="str">
        <f>リスト!F77</f>
        <v/>
      </c>
      <c r="G77" s="13" t="str">
        <f>リスト!G77</f>
        <v/>
      </c>
      <c r="H77" s="13" t="str">
        <f>リスト!H77</f>
        <v/>
      </c>
      <c r="I77" s="13" t="str">
        <f>リスト!I77</f>
        <v/>
      </c>
    </row>
    <row r="78" spans="2:9" ht="19.95" customHeight="1" x14ac:dyDescent="0.45">
      <c r="B78" s="13" t="str">
        <f>リスト!B78</f>
        <v/>
      </c>
      <c r="C78" s="13" t="str">
        <f>リスト!C78</f>
        <v/>
      </c>
      <c r="D78" s="13" t="str">
        <f>リスト!D78</f>
        <v/>
      </c>
      <c r="E78" s="13" t="str">
        <f>リスト!E78</f>
        <v/>
      </c>
      <c r="F78" s="13" t="str">
        <f>リスト!F78</f>
        <v/>
      </c>
      <c r="G78" s="13" t="str">
        <f>リスト!G78</f>
        <v/>
      </c>
      <c r="H78" s="13" t="str">
        <f>リスト!H78</f>
        <v/>
      </c>
      <c r="I78" s="13" t="str">
        <f>リスト!I78</f>
        <v/>
      </c>
    </row>
    <row r="79" spans="2:9" ht="19.95" customHeight="1" x14ac:dyDescent="0.45">
      <c r="B79" s="13" t="str">
        <f>リスト!B79</f>
        <v/>
      </c>
      <c r="C79" s="13" t="str">
        <f>リスト!C79</f>
        <v/>
      </c>
      <c r="D79" s="13" t="str">
        <f>リスト!D79</f>
        <v/>
      </c>
      <c r="E79" s="13" t="str">
        <f>リスト!E79</f>
        <v/>
      </c>
      <c r="F79" s="13" t="str">
        <f>リスト!F79</f>
        <v/>
      </c>
      <c r="G79" s="13" t="str">
        <f>リスト!G79</f>
        <v/>
      </c>
      <c r="H79" s="13" t="str">
        <f>リスト!H79</f>
        <v/>
      </c>
      <c r="I79" s="13" t="str">
        <f>リスト!I79</f>
        <v/>
      </c>
    </row>
    <row r="80" spans="2:9" ht="19.95" customHeight="1" x14ac:dyDescent="0.45">
      <c r="B80" s="13" t="str">
        <f>リスト!B80</f>
        <v/>
      </c>
      <c r="C80" s="13" t="str">
        <f>リスト!C80</f>
        <v/>
      </c>
      <c r="D80" s="13" t="str">
        <f>リスト!D80</f>
        <v/>
      </c>
      <c r="E80" s="13" t="str">
        <f>リスト!E80</f>
        <v/>
      </c>
      <c r="F80" s="13" t="str">
        <f>リスト!F80</f>
        <v/>
      </c>
      <c r="G80" s="13" t="str">
        <f>リスト!G80</f>
        <v/>
      </c>
      <c r="H80" s="13" t="str">
        <f>リスト!H80</f>
        <v/>
      </c>
      <c r="I80" s="13" t="str">
        <f>リスト!I80</f>
        <v/>
      </c>
    </row>
    <row r="81" spans="2:9" ht="19.95" customHeight="1" x14ac:dyDescent="0.45">
      <c r="B81" s="13" t="str">
        <f>リスト!B81</f>
        <v/>
      </c>
      <c r="C81" s="13" t="str">
        <f>リスト!C81</f>
        <v/>
      </c>
      <c r="D81" s="13" t="str">
        <f>リスト!D81</f>
        <v/>
      </c>
      <c r="E81" s="13" t="str">
        <f>リスト!E81</f>
        <v/>
      </c>
      <c r="F81" s="13" t="str">
        <f>リスト!F81</f>
        <v/>
      </c>
      <c r="G81" s="13" t="str">
        <f>リスト!G81</f>
        <v/>
      </c>
      <c r="H81" s="13" t="str">
        <f>リスト!H81</f>
        <v/>
      </c>
      <c r="I81" s="13" t="str">
        <f>リスト!I81</f>
        <v/>
      </c>
    </row>
    <row r="82" spans="2:9" ht="19.95" customHeight="1" x14ac:dyDescent="0.45">
      <c r="B82" s="13" t="str">
        <f>リスト!B82</f>
        <v/>
      </c>
      <c r="C82" s="13" t="str">
        <f>リスト!C82</f>
        <v/>
      </c>
      <c r="D82" s="13" t="str">
        <f>リスト!D82</f>
        <v/>
      </c>
      <c r="E82" s="13" t="str">
        <f>リスト!E82</f>
        <v/>
      </c>
      <c r="F82" s="13" t="str">
        <f>リスト!F82</f>
        <v/>
      </c>
      <c r="G82" s="13" t="str">
        <f>リスト!G82</f>
        <v/>
      </c>
      <c r="H82" s="13" t="str">
        <f>リスト!H82</f>
        <v/>
      </c>
      <c r="I82" s="13" t="str">
        <f>リスト!I82</f>
        <v/>
      </c>
    </row>
    <row r="83" spans="2:9" ht="19.95" customHeight="1" x14ac:dyDescent="0.45">
      <c r="B83" s="13" t="str">
        <f>リスト!B83</f>
        <v/>
      </c>
      <c r="C83" s="13" t="str">
        <f>リスト!C83</f>
        <v/>
      </c>
      <c r="D83" s="13" t="str">
        <f>リスト!D83</f>
        <v/>
      </c>
      <c r="E83" s="13" t="str">
        <f>リスト!E83</f>
        <v/>
      </c>
      <c r="F83" s="13" t="str">
        <f>リスト!F83</f>
        <v/>
      </c>
      <c r="G83" s="13" t="str">
        <f>リスト!G83</f>
        <v/>
      </c>
      <c r="H83" s="13" t="str">
        <f>リスト!H83</f>
        <v/>
      </c>
      <c r="I83" s="13" t="str">
        <f>リスト!I83</f>
        <v/>
      </c>
    </row>
    <row r="84" spans="2:9" ht="19.95" customHeight="1" x14ac:dyDescent="0.45">
      <c r="B84" s="13" t="str">
        <f>リスト!B84</f>
        <v/>
      </c>
      <c r="C84" s="13" t="str">
        <f>リスト!C84</f>
        <v/>
      </c>
      <c r="D84" s="13" t="str">
        <f>リスト!D84</f>
        <v/>
      </c>
      <c r="E84" s="13" t="str">
        <f>リスト!E84</f>
        <v/>
      </c>
      <c r="F84" s="13" t="str">
        <f>リスト!F84</f>
        <v/>
      </c>
      <c r="G84" s="13" t="str">
        <f>リスト!G84</f>
        <v/>
      </c>
      <c r="H84" s="13" t="str">
        <f>リスト!H84</f>
        <v/>
      </c>
      <c r="I84" s="13" t="str">
        <f>リスト!I84</f>
        <v/>
      </c>
    </row>
    <row r="85" spans="2:9" ht="19.95" customHeight="1" x14ac:dyDescent="0.45">
      <c r="B85" s="13" t="str">
        <f>リスト!B85</f>
        <v/>
      </c>
      <c r="C85" s="13" t="str">
        <f>リスト!C85</f>
        <v/>
      </c>
      <c r="D85" s="13" t="str">
        <f>リスト!D85</f>
        <v/>
      </c>
      <c r="E85" s="13" t="str">
        <f>リスト!E85</f>
        <v/>
      </c>
      <c r="F85" s="13" t="str">
        <f>リスト!F85</f>
        <v/>
      </c>
      <c r="G85" s="13" t="str">
        <f>リスト!G85</f>
        <v/>
      </c>
      <c r="H85" s="13" t="str">
        <f>リスト!H85</f>
        <v/>
      </c>
      <c r="I85" s="13" t="str">
        <f>リスト!I85</f>
        <v/>
      </c>
    </row>
    <row r="86" spans="2:9" ht="19.95" customHeight="1" x14ac:dyDescent="0.45">
      <c r="B86" s="13" t="str">
        <f>リスト!B86</f>
        <v/>
      </c>
      <c r="C86" s="13" t="str">
        <f>リスト!C86</f>
        <v/>
      </c>
      <c r="D86" s="13" t="str">
        <f>リスト!D86</f>
        <v/>
      </c>
      <c r="E86" s="13" t="str">
        <f>リスト!E86</f>
        <v/>
      </c>
      <c r="F86" s="13" t="str">
        <f>リスト!F86</f>
        <v/>
      </c>
      <c r="G86" s="13" t="str">
        <f>リスト!G86</f>
        <v/>
      </c>
      <c r="H86" s="13" t="str">
        <f>リスト!H86</f>
        <v/>
      </c>
      <c r="I86" s="13" t="str">
        <f>リスト!I86</f>
        <v/>
      </c>
    </row>
    <row r="87" spans="2:9" ht="19.95" customHeight="1" x14ac:dyDescent="0.45">
      <c r="B87" s="13" t="str">
        <f>リスト!B87</f>
        <v/>
      </c>
      <c r="C87" s="13" t="str">
        <f>リスト!C87</f>
        <v/>
      </c>
      <c r="D87" s="13" t="str">
        <f>リスト!D87</f>
        <v/>
      </c>
      <c r="E87" s="13" t="str">
        <f>リスト!E87</f>
        <v/>
      </c>
      <c r="F87" s="13" t="str">
        <f>リスト!F87</f>
        <v/>
      </c>
      <c r="G87" s="13" t="str">
        <f>リスト!G87</f>
        <v/>
      </c>
      <c r="H87" s="13" t="str">
        <f>リスト!H87</f>
        <v/>
      </c>
      <c r="I87" s="13" t="str">
        <f>リスト!I87</f>
        <v/>
      </c>
    </row>
    <row r="88" spans="2:9" ht="19.95" customHeight="1" x14ac:dyDescent="0.45">
      <c r="B88" s="13" t="str">
        <f>リスト!B88</f>
        <v/>
      </c>
      <c r="C88" s="13" t="str">
        <f>リスト!C88</f>
        <v/>
      </c>
      <c r="D88" s="13" t="str">
        <f>リスト!D88</f>
        <v/>
      </c>
      <c r="E88" s="13" t="str">
        <f>リスト!E88</f>
        <v/>
      </c>
      <c r="F88" s="13" t="str">
        <f>リスト!F88</f>
        <v/>
      </c>
      <c r="G88" s="13" t="str">
        <f>リスト!G88</f>
        <v/>
      </c>
      <c r="H88" s="13" t="str">
        <f>リスト!H88</f>
        <v/>
      </c>
      <c r="I88" s="13" t="str">
        <f>リスト!I88</f>
        <v/>
      </c>
    </row>
    <row r="89" spans="2:9" ht="19.95" customHeight="1" x14ac:dyDescent="0.45">
      <c r="B89" s="13" t="str">
        <f>リスト!B89</f>
        <v/>
      </c>
      <c r="C89" s="13" t="str">
        <f>リスト!C89</f>
        <v/>
      </c>
      <c r="D89" s="13" t="str">
        <f>リスト!D89</f>
        <v/>
      </c>
      <c r="E89" s="13" t="str">
        <f>リスト!E89</f>
        <v/>
      </c>
      <c r="F89" s="13" t="str">
        <f>リスト!F89</f>
        <v/>
      </c>
      <c r="G89" s="13" t="str">
        <f>リスト!G89</f>
        <v/>
      </c>
      <c r="H89" s="13" t="str">
        <f>リスト!H89</f>
        <v/>
      </c>
      <c r="I89" s="13" t="str">
        <f>リスト!I89</f>
        <v/>
      </c>
    </row>
    <row r="90" spans="2:9" ht="19.95" customHeight="1" x14ac:dyDescent="0.45">
      <c r="B90" s="13" t="str">
        <f>リスト!B90</f>
        <v/>
      </c>
      <c r="C90" s="13" t="str">
        <f>リスト!C90</f>
        <v/>
      </c>
      <c r="D90" s="13" t="str">
        <f>リスト!D90</f>
        <v/>
      </c>
      <c r="E90" s="13" t="str">
        <f>リスト!E90</f>
        <v/>
      </c>
      <c r="F90" s="13" t="str">
        <f>リスト!F90</f>
        <v/>
      </c>
      <c r="G90" s="13" t="str">
        <f>リスト!G90</f>
        <v/>
      </c>
      <c r="H90" s="13" t="str">
        <f>リスト!H90</f>
        <v/>
      </c>
      <c r="I90" s="13" t="str">
        <f>リスト!I90</f>
        <v/>
      </c>
    </row>
    <row r="91" spans="2:9" ht="19.95" customHeight="1" x14ac:dyDescent="0.45">
      <c r="B91" s="13" t="str">
        <f>リスト!B91</f>
        <v/>
      </c>
      <c r="C91" s="13" t="str">
        <f>リスト!C91</f>
        <v/>
      </c>
      <c r="D91" s="13" t="str">
        <f>リスト!D91</f>
        <v/>
      </c>
      <c r="E91" s="13" t="str">
        <f>リスト!E91</f>
        <v/>
      </c>
      <c r="F91" s="13" t="str">
        <f>リスト!F91</f>
        <v/>
      </c>
      <c r="G91" s="13" t="str">
        <f>リスト!G91</f>
        <v/>
      </c>
      <c r="H91" s="13" t="str">
        <f>リスト!H91</f>
        <v/>
      </c>
      <c r="I91" s="13" t="str">
        <f>リスト!I91</f>
        <v/>
      </c>
    </row>
    <row r="92" spans="2:9" ht="19.95" customHeight="1" x14ac:dyDescent="0.45">
      <c r="B92" s="13" t="str">
        <f>リスト!B92</f>
        <v/>
      </c>
      <c r="C92" s="13" t="str">
        <f>リスト!C92</f>
        <v/>
      </c>
      <c r="D92" s="13" t="str">
        <f>リスト!D92</f>
        <v/>
      </c>
      <c r="E92" s="13" t="str">
        <f>リスト!E92</f>
        <v/>
      </c>
      <c r="F92" s="13" t="str">
        <f>リスト!F92</f>
        <v/>
      </c>
      <c r="G92" s="13" t="str">
        <f>リスト!G92</f>
        <v/>
      </c>
      <c r="H92" s="13" t="str">
        <f>リスト!H92</f>
        <v/>
      </c>
      <c r="I92" s="13" t="str">
        <f>リスト!I92</f>
        <v/>
      </c>
    </row>
    <row r="93" spans="2:9" ht="19.95" customHeight="1" x14ac:dyDescent="0.45">
      <c r="B93" s="13" t="str">
        <f>リスト!B93</f>
        <v/>
      </c>
      <c r="C93" s="13" t="str">
        <f>リスト!C93</f>
        <v/>
      </c>
      <c r="D93" s="13" t="str">
        <f>リスト!D93</f>
        <v/>
      </c>
      <c r="E93" s="13" t="str">
        <f>リスト!E93</f>
        <v/>
      </c>
      <c r="F93" s="13" t="str">
        <f>リスト!F93</f>
        <v/>
      </c>
      <c r="G93" s="13" t="str">
        <f>リスト!G93</f>
        <v/>
      </c>
      <c r="H93" s="13" t="str">
        <f>リスト!H93</f>
        <v/>
      </c>
      <c r="I93" s="13" t="str">
        <f>リスト!I93</f>
        <v/>
      </c>
    </row>
    <row r="94" spans="2:9" ht="19.95" customHeight="1" x14ac:dyDescent="0.45">
      <c r="B94" s="13" t="str">
        <f>リスト!B94</f>
        <v/>
      </c>
      <c r="C94" s="13" t="str">
        <f>リスト!C94</f>
        <v/>
      </c>
      <c r="D94" s="13" t="str">
        <f>リスト!D94</f>
        <v/>
      </c>
      <c r="E94" s="13" t="str">
        <f>リスト!E94</f>
        <v/>
      </c>
      <c r="F94" s="13" t="str">
        <f>リスト!F94</f>
        <v/>
      </c>
      <c r="G94" s="13" t="str">
        <f>リスト!G94</f>
        <v/>
      </c>
      <c r="H94" s="13" t="str">
        <f>リスト!H94</f>
        <v/>
      </c>
      <c r="I94" s="13" t="str">
        <f>リスト!I94</f>
        <v/>
      </c>
    </row>
    <row r="95" spans="2:9" ht="19.95" customHeight="1" x14ac:dyDescent="0.45">
      <c r="B95" s="13" t="str">
        <f>リスト!B95</f>
        <v/>
      </c>
      <c r="C95" s="13" t="str">
        <f>リスト!C95</f>
        <v/>
      </c>
      <c r="D95" s="13" t="str">
        <f>リスト!D95</f>
        <v/>
      </c>
      <c r="E95" s="13" t="str">
        <f>リスト!E95</f>
        <v/>
      </c>
      <c r="F95" s="13" t="str">
        <f>リスト!F95</f>
        <v/>
      </c>
      <c r="G95" s="13" t="str">
        <f>リスト!G95</f>
        <v/>
      </c>
      <c r="H95" s="13" t="str">
        <f>リスト!H95</f>
        <v/>
      </c>
      <c r="I95" s="13" t="str">
        <f>リスト!I95</f>
        <v/>
      </c>
    </row>
    <row r="96" spans="2:9" ht="19.95" customHeight="1" x14ac:dyDescent="0.45">
      <c r="B96" s="13" t="str">
        <f>リスト!B96</f>
        <v/>
      </c>
      <c r="C96" s="13" t="str">
        <f>リスト!C96</f>
        <v/>
      </c>
      <c r="D96" s="13" t="str">
        <f>リスト!D96</f>
        <v/>
      </c>
      <c r="E96" s="13" t="str">
        <f>リスト!E96</f>
        <v/>
      </c>
      <c r="F96" s="13" t="str">
        <f>リスト!F96</f>
        <v/>
      </c>
      <c r="G96" s="13" t="str">
        <f>リスト!G96</f>
        <v/>
      </c>
      <c r="H96" s="13" t="str">
        <f>リスト!H96</f>
        <v/>
      </c>
      <c r="I96" s="13" t="str">
        <f>リスト!I96</f>
        <v/>
      </c>
    </row>
    <row r="97" spans="2:9" ht="19.95" customHeight="1" x14ac:dyDescent="0.45">
      <c r="B97" s="13" t="str">
        <f>リスト!B97</f>
        <v/>
      </c>
      <c r="C97" s="13" t="str">
        <f>リスト!C97</f>
        <v/>
      </c>
      <c r="D97" s="13" t="str">
        <f>リスト!D97</f>
        <v/>
      </c>
      <c r="E97" s="13" t="str">
        <f>リスト!E97</f>
        <v/>
      </c>
      <c r="F97" s="13" t="str">
        <f>リスト!F97</f>
        <v/>
      </c>
      <c r="G97" s="13" t="str">
        <f>リスト!G97</f>
        <v/>
      </c>
      <c r="H97" s="13" t="str">
        <f>リスト!H97</f>
        <v/>
      </c>
      <c r="I97" s="13" t="str">
        <f>リスト!I97</f>
        <v/>
      </c>
    </row>
    <row r="98" spans="2:9" ht="19.95" customHeight="1" x14ac:dyDescent="0.45">
      <c r="B98" s="13" t="str">
        <f>リスト!B98</f>
        <v/>
      </c>
      <c r="C98" s="13" t="str">
        <f>リスト!C98</f>
        <v/>
      </c>
      <c r="D98" s="13" t="str">
        <f>リスト!D98</f>
        <v/>
      </c>
      <c r="E98" s="13" t="str">
        <f>リスト!E98</f>
        <v/>
      </c>
      <c r="F98" s="13" t="str">
        <f>リスト!F98</f>
        <v/>
      </c>
      <c r="G98" s="13" t="str">
        <f>リスト!G98</f>
        <v/>
      </c>
      <c r="H98" s="13" t="str">
        <f>リスト!H98</f>
        <v/>
      </c>
      <c r="I98" s="13" t="str">
        <f>リスト!I98</f>
        <v/>
      </c>
    </row>
    <row r="99" spans="2:9" ht="19.95" customHeight="1" x14ac:dyDescent="0.45">
      <c r="B99" s="13" t="str">
        <f>リスト!B99</f>
        <v/>
      </c>
      <c r="C99" s="13" t="str">
        <f>リスト!C99</f>
        <v/>
      </c>
      <c r="D99" s="13" t="str">
        <f>リスト!D99</f>
        <v/>
      </c>
      <c r="E99" s="13" t="str">
        <f>リスト!E99</f>
        <v/>
      </c>
      <c r="F99" s="13" t="str">
        <f>リスト!F99</f>
        <v/>
      </c>
      <c r="G99" s="13" t="str">
        <f>リスト!G99</f>
        <v/>
      </c>
      <c r="H99" s="13" t="str">
        <f>リスト!H99</f>
        <v/>
      </c>
      <c r="I99" s="13" t="str">
        <f>リスト!I99</f>
        <v/>
      </c>
    </row>
    <row r="100" spans="2:9" ht="19.95" customHeight="1" x14ac:dyDescent="0.45">
      <c r="B100" s="13" t="str">
        <f>リスト!B100</f>
        <v/>
      </c>
      <c r="C100" s="13" t="str">
        <f>リスト!C100</f>
        <v/>
      </c>
      <c r="D100" s="13" t="str">
        <f>リスト!D100</f>
        <v/>
      </c>
      <c r="E100" s="13" t="str">
        <f>リスト!E100</f>
        <v/>
      </c>
      <c r="F100" s="13" t="str">
        <f>リスト!F100</f>
        <v/>
      </c>
      <c r="G100" s="13" t="str">
        <f>リスト!G100</f>
        <v/>
      </c>
      <c r="H100" s="13" t="str">
        <f>リスト!H100</f>
        <v/>
      </c>
      <c r="I100" s="13" t="str">
        <f>リスト!I100</f>
        <v/>
      </c>
    </row>
    <row r="101" spans="2:9" ht="19.95" customHeight="1" x14ac:dyDescent="0.45">
      <c r="B101" s="13" t="str">
        <f>リスト!B101</f>
        <v/>
      </c>
      <c r="C101" s="13" t="str">
        <f>リスト!C101</f>
        <v/>
      </c>
      <c r="D101" s="13" t="str">
        <f>リスト!D101</f>
        <v/>
      </c>
      <c r="E101" s="13" t="str">
        <f>リスト!E101</f>
        <v/>
      </c>
      <c r="F101" s="13" t="str">
        <f>リスト!F101</f>
        <v/>
      </c>
      <c r="G101" s="13" t="str">
        <f>リスト!G101</f>
        <v/>
      </c>
      <c r="H101" s="13" t="str">
        <f>リスト!H101</f>
        <v/>
      </c>
      <c r="I101" s="13" t="str">
        <f>リスト!I101</f>
        <v/>
      </c>
    </row>
    <row r="102" spans="2:9" ht="19.95" customHeight="1" x14ac:dyDescent="0.45">
      <c r="B102" s="13" t="str">
        <f>リスト!B102</f>
        <v/>
      </c>
      <c r="C102" s="13" t="str">
        <f>リスト!C102</f>
        <v/>
      </c>
      <c r="D102" s="13" t="str">
        <f>リスト!D102</f>
        <v/>
      </c>
      <c r="E102" s="13" t="str">
        <f>リスト!E102</f>
        <v/>
      </c>
      <c r="F102" s="13" t="str">
        <f>リスト!F102</f>
        <v/>
      </c>
      <c r="G102" s="13" t="str">
        <f>リスト!G102</f>
        <v/>
      </c>
      <c r="H102" s="13" t="str">
        <f>リスト!H102</f>
        <v/>
      </c>
      <c r="I102" s="13" t="str">
        <f>リスト!I102</f>
        <v/>
      </c>
    </row>
    <row r="103" spans="2:9" ht="19.95" customHeight="1" x14ac:dyDescent="0.45">
      <c r="B103" s="13" t="str">
        <f>リスト!B103</f>
        <v/>
      </c>
      <c r="C103" s="13" t="str">
        <f>リスト!C103</f>
        <v/>
      </c>
      <c r="D103" s="13" t="str">
        <f>リスト!D103</f>
        <v/>
      </c>
      <c r="E103" s="13" t="str">
        <f>リスト!E103</f>
        <v/>
      </c>
      <c r="F103" s="13" t="str">
        <f>リスト!F103</f>
        <v/>
      </c>
      <c r="G103" s="13" t="str">
        <f>リスト!G103</f>
        <v/>
      </c>
      <c r="H103" s="13" t="str">
        <f>リスト!H103</f>
        <v/>
      </c>
      <c r="I103" s="13" t="str">
        <f>リスト!I103</f>
        <v/>
      </c>
    </row>
    <row r="104" spans="2:9" ht="19.95" customHeight="1" x14ac:dyDescent="0.45">
      <c r="B104" s="13" t="str">
        <f>リスト!B104</f>
        <v/>
      </c>
      <c r="C104" s="13" t="str">
        <f>リスト!C104</f>
        <v/>
      </c>
      <c r="D104" s="13" t="str">
        <f>リスト!D104</f>
        <v/>
      </c>
      <c r="E104" s="13" t="str">
        <f>リスト!E104</f>
        <v/>
      </c>
      <c r="F104" s="13" t="str">
        <f>リスト!F104</f>
        <v/>
      </c>
      <c r="G104" s="13" t="str">
        <f>リスト!G104</f>
        <v/>
      </c>
      <c r="H104" s="13" t="str">
        <f>リスト!H104</f>
        <v/>
      </c>
      <c r="I104" s="13" t="str">
        <f>リスト!I104</f>
        <v/>
      </c>
    </row>
    <row r="105" spans="2:9" ht="19.95" customHeight="1" x14ac:dyDescent="0.45">
      <c r="B105" s="13" t="str">
        <f>リスト!B105</f>
        <v/>
      </c>
      <c r="C105" s="13" t="str">
        <f>リスト!C105</f>
        <v/>
      </c>
      <c r="D105" s="13" t="str">
        <f>リスト!D105</f>
        <v/>
      </c>
      <c r="E105" s="13" t="str">
        <f>リスト!E105</f>
        <v/>
      </c>
      <c r="F105" s="13" t="str">
        <f>リスト!F105</f>
        <v/>
      </c>
      <c r="G105" s="13" t="str">
        <f>リスト!G105</f>
        <v/>
      </c>
      <c r="H105" s="13" t="str">
        <f>リスト!H105</f>
        <v/>
      </c>
      <c r="I105" s="13" t="str">
        <f>リスト!I105</f>
        <v/>
      </c>
    </row>
    <row r="106" spans="2:9" ht="19.95" customHeight="1" x14ac:dyDescent="0.45">
      <c r="B106" s="13" t="str">
        <f>リスト!B106</f>
        <v/>
      </c>
      <c r="C106" s="13" t="str">
        <f>リスト!C106</f>
        <v/>
      </c>
      <c r="D106" s="13" t="str">
        <f>リスト!D106</f>
        <v/>
      </c>
      <c r="E106" s="13" t="str">
        <f>リスト!E106</f>
        <v/>
      </c>
      <c r="F106" s="13" t="str">
        <f>リスト!F106</f>
        <v/>
      </c>
      <c r="G106" s="13" t="str">
        <f>リスト!G106</f>
        <v/>
      </c>
      <c r="H106" s="13" t="str">
        <f>リスト!H106</f>
        <v/>
      </c>
      <c r="I106" s="13" t="str">
        <f>リスト!I106</f>
        <v/>
      </c>
    </row>
    <row r="107" spans="2:9" ht="19.95" customHeight="1" x14ac:dyDescent="0.45">
      <c r="B107" s="13" t="str">
        <f>リスト!B107</f>
        <v/>
      </c>
      <c r="C107" s="13" t="str">
        <f>リスト!C107</f>
        <v/>
      </c>
      <c r="D107" s="13" t="str">
        <f>リスト!D107</f>
        <v/>
      </c>
      <c r="E107" s="13" t="str">
        <f>リスト!E107</f>
        <v/>
      </c>
      <c r="F107" s="13" t="str">
        <f>リスト!F107</f>
        <v/>
      </c>
      <c r="G107" s="13" t="str">
        <f>リスト!G107</f>
        <v/>
      </c>
      <c r="H107" s="13" t="str">
        <f>リスト!H107</f>
        <v/>
      </c>
      <c r="I107" s="13" t="str">
        <f>リスト!I107</f>
        <v/>
      </c>
    </row>
    <row r="108" spans="2:9" ht="19.95" customHeight="1" x14ac:dyDescent="0.45">
      <c r="B108" s="13" t="str">
        <f>リスト!B108</f>
        <v/>
      </c>
      <c r="C108" s="13" t="str">
        <f>リスト!C108</f>
        <v/>
      </c>
      <c r="D108" s="13" t="str">
        <f>リスト!D108</f>
        <v/>
      </c>
      <c r="E108" s="13" t="str">
        <f>リスト!E108</f>
        <v/>
      </c>
      <c r="F108" s="13" t="str">
        <f>リスト!F108</f>
        <v/>
      </c>
      <c r="G108" s="13" t="str">
        <f>リスト!G108</f>
        <v/>
      </c>
      <c r="H108" s="13" t="str">
        <f>リスト!H108</f>
        <v/>
      </c>
      <c r="I108" s="13" t="str">
        <f>リスト!I108</f>
        <v/>
      </c>
    </row>
    <row r="109" spans="2:9" ht="19.95" customHeight="1" x14ac:dyDescent="0.45">
      <c r="B109" s="13" t="str">
        <f>リスト!B109</f>
        <v/>
      </c>
      <c r="C109" s="13" t="str">
        <f>リスト!C109</f>
        <v/>
      </c>
      <c r="D109" s="13" t="str">
        <f>リスト!D109</f>
        <v/>
      </c>
      <c r="E109" s="13" t="str">
        <f>リスト!E109</f>
        <v/>
      </c>
      <c r="F109" s="13" t="str">
        <f>リスト!F109</f>
        <v/>
      </c>
      <c r="G109" s="13" t="str">
        <f>リスト!G109</f>
        <v/>
      </c>
      <c r="H109" s="13" t="str">
        <f>リスト!H109</f>
        <v/>
      </c>
      <c r="I109" s="13" t="str">
        <f>リスト!I109</f>
        <v/>
      </c>
    </row>
    <row r="110" spans="2:9" ht="19.95" customHeight="1" x14ac:dyDescent="0.45">
      <c r="B110" s="13" t="str">
        <f>リスト!B110</f>
        <v/>
      </c>
      <c r="C110" s="13" t="str">
        <f>リスト!C110</f>
        <v/>
      </c>
      <c r="D110" s="13" t="str">
        <f>リスト!D110</f>
        <v/>
      </c>
      <c r="E110" s="13" t="str">
        <f>リスト!E110</f>
        <v/>
      </c>
      <c r="F110" s="13" t="str">
        <f>リスト!F110</f>
        <v/>
      </c>
      <c r="G110" s="13" t="str">
        <f>リスト!G110</f>
        <v/>
      </c>
      <c r="H110" s="13" t="str">
        <f>リスト!H110</f>
        <v/>
      </c>
      <c r="I110" s="13" t="str">
        <f>リスト!I110</f>
        <v/>
      </c>
    </row>
    <row r="111" spans="2:9" ht="19.95" customHeight="1" x14ac:dyDescent="0.45">
      <c r="B111" s="13" t="str">
        <f>リスト!B111</f>
        <v/>
      </c>
      <c r="C111" s="13" t="str">
        <f>リスト!C111</f>
        <v/>
      </c>
      <c r="D111" s="13" t="str">
        <f>リスト!D111</f>
        <v/>
      </c>
      <c r="E111" s="13" t="str">
        <f>リスト!E111</f>
        <v/>
      </c>
      <c r="F111" s="13" t="str">
        <f>リスト!F111</f>
        <v/>
      </c>
      <c r="G111" s="13" t="str">
        <f>リスト!G111</f>
        <v/>
      </c>
      <c r="H111" s="13" t="str">
        <f>リスト!H111</f>
        <v/>
      </c>
      <c r="I111" s="13" t="str">
        <f>リスト!I111</f>
        <v/>
      </c>
    </row>
    <row r="112" spans="2:9" ht="19.95" customHeight="1" x14ac:dyDescent="0.45">
      <c r="B112" s="13" t="str">
        <f>リスト!B112</f>
        <v/>
      </c>
      <c r="C112" s="13" t="str">
        <f>リスト!C112</f>
        <v/>
      </c>
      <c r="D112" s="13" t="str">
        <f>リスト!D112</f>
        <v/>
      </c>
      <c r="E112" s="13" t="str">
        <f>リスト!E112</f>
        <v/>
      </c>
      <c r="F112" s="13" t="str">
        <f>リスト!F112</f>
        <v/>
      </c>
      <c r="G112" s="13" t="str">
        <f>リスト!G112</f>
        <v/>
      </c>
      <c r="H112" s="13" t="str">
        <f>リスト!H112</f>
        <v/>
      </c>
      <c r="I112" s="13" t="str">
        <f>リスト!I112</f>
        <v/>
      </c>
    </row>
    <row r="113" spans="2:9" ht="19.95" customHeight="1" x14ac:dyDescent="0.45">
      <c r="B113" s="13" t="str">
        <f>リスト!B113</f>
        <v/>
      </c>
      <c r="C113" s="13" t="str">
        <f>リスト!C113</f>
        <v/>
      </c>
      <c r="D113" s="13" t="str">
        <f>リスト!D113</f>
        <v/>
      </c>
      <c r="E113" s="13" t="str">
        <f>リスト!E113</f>
        <v/>
      </c>
      <c r="F113" s="13" t="str">
        <f>リスト!F113</f>
        <v/>
      </c>
      <c r="G113" s="13" t="str">
        <f>リスト!G113</f>
        <v/>
      </c>
      <c r="H113" s="13" t="str">
        <f>リスト!H113</f>
        <v/>
      </c>
      <c r="I113" s="13" t="str">
        <f>リスト!I113</f>
        <v/>
      </c>
    </row>
    <row r="114" spans="2:9" ht="19.95" customHeight="1" x14ac:dyDescent="0.45">
      <c r="B114" s="13" t="str">
        <f>リスト!B114</f>
        <v/>
      </c>
      <c r="C114" s="13" t="str">
        <f>リスト!C114</f>
        <v/>
      </c>
      <c r="D114" s="13" t="str">
        <f>リスト!D114</f>
        <v/>
      </c>
      <c r="E114" s="13" t="str">
        <f>リスト!E114</f>
        <v/>
      </c>
      <c r="F114" s="13" t="str">
        <f>リスト!F114</f>
        <v/>
      </c>
      <c r="G114" s="13" t="str">
        <f>リスト!G114</f>
        <v/>
      </c>
      <c r="H114" s="13" t="str">
        <f>リスト!H114</f>
        <v/>
      </c>
      <c r="I114" s="13" t="str">
        <f>リスト!I114</f>
        <v/>
      </c>
    </row>
    <row r="115" spans="2:9" ht="19.95" customHeight="1" x14ac:dyDescent="0.45">
      <c r="B115" s="13" t="str">
        <f>リスト!B115</f>
        <v/>
      </c>
      <c r="C115" s="13" t="str">
        <f>リスト!C115</f>
        <v/>
      </c>
      <c r="D115" s="13" t="str">
        <f>リスト!D115</f>
        <v/>
      </c>
      <c r="E115" s="13" t="str">
        <f>リスト!E115</f>
        <v/>
      </c>
      <c r="F115" s="13" t="str">
        <f>リスト!F115</f>
        <v/>
      </c>
      <c r="G115" s="13" t="str">
        <f>リスト!G115</f>
        <v/>
      </c>
      <c r="H115" s="13" t="str">
        <f>リスト!H115</f>
        <v/>
      </c>
      <c r="I115" s="13" t="str">
        <f>リスト!I115</f>
        <v/>
      </c>
    </row>
    <row r="116" spans="2:9" ht="19.95" customHeight="1" x14ac:dyDescent="0.45">
      <c r="B116" s="13" t="str">
        <f>リスト!B116</f>
        <v/>
      </c>
      <c r="C116" s="13" t="str">
        <f>リスト!C116</f>
        <v/>
      </c>
      <c r="D116" s="13" t="str">
        <f>リスト!D116</f>
        <v/>
      </c>
      <c r="E116" s="13" t="str">
        <f>リスト!E116</f>
        <v/>
      </c>
      <c r="F116" s="13" t="str">
        <f>リスト!F116</f>
        <v/>
      </c>
      <c r="G116" s="13" t="str">
        <f>リスト!G116</f>
        <v/>
      </c>
      <c r="H116" s="13" t="str">
        <f>リスト!H116</f>
        <v/>
      </c>
      <c r="I116" s="13" t="str">
        <f>リスト!I116</f>
        <v/>
      </c>
    </row>
    <row r="117" spans="2:9" ht="19.95" customHeight="1" x14ac:dyDescent="0.45">
      <c r="B117" s="13" t="str">
        <f>リスト!B117</f>
        <v/>
      </c>
      <c r="C117" s="13" t="str">
        <f>リスト!C117</f>
        <v/>
      </c>
      <c r="D117" s="13" t="str">
        <f>リスト!D117</f>
        <v/>
      </c>
      <c r="E117" s="13" t="str">
        <f>リスト!E117</f>
        <v/>
      </c>
      <c r="F117" s="13" t="str">
        <f>リスト!F117</f>
        <v/>
      </c>
      <c r="G117" s="13" t="str">
        <f>リスト!G117</f>
        <v/>
      </c>
      <c r="H117" s="13" t="str">
        <f>リスト!H117</f>
        <v/>
      </c>
      <c r="I117" s="13" t="str">
        <f>リスト!I117</f>
        <v/>
      </c>
    </row>
    <row r="118" spans="2:9" ht="19.95" customHeight="1" x14ac:dyDescent="0.45">
      <c r="B118" s="13" t="str">
        <f>リスト!B118</f>
        <v/>
      </c>
      <c r="C118" s="13" t="str">
        <f>リスト!C118</f>
        <v/>
      </c>
      <c r="D118" s="13" t="str">
        <f>リスト!D118</f>
        <v/>
      </c>
      <c r="E118" s="13" t="str">
        <f>リスト!E118</f>
        <v/>
      </c>
      <c r="F118" s="13" t="str">
        <f>リスト!F118</f>
        <v/>
      </c>
      <c r="G118" s="13" t="str">
        <f>リスト!G118</f>
        <v/>
      </c>
      <c r="H118" s="13" t="str">
        <f>リスト!H118</f>
        <v/>
      </c>
      <c r="I118" s="13" t="str">
        <f>リスト!I118</f>
        <v/>
      </c>
    </row>
    <row r="119" spans="2:9" ht="19.95" customHeight="1" x14ac:dyDescent="0.45">
      <c r="B119" s="13" t="str">
        <f>リスト!B119</f>
        <v/>
      </c>
      <c r="C119" s="13" t="str">
        <f>リスト!C119</f>
        <v/>
      </c>
      <c r="D119" s="13" t="str">
        <f>リスト!D119</f>
        <v/>
      </c>
      <c r="E119" s="13" t="str">
        <f>リスト!E119</f>
        <v/>
      </c>
      <c r="F119" s="13" t="str">
        <f>リスト!F119</f>
        <v/>
      </c>
      <c r="G119" s="13" t="str">
        <f>リスト!G119</f>
        <v/>
      </c>
      <c r="H119" s="13" t="str">
        <f>リスト!H119</f>
        <v/>
      </c>
      <c r="I119" s="13" t="str">
        <f>リスト!I119</f>
        <v/>
      </c>
    </row>
    <row r="120" spans="2:9" ht="19.95" customHeight="1" x14ac:dyDescent="0.45">
      <c r="B120" s="13" t="str">
        <f>リスト!B120</f>
        <v/>
      </c>
      <c r="C120" s="13" t="str">
        <f>リスト!C120</f>
        <v/>
      </c>
      <c r="D120" s="13" t="str">
        <f>リスト!D120</f>
        <v/>
      </c>
      <c r="E120" s="13" t="str">
        <f>リスト!E120</f>
        <v/>
      </c>
      <c r="F120" s="13" t="str">
        <f>リスト!F120</f>
        <v/>
      </c>
      <c r="G120" s="13" t="str">
        <f>リスト!G120</f>
        <v/>
      </c>
      <c r="H120" s="13" t="str">
        <f>リスト!H120</f>
        <v/>
      </c>
      <c r="I120" s="13" t="str">
        <f>リスト!I120</f>
        <v/>
      </c>
    </row>
    <row r="121" spans="2:9" ht="19.95" customHeight="1" x14ac:dyDescent="0.45">
      <c r="B121" s="13" t="str">
        <f>リスト!B121</f>
        <v/>
      </c>
      <c r="C121" s="13" t="str">
        <f>リスト!C121</f>
        <v/>
      </c>
      <c r="D121" s="13" t="str">
        <f>リスト!D121</f>
        <v/>
      </c>
      <c r="E121" s="13" t="str">
        <f>リスト!E121</f>
        <v/>
      </c>
      <c r="F121" s="13" t="str">
        <f>リスト!F121</f>
        <v/>
      </c>
      <c r="G121" s="13" t="str">
        <f>リスト!G121</f>
        <v/>
      </c>
      <c r="H121" s="13" t="str">
        <f>リスト!H121</f>
        <v/>
      </c>
      <c r="I121" s="13" t="str">
        <f>リスト!I121</f>
        <v/>
      </c>
    </row>
    <row r="122" spans="2:9" ht="19.95" customHeight="1" x14ac:dyDescent="0.45">
      <c r="B122" s="13" t="str">
        <f>リスト!B122</f>
        <v/>
      </c>
      <c r="C122" s="13" t="str">
        <f>リスト!C122</f>
        <v/>
      </c>
      <c r="D122" s="13" t="str">
        <f>リスト!D122</f>
        <v/>
      </c>
      <c r="E122" s="13" t="str">
        <f>リスト!E122</f>
        <v/>
      </c>
      <c r="F122" s="13" t="str">
        <f>リスト!F122</f>
        <v/>
      </c>
      <c r="G122" s="13" t="str">
        <f>リスト!G122</f>
        <v/>
      </c>
      <c r="H122" s="13" t="str">
        <f>リスト!H122</f>
        <v/>
      </c>
      <c r="I122" s="13" t="str">
        <f>リスト!I122</f>
        <v/>
      </c>
    </row>
    <row r="123" spans="2:9" ht="19.95" customHeight="1" x14ac:dyDescent="0.45">
      <c r="B123" s="13" t="str">
        <f>リスト!B123</f>
        <v/>
      </c>
      <c r="C123" s="13" t="str">
        <f>リスト!C123</f>
        <v/>
      </c>
      <c r="D123" s="13" t="str">
        <f>リスト!D123</f>
        <v/>
      </c>
      <c r="E123" s="13" t="str">
        <f>リスト!E123</f>
        <v/>
      </c>
      <c r="F123" s="13" t="str">
        <f>リスト!F123</f>
        <v/>
      </c>
      <c r="G123" s="13" t="str">
        <f>リスト!G123</f>
        <v/>
      </c>
      <c r="H123" s="13" t="str">
        <f>リスト!H123</f>
        <v/>
      </c>
      <c r="I123" s="13" t="str">
        <f>リスト!I123</f>
        <v/>
      </c>
    </row>
    <row r="124" spans="2:9" ht="19.95" customHeight="1" x14ac:dyDescent="0.45">
      <c r="B124" s="13" t="str">
        <f>リスト!B124</f>
        <v/>
      </c>
      <c r="C124" s="13" t="str">
        <f>リスト!C124</f>
        <v/>
      </c>
      <c r="D124" s="13" t="str">
        <f>リスト!D124</f>
        <v/>
      </c>
      <c r="E124" s="13" t="str">
        <f>リスト!E124</f>
        <v/>
      </c>
      <c r="F124" s="13" t="str">
        <f>リスト!F124</f>
        <v/>
      </c>
      <c r="G124" s="13" t="str">
        <f>リスト!G124</f>
        <v/>
      </c>
      <c r="H124" s="13" t="str">
        <f>リスト!H124</f>
        <v/>
      </c>
      <c r="I124" s="13" t="str">
        <f>リスト!I124</f>
        <v/>
      </c>
    </row>
    <row r="125" spans="2:9" ht="19.95" customHeight="1" x14ac:dyDescent="0.45">
      <c r="B125" s="13" t="str">
        <f>リスト!B125</f>
        <v/>
      </c>
      <c r="C125" s="13" t="str">
        <f>リスト!C125</f>
        <v/>
      </c>
      <c r="D125" s="13" t="str">
        <f>リスト!D125</f>
        <v/>
      </c>
      <c r="E125" s="13" t="str">
        <f>リスト!E125</f>
        <v/>
      </c>
      <c r="F125" s="13" t="str">
        <f>リスト!F125</f>
        <v/>
      </c>
      <c r="G125" s="13" t="str">
        <f>リスト!G125</f>
        <v/>
      </c>
      <c r="H125" s="13" t="str">
        <f>リスト!H125</f>
        <v/>
      </c>
      <c r="I125" s="13" t="str">
        <f>リスト!I125</f>
        <v/>
      </c>
    </row>
    <row r="126" spans="2:9" ht="19.95" customHeight="1" x14ac:dyDescent="0.45">
      <c r="B126" s="13" t="str">
        <f>リスト!B126</f>
        <v/>
      </c>
      <c r="C126" s="13" t="str">
        <f>リスト!C126</f>
        <v/>
      </c>
      <c r="D126" s="13" t="str">
        <f>リスト!D126</f>
        <v/>
      </c>
      <c r="E126" s="13" t="str">
        <f>リスト!E126</f>
        <v/>
      </c>
      <c r="F126" s="13" t="str">
        <f>リスト!F126</f>
        <v/>
      </c>
      <c r="G126" s="13" t="str">
        <f>リスト!G126</f>
        <v/>
      </c>
      <c r="H126" s="13" t="str">
        <f>リスト!H126</f>
        <v/>
      </c>
      <c r="I126" s="13" t="str">
        <f>リスト!I126</f>
        <v/>
      </c>
    </row>
    <row r="127" spans="2:9" ht="19.95" customHeight="1" x14ac:dyDescent="0.45">
      <c r="B127" s="13" t="str">
        <f>リスト!B127</f>
        <v/>
      </c>
      <c r="C127" s="13" t="str">
        <f>リスト!C127</f>
        <v/>
      </c>
      <c r="D127" s="13" t="str">
        <f>リスト!D127</f>
        <v/>
      </c>
      <c r="E127" s="13" t="str">
        <f>リスト!E127</f>
        <v/>
      </c>
      <c r="F127" s="13" t="str">
        <f>リスト!F127</f>
        <v/>
      </c>
      <c r="G127" s="13" t="str">
        <f>リスト!G127</f>
        <v/>
      </c>
      <c r="H127" s="13" t="str">
        <f>リスト!H127</f>
        <v/>
      </c>
      <c r="I127" s="13" t="str">
        <f>リスト!I127</f>
        <v/>
      </c>
    </row>
    <row r="128" spans="2:9" ht="19.95" customHeight="1" x14ac:dyDescent="0.45">
      <c r="B128" s="13" t="str">
        <f>リスト!B128</f>
        <v/>
      </c>
      <c r="C128" s="13" t="str">
        <f>リスト!C128</f>
        <v/>
      </c>
      <c r="D128" s="13" t="str">
        <f>リスト!D128</f>
        <v/>
      </c>
      <c r="E128" s="13" t="str">
        <f>リスト!E128</f>
        <v/>
      </c>
      <c r="F128" s="13" t="str">
        <f>リスト!F128</f>
        <v/>
      </c>
      <c r="G128" s="13" t="str">
        <f>リスト!G128</f>
        <v/>
      </c>
      <c r="H128" s="13" t="str">
        <f>リスト!H128</f>
        <v/>
      </c>
      <c r="I128" s="13" t="str">
        <f>リスト!I128</f>
        <v/>
      </c>
    </row>
    <row r="129" spans="2:9" ht="19.95" customHeight="1" x14ac:dyDescent="0.45">
      <c r="B129" s="13" t="str">
        <f>リスト!B129</f>
        <v/>
      </c>
      <c r="C129" s="13" t="str">
        <f>リスト!C129</f>
        <v/>
      </c>
      <c r="D129" s="13" t="str">
        <f>リスト!D129</f>
        <v/>
      </c>
      <c r="E129" s="13" t="str">
        <f>リスト!E129</f>
        <v/>
      </c>
      <c r="F129" s="13" t="str">
        <f>リスト!F129</f>
        <v/>
      </c>
      <c r="G129" s="13" t="str">
        <f>リスト!G129</f>
        <v/>
      </c>
      <c r="H129" s="13" t="str">
        <f>リスト!H129</f>
        <v/>
      </c>
      <c r="I129" s="13" t="str">
        <f>リスト!I129</f>
        <v/>
      </c>
    </row>
    <row r="130" spans="2:9" ht="19.95" customHeight="1" x14ac:dyDescent="0.45">
      <c r="B130" s="13" t="str">
        <f>リスト!B130</f>
        <v/>
      </c>
      <c r="C130" s="13" t="str">
        <f>リスト!C130</f>
        <v/>
      </c>
      <c r="D130" s="13" t="str">
        <f>リスト!D130</f>
        <v/>
      </c>
      <c r="E130" s="13" t="str">
        <f>リスト!E130</f>
        <v/>
      </c>
      <c r="F130" s="13" t="str">
        <f>リスト!F130</f>
        <v/>
      </c>
      <c r="G130" s="13" t="str">
        <f>リスト!G130</f>
        <v/>
      </c>
      <c r="H130" s="13" t="str">
        <f>リスト!H130</f>
        <v/>
      </c>
      <c r="I130" s="13" t="str">
        <f>リスト!I130</f>
        <v/>
      </c>
    </row>
    <row r="131" spans="2:9" ht="19.95" customHeight="1" x14ac:dyDescent="0.45">
      <c r="B131" s="13" t="str">
        <f>リスト!B131</f>
        <v/>
      </c>
      <c r="C131" s="13" t="str">
        <f>リスト!C131</f>
        <v/>
      </c>
      <c r="D131" s="13" t="str">
        <f>リスト!D131</f>
        <v/>
      </c>
      <c r="E131" s="13" t="str">
        <f>リスト!E131</f>
        <v/>
      </c>
      <c r="F131" s="13" t="str">
        <f>リスト!F131</f>
        <v/>
      </c>
      <c r="G131" s="13" t="str">
        <f>リスト!G131</f>
        <v/>
      </c>
      <c r="H131" s="13" t="str">
        <f>リスト!H131</f>
        <v/>
      </c>
      <c r="I131" s="13" t="str">
        <f>リスト!I131</f>
        <v/>
      </c>
    </row>
    <row r="132" spans="2:9" ht="19.95" customHeight="1" x14ac:dyDescent="0.45">
      <c r="B132" s="13" t="str">
        <f>リスト!B134</f>
        <v/>
      </c>
      <c r="C132" s="13" t="str">
        <f>リスト!C134</f>
        <v/>
      </c>
      <c r="D132" s="13" t="str">
        <f>リスト!D134</f>
        <v/>
      </c>
      <c r="E132" s="13" t="str">
        <f>リスト!E134</f>
        <v/>
      </c>
      <c r="F132" s="13" t="str">
        <f>リスト!F134</f>
        <v/>
      </c>
      <c r="G132" s="13" t="str">
        <f>リスト!G134</f>
        <v/>
      </c>
      <c r="H132" s="13" t="str">
        <f>リスト!H134</f>
        <v/>
      </c>
      <c r="I132" s="13" t="str">
        <f>リスト!I134</f>
        <v/>
      </c>
    </row>
    <row r="133" spans="2:9" ht="19.95" customHeight="1" x14ac:dyDescent="0.45">
      <c r="B133" s="10"/>
      <c r="C133" s="10"/>
      <c r="D133" s="10"/>
      <c r="E133" s="10"/>
      <c r="F133" s="10"/>
      <c r="G133" s="10"/>
    </row>
    <row r="134" spans="2:9" ht="19.95" customHeight="1" x14ac:dyDescent="0.45">
      <c r="B134" s="10"/>
      <c r="C134" s="10"/>
      <c r="D134" s="10"/>
      <c r="E134" s="10"/>
      <c r="F134" s="10"/>
      <c r="G134" s="10"/>
    </row>
    <row r="135" spans="2:9" ht="19.95" customHeight="1" x14ac:dyDescent="0.45">
      <c r="B135" s="10"/>
      <c r="C135" s="10"/>
      <c r="D135" s="10"/>
      <c r="E135" s="10"/>
      <c r="F135" s="10"/>
      <c r="G135" s="10"/>
    </row>
    <row r="136" spans="2:9" ht="19.95" customHeight="1" x14ac:dyDescent="0.45">
      <c r="B136" s="10"/>
      <c r="C136" s="10"/>
      <c r="D136" s="10"/>
      <c r="E136" s="10"/>
      <c r="F136" s="10"/>
      <c r="G136" s="10"/>
    </row>
    <row r="137" spans="2:9" ht="19.95" customHeight="1" x14ac:dyDescent="0.45">
      <c r="B137" s="10"/>
      <c r="C137" s="10"/>
      <c r="D137" s="10"/>
      <c r="E137" s="10"/>
      <c r="F137" s="10"/>
      <c r="G137" s="10"/>
    </row>
  </sheetData>
  <sheetProtection algorithmName="SHA-512" hashValue="3NCeMktgDOqxh+9lVH2nUYG8OWrBJqjXf0D98y4tpYcg6I2FVwBsjkbukKmEFACGiO2ALCGAta/QyL1BRZlekw==" saltValue="VHIEfOGmSz3QQLn19WW5fg==" spinCount="100000" sheet="1" objects="1" scenarios="1"/>
  <mergeCells count="1">
    <mergeCell ref="D2:E2"/>
  </mergeCells>
  <phoneticPr fontId="3"/>
  <conditionalFormatting sqref="B5:I132">
    <cfRule type="expression" dxfId="0" priority="1">
      <formula>$B5&lt;&gt;""</formula>
    </cfRule>
  </conditionalFormatting>
  <pageMargins left="0.70866141732283472" right="0.70866141732283472" top="0.55118110236220474" bottom="0.55118110236220474" header="0.31496062992125984" footer="0.31496062992125984"/>
  <pageSetup paperSize="9" scale="57"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リスト!$AC$4:$AR$4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139"/>
  <sheetViews>
    <sheetView topLeftCell="S1" zoomScale="70" zoomScaleNormal="70" workbookViewId="0">
      <pane ySplit="4" topLeftCell="A5" activePane="bottomLeft" state="frozen"/>
      <selection activeCell="J1" sqref="J1"/>
      <selection pane="bottomLeft" activeCell="U4" sqref="U4"/>
    </sheetView>
  </sheetViews>
  <sheetFormatPr defaultRowHeight="19.95" customHeight="1" x14ac:dyDescent="0.45"/>
  <cols>
    <col min="1" max="1" width="2.69921875" customWidth="1"/>
    <col min="3" max="3" width="35.8984375" customWidth="1"/>
    <col min="5" max="5" width="33.69921875" customWidth="1"/>
    <col min="6" max="6" width="14.3984375" customWidth="1"/>
    <col min="7" max="7" width="20.69921875" customWidth="1"/>
    <col min="8" max="8" width="7.3984375" bestFit="1" customWidth="1"/>
    <col min="9" max="9" width="7.3984375" customWidth="1"/>
    <col min="10" max="10" width="5.69921875" customWidth="1"/>
    <col min="12" max="12" width="35.8984375" bestFit="1" customWidth="1"/>
    <col min="14" max="14" width="33.796875" customWidth="1"/>
    <col min="15" max="15" width="14.3984375" customWidth="1"/>
    <col min="16" max="16" width="22.19921875" customWidth="1"/>
    <col min="19" max="19" width="5.69921875" customWidth="1"/>
    <col min="21" max="21" width="35.8984375" bestFit="1" customWidth="1"/>
    <col min="23" max="23" width="33.796875" customWidth="1"/>
    <col min="24" max="24" width="14.3984375" customWidth="1"/>
    <col min="25" max="25" width="22.19921875" customWidth="1"/>
    <col min="26" max="26" width="9.09765625" bestFit="1" customWidth="1"/>
    <col min="29" max="44" width="10.3984375" customWidth="1"/>
  </cols>
  <sheetData>
    <row r="1" spans="2:44" ht="19.95" customHeight="1" thickBot="1" x14ac:dyDescent="0.5">
      <c r="T1" s="15" t="s">
        <v>527</v>
      </c>
    </row>
    <row r="2" spans="2:44" ht="19.95" customHeight="1" thickBot="1" x14ac:dyDescent="0.5">
      <c r="B2" s="1" t="s">
        <v>415</v>
      </c>
      <c r="C2" s="2" t="str">
        <f>IF('県登録保守点検業者（営業区域別）'!C2="","",'県登録保守点検業者（営業区域別）'!C2)</f>
        <v/>
      </c>
      <c r="D2" s="7"/>
      <c r="E2" t="s">
        <v>491</v>
      </c>
      <c r="K2" t="s">
        <v>492</v>
      </c>
      <c r="T2" t="s">
        <v>489</v>
      </c>
    </row>
    <row r="3" spans="2:44" ht="19.95" customHeight="1" x14ac:dyDescent="0.45">
      <c r="E3" t="s">
        <v>490</v>
      </c>
      <c r="K3" t="s">
        <v>490</v>
      </c>
      <c r="T3" t="s">
        <v>490</v>
      </c>
      <c r="U3" t="s">
        <v>644</v>
      </c>
    </row>
    <row r="4" spans="2:44" ht="19.95" customHeight="1" x14ac:dyDescent="0.45">
      <c r="B4" s="3" t="s">
        <v>0</v>
      </c>
      <c r="C4" s="4" t="s">
        <v>488</v>
      </c>
      <c r="D4" s="5" t="s">
        <v>1</v>
      </c>
      <c r="E4" s="5" t="s">
        <v>416</v>
      </c>
      <c r="F4" s="5" t="s">
        <v>2</v>
      </c>
      <c r="G4" s="6" t="s">
        <v>3</v>
      </c>
      <c r="H4" s="8" t="s">
        <v>4</v>
      </c>
      <c r="I4" s="11" t="s">
        <v>512</v>
      </c>
      <c r="K4" s="3" t="s">
        <v>0</v>
      </c>
      <c r="L4" s="4" t="s">
        <v>488</v>
      </c>
      <c r="M4" s="5" t="s">
        <v>1</v>
      </c>
      <c r="N4" s="5" t="s">
        <v>416</v>
      </c>
      <c r="O4" s="5" t="s">
        <v>2</v>
      </c>
      <c r="P4" s="6" t="s">
        <v>3</v>
      </c>
      <c r="Q4" s="8" t="s">
        <v>487</v>
      </c>
      <c r="R4" s="11" t="s">
        <v>512</v>
      </c>
      <c r="T4" s="3" t="s">
        <v>0</v>
      </c>
      <c r="U4" s="4" t="s">
        <v>488</v>
      </c>
      <c r="V4" s="5" t="s">
        <v>1</v>
      </c>
      <c r="W4" s="5" t="s">
        <v>416</v>
      </c>
      <c r="X4" s="5" t="s">
        <v>2</v>
      </c>
      <c r="Y4" s="6" t="s">
        <v>3</v>
      </c>
      <c r="Z4" s="6" t="s">
        <v>511</v>
      </c>
      <c r="AA4" s="8" t="s">
        <v>487</v>
      </c>
      <c r="AB4" s="11" t="s">
        <v>512</v>
      </c>
      <c r="AC4" s="8" t="s">
        <v>417</v>
      </c>
      <c r="AD4" s="8" t="s">
        <v>418</v>
      </c>
      <c r="AE4" s="8" t="s">
        <v>419</v>
      </c>
      <c r="AF4" s="8" t="s">
        <v>420</v>
      </c>
      <c r="AG4" s="8" t="s">
        <v>421</v>
      </c>
      <c r="AH4" s="8" t="s">
        <v>422</v>
      </c>
      <c r="AI4" s="8" t="s">
        <v>423</v>
      </c>
      <c r="AJ4" s="8" t="s">
        <v>424</v>
      </c>
      <c r="AK4" s="8" t="s">
        <v>425</v>
      </c>
      <c r="AL4" s="8" t="s">
        <v>426</v>
      </c>
      <c r="AM4" s="8" t="s">
        <v>427</v>
      </c>
      <c r="AN4" s="8" t="s">
        <v>428</v>
      </c>
      <c r="AO4" s="8" t="s">
        <v>429</v>
      </c>
      <c r="AP4" s="8" t="s">
        <v>430</v>
      </c>
      <c r="AQ4" s="8" t="s">
        <v>431</v>
      </c>
      <c r="AR4" s="8" t="s">
        <v>432</v>
      </c>
    </row>
    <row r="5" spans="2:44" ht="19.95" customHeight="1" x14ac:dyDescent="0.45">
      <c r="B5" s="11" t="str">
        <f t="shared" ref="B5:B36" si="0">IFERROR(SMALL($K$5:$K$134,ROW(B1)),"")</f>
        <v/>
      </c>
      <c r="C5" s="12" t="str">
        <f t="shared" ref="C5:C36" si="1">VLOOKUP($B5,$K$5:$R$134,2,FALSE)</f>
        <v/>
      </c>
      <c r="D5" s="12" t="str">
        <f t="shared" ref="D5:D36" si="2">VLOOKUP($B5,$K$5:$R$134,3,FALSE)</f>
        <v/>
      </c>
      <c r="E5" s="12" t="str">
        <f t="shared" ref="E5:E36" si="3">VLOOKUP($B5,$K$5:$R$134,4,FALSE)</f>
        <v/>
      </c>
      <c r="F5" s="12" t="str">
        <f t="shared" ref="F5:F36" si="4">VLOOKUP($B5,$K$5:$R$134,5,FALSE)</f>
        <v/>
      </c>
      <c r="G5" s="12" t="str">
        <f t="shared" ref="G5:G36" si="5">VLOOKUP($B5,$K$5:$R$134,6,FALSE)</f>
        <v/>
      </c>
      <c r="H5" s="12" t="str">
        <f t="shared" ref="H5:H36" si="6">VLOOKUP($B5,$K$5:$R$134,7,FALSE)</f>
        <v/>
      </c>
      <c r="I5" s="12" t="str">
        <f t="shared" ref="I5:I36" si="7">VLOOKUP($B5,$K$5:$R$134,8,FALSE)</f>
        <v/>
      </c>
      <c r="K5" s="8" t="str">
        <f>IF($C$2="","",IF($C$2=$AC$4,IF($AC5="○",T5,""),IF($C$2=$AD$4,IF($AD5="○",T5,""),IF($C$2=$AE$4,IF($AE5="○",T5,""),IF($C$2=$AF$4,IF($AF5="○",T5,""),IF($C$2=$AG$4,IF($AG5="○",T5,""),IF($C$2=$AH$4,IF($AH5="○",T5,""),IF($C$2=$AI$4,IF($AI5="○",T5,""),IF($C$2=$AJ$4,IF($AJ5="○",T5,""),IF($C$2=$AK$4,IF($AK5="○",T5,""),IF($C$2=$AL$4,IF($AL5="○",T5,""),IF($C$2=$AM$4,IF($AM5="○",T5,""),IF($C$2=$AN$4,IF($AN5="○",T5,""),IF($C$2=$AO$4,IF($AO5="○",T5,""),IF($C$2=$AP$4,IF($AP5="○",T5,""),IF($C$2=$AQ$4,IF($AQ5="○",T5,""),IF($C$2=$AR$4,IF($AR5="○",T5,""),"")))))))))))))))))</f>
        <v/>
      </c>
      <c r="L5" s="9" t="str">
        <f t="shared" ref="L5:L36" si="8">IF($K5&lt;&gt;"",U5,"")</f>
        <v/>
      </c>
      <c r="M5" s="9" t="str">
        <f t="shared" ref="M5:M36" si="9">IF($K5&lt;&gt;"",V5,"")</f>
        <v/>
      </c>
      <c r="N5" s="9" t="str">
        <f t="shared" ref="N5:N36" si="10">IF($K5&lt;&gt;"",W5,"")</f>
        <v/>
      </c>
      <c r="O5" s="9" t="str">
        <f t="shared" ref="O5:O36" si="11">IF($K5&lt;&gt;"",X5,"")</f>
        <v/>
      </c>
      <c r="P5" s="9" t="str">
        <f t="shared" ref="P5:P36" si="12">IF($K5&lt;&gt;"",Y5,"")</f>
        <v/>
      </c>
      <c r="Q5" s="9" t="str">
        <f>IF($K5&lt;&gt;"",IF(AA5="","",AA5),"")</f>
        <v/>
      </c>
      <c r="R5" s="9" t="str">
        <f>IF($K5&lt;&gt;"",IF(AB5="","",AB5),"")</f>
        <v/>
      </c>
      <c r="T5" s="11">
        <v>1</v>
      </c>
      <c r="U5" s="12" t="s">
        <v>533</v>
      </c>
      <c r="V5" s="12" t="s">
        <v>5</v>
      </c>
      <c r="W5" s="12" t="s">
        <v>6</v>
      </c>
      <c r="X5" s="12" t="s">
        <v>7</v>
      </c>
      <c r="Y5" s="12" t="s">
        <v>8</v>
      </c>
      <c r="Z5" s="16">
        <v>46766</v>
      </c>
      <c r="AA5" s="11"/>
      <c r="AB5" s="11" t="s">
        <v>513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9</v>
      </c>
      <c r="AN5" s="8"/>
      <c r="AO5" s="8" t="s">
        <v>9</v>
      </c>
      <c r="AP5" s="8"/>
      <c r="AQ5" s="8"/>
      <c r="AR5" s="8"/>
    </row>
    <row r="6" spans="2:44" ht="19.95" customHeight="1" x14ac:dyDescent="0.45">
      <c r="B6" s="11" t="str">
        <f t="shared" si="0"/>
        <v/>
      </c>
      <c r="C6" s="12" t="str">
        <f t="shared" si="1"/>
        <v/>
      </c>
      <c r="D6" s="12" t="str">
        <f t="shared" si="2"/>
        <v/>
      </c>
      <c r="E6" s="12" t="str">
        <f t="shared" si="3"/>
        <v/>
      </c>
      <c r="F6" s="12" t="str">
        <f t="shared" si="4"/>
        <v/>
      </c>
      <c r="G6" s="12" t="str">
        <f t="shared" si="5"/>
        <v/>
      </c>
      <c r="H6" s="12" t="str">
        <f t="shared" si="6"/>
        <v/>
      </c>
      <c r="I6" s="12" t="str">
        <f t="shared" si="7"/>
        <v/>
      </c>
      <c r="K6" s="8" t="str">
        <f t="shared" ref="K6:K69" si="13">IF($C$2="","",IF($C$2=$AC$4,IF($AC6="○",T6,""),IF($C$2=$AD$4,IF($AD6="○",T6,""),IF($C$2=$AE$4,IF($AE6="○",T6,""),IF($C$2=$AF$4,IF($AF6="○",T6,""),IF($C$2=$AG$4,IF($AG6="○",T6,""),IF($C$2=$AH$4,IF($AH6="○",T6,""),IF($C$2=$AI$4,IF($AI6="○",T6,""),IF($C$2=$AJ$4,IF($AJ6="○",T6,""),IF($C$2=$AK$4,IF($AK6="○",T6,""),IF($C$2=$AL$4,IF($AL6="○",T6,""),IF($C$2=$AM$4,IF($AM6="○",T6,""),IF($C$2=$AN$4,IF($AN6="○",T6,""),IF($C$2=$AO$4,IF($AO6="○",T6,""),IF($C$2=$AP$4,IF($AP6="○",T6,""),IF($C$2=$AQ$4,IF($AQ6="○",T6,""),IF($C$2=$AR$4,IF($AR6="○",T6,""),"")))))))))))))))))</f>
        <v/>
      </c>
      <c r="L6" s="9" t="str">
        <f t="shared" si="8"/>
        <v/>
      </c>
      <c r="M6" s="9" t="str">
        <f t="shared" si="9"/>
        <v/>
      </c>
      <c r="N6" s="9" t="str">
        <f t="shared" si="10"/>
        <v/>
      </c>
      <c r="O6" s="9" t="str">
        <f t="shared" si="11"/>
        <v/>
      </c>
      <c r="P6" s="9" t="str">
        <f t="shared" si="12"/>
        <v/>
      </c>
      <c r="Q6" s="9" t="str">
        <f t="shared" ref="Q6:Q36" si="14">IF($K6&lt;&gt;"",IF(AA6="","",AA6),"")</f>
        <v/>
      </c>
      <c r="R6" s="9" t="str">
        <f t="shared" ref="R6:R69" si="15">IF($K6&lt;&gt;"",IF(AB6="","",AB6),"")</f>
        <v/>
      </c>
      <c r="T6" s="11">
        <v>3</v>
      </c>
      <c r="U6" s="12" t="s">
        <v>534</v>
      </c>
      <c r="V6" s="12" t="s">
        <v>10</v>
      </c>
      <c r="W6" s="12" t="s">
        <v>11</v>
      </c>
      <c r="X6" s="12" t="s">
        <v>12</v>
      </c>
      <c r="Y6" s="12" t="s">
        <v>13</v>
      </c>
      <c r="Z6" s="16">
        <v>46826</v>
      </c>
      <c r="AA6" s="11"/>
      <c r="AB6" s="11" t="s">
        <v>513</v>
      </c>
      <c r="AC6" s="8"/>
      <c r="AD6" s="8"/>
      <c r="AE6" s="8"/>
      <c r="AF6" s="8"/>
      <c r="AG6" s="8" t="s">
        <v>9</v>
      </c>
      <c r="AH6" s="8" t="s">
        <v>9</v>
      </c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2:44" ht="19.95" customHeight="1" x14ac:dyDescent="0.45">
      <c r="B7" s="11" t="str">
        <f t="shared" si="0"/>
        <v/>
      </c>
      <c r="C7" s="12" t="str">
        <f t="shared" si="1"/>
        <v/>
      </c>
      <c r="D7" s="12" t="str">
        <f t="shared" si="2"/>
        <v/>
      </c>
      <c r="E7" s="12" t="str">
        <f t="shared" si="3"/>
        <v/>
      </c>
      <c r="F7" s="12" t="str">
        <f t="shared" si="4"/>
        <v/>
      </c>
      <c r="G7" s="12" t="str">
        <f t="shared" si="5"/>
        <v/>
      </c>
      <c r="H7" s="12" t="str">
        <f t="shared" si="6"/>
        <v/>
      </c>
      <c r="I7" s="12" t="str">
        <f t="shared" si="7"/>
        <v/>
      </c>
      <c r="K7" s="8" t="str">
        <f t="shared" si="13"/>
        <v/>
      </c>
      <c r="L7" s="9" t="str">
        <f t="shared" si="8"/>
        <v/>
      </c>
      <c r="M7" s="9" t="str">
        <f t="shared" si="9"/>
        <v/>
      </c>
      <c r="N7" s="9" t="str">
        <f t="shared" si="10"/>
        <v/>
      </c>
      <c r="O7" s="9" t="str">
        <f t="shared" si="11"/>
        <v/>
      </c>
      <c r="P7" s="9" t="str">
        <f t="shared" si="12"/>
        <v/>
      </c>
      <c r="Q7" s="9" t="str">
        <f t="shared" si="14"/>
        <v/>
      </c>
      <c r="R7" s="9" t="str">
        <f t="shared" si="15"/>
        <v/>
      </c>
      <c r="T7" s="11">
        <v>4</v>
      </c>
      <c r="U7" s="12" t="s">
        <v>535</v>
      </c>
      <c r="V7" s="12" t="s">
        <v>14</v>
      </c>
      <c r="W7" s="12" t="s">
        <v>15</v>
      </c>
      <c r="X7" s="12" t="s">
        <v>16</v>
      </c>
      <c r="Y7" s="12" t="s">
        <v>17</v>
      </c>
      <c r="Z7" s="16">
        <v>46851</v>
      </c>
      <c r="AA7" s="11"/>
      <c r="AB7" s="11" t="s">
        <v>513</v>
      </c>
      <c r="AC7" s="8" t="s">
        <v>9</v>
      </c>
      <c r="AD7" s="8" t="s">
        <v>9</v>
      </c>
      <c r="AE7" s="8" t="s">
        <v>9</v>
      </c>
      <c r="AF7" s="8" t="s">
        <v>9</v>
      </c>
      <c r="AG7" s="8"/>
      <c r="AH7" s="8"/>
      <c r="AI7" s="8" t="s">
        <v>9</v>
      </c>
      <c r="AJ7" s="8"/>
      <c r="AK7" s="8"/>
      <c r="AL7" s="8"/>
      <c r="AM7" s="8"/>
      <c r="AN7" s="8" t="s">
        <v>9</v>
      </c>
      <c r="AO7" s="8" t="s">
        <v>9</v>
      </c>
      <c r="AP7" s="8" t="s">
        <v>9</v>
      </c>
      <c r="AQ7" s="8" t="s">
        <v>9</v>
      </c>
      <c r="AR7" s="8" t="s">
        <v>9</v>
      </c>
    </row>
    <row r="8" spans="2:44" ht="19.95" customHeight="1" x14ac:dyDescent="0.45">
      <c r="B8" s="11" t="str">
        <f t="shared" si="0"/>
        <v/>
      </c>
      <c r="C8" s="12" t="str">
        <f t="shared" si="1"/>
        <v/>
      </c>
      <c r="D8" s="12" t="str">
        <f t="shared" si="2"/>
        <v/>
      </c>
      <c r="E8" s="12" t="str">
        <f t="shared" si="3"/>
        <v/>
      </c>
      <c r="F8" s="12" t="str">
        <f t="shared" si="4"/>
        <v/>
      </c>
      <c r="G8" s="12" t="str">
        <f t="shared" si="5"/>
        <v/>
      </c>
      <c r="H8" s="12" t="str">
        <f t="shared" si="6"/>
        <v/>
      </c>
      <c r="I8" s="12" t="str">
        <f t="shared" si="7"/>
        <v/>
      </c>
      <c r="K8" s="8" t="str">
        <f t="shared" si="13"/>
        <v/>
      </c>
      <c r="L8" s="9" t="str">
        <f t="shared" si="8"/>
        <v/>
      </c>
      <c r="M8" s="9" t="str">
        <f t="shared" si="9"/>
        <v/>
      </c>
      <c r="N8" s="9" t="str">
        <f t="shared" si="10"/>
        <v/>
      </c>
      <c r="O8" s="9" t="str">
        <f t="shared" si="11"/>
        <v/>
      </c>
      <c r="P8" s="9" t="str">
        <f t="shared" si="12"/>
        <v/>
      </c>
      <c r="Q8" s="9" t="str">
        <f t="shared" si="14"/>
        <v/>
      </c>
      <c r="R8" s="9" t="str">
        <f t="shared" si="15"/>
        <v/>
      </c>
      <c r="T8" s="11">
        <v>5</v>
      </c>
      <c r="U8" s="12" t="s">
        <v>536</v>
      </c>
      <c r="V8" s="12" t="s">
        <v>18</v>
      </c>
      <c r="W8" s="12" t="s">
        <v>19</v>
      </c>
      <c r="X8" s="12" t="s">
        <v>20</v>
      </c>
      <c r="Y8" s="12" t="s">
        <v>21</v>
      </c>
      <c r="Z8" s="16">
        <v>46766</v>
      </c>
      <c r="AA8" s="11"/>
      <c r="AB8" s="11" t="s">
        <v>513</v>
      </c>
      <c r="AC8" s="8" t="s">
        <v>9</v>
      </c>
      <c r="AD8" s="8" t="s">
        <v>9</v>
      </c>
      <c r="AE8" s="8" t="s">
        <v>9</v>
      </c>
      <c r="AF8" s="8"/>
      <c r="AG8" s="8" t="s">
        <v>9</v>
      </c>
      <c r="AH8" s="8" t="s">
        <v>9</v>
      </c>
      <c r="AI8" s="8"/>
      <c r="AJ8" s="8"/>
      <c r="AK8" s="8"/>
      <c r="AL8" s="8" t="s">
        <v>9</v>
      </c>
      <c r="AM8" s="8"/>
      <c r="AN8" s="8" t="s">
        <v>9</v>
      </c>
      <c r="AO8" s="8" t="s">
        <v>9</v>
      </c>
      <c r="AP8" s="8" t="s">
        <v>9</v>
      </c>
      <c r="AQ8" s="8" t="s">
        <v>9</v>
      </c>
      <c r="AR8" s="8" t="s">
        <v>9</v>
      </c>
    </row>
    <row r="9" spans="2:44" ht="19.95" customHeight="1" x14ac:dyDescent="0.45">
      <c r="B9" s="11" t="str">
        <f t="shared" si="0"/>
        <v/>
      </c>
      <c r="C9" s="12" t="str">
        <f t="shared" si="1"/>
        <v/>
      </c>
      <c r="D9" s="12" t="str">
        <f t="shared" si="2"/>
        <v/>
      </c>
      <c r="E9" s="12" t="str">
        <f t="shared" si="3"/>
        <v/>
      </c>
      <c r="F9" s="12" t="str">
        <f t="shared" si="4"/>
        <v/>
      </c>
      <c r="G9" s="12" t="str">
        <f t="shared" si="5"/>
        <v/>
      </c>
      <c r="H9" s="12" t="str">
        <f t="shared" si="6"/>
        <v/>
      </c>
      <c r="I9" s="12" t="str">
        <f t="shared" si="7"/>
        <v/>
      </c>
      <c r="K9" s="8" t="str">
        <f t="shared" si="13"/>
        <v/>
      </c>
      <c r="L9" s="9" t="str">
        <f t="shared" si="8"/>
        <v/>
      </c>
      <c r="M9" s="9" t="str">
        <f t="shared" si="9"/>
        <v/>
      </c>
      <c r="N9" s="9" t="str">
        <f t="shared" si="10"/>
        <v/>
      </c>
      <c r="O9" s="9" t="str">
        <f t="shared" si="11"/>
        <v/>
      </c>
      <c r="P9" s="9" t="str">
        <f t="shared" si="12"/>
        <v/>
      </c>
      <c r="Q9" s="9" t="str">
        <f t="shared" si="14"/>
        <v/>
      </c>
      <c r="R9" s="9" t="str">
        <f t="shared" si="15"/>
        <v/>
      </c>
      <c r="T9" s="11">
        <v>7</v>
      </c>
      <c r="U9" s="12" t="s">
        <v>537</v>
      </c>
      <c r="V9" s="12" t="s">
        <v>22</v>
      </c>
      <c r="W9" s="12" t="s">
        <v>23</v>
      </c>
      <c r="X9" s="12" t="s">
        <v>24</v>
      </c>
      <c r="Y9" s="12" t="s">
        <v>25</v>
      </c>
      <c r="Z9" s="16">
        <v>46817</v>
      </c>
      <c r="AA9" s="11"/>
      <c r="AB9" s="11" t="s">
        <v>514</v>
      </c>
      <c r="AC9" s="8" t="s">
        <v>9</v>
      </c>
      <c r="AD9" s="8" t="s">
        <v>9</v>
      </c>
      <c r="AE9" s="8" t="s">
        <v>9</v>
      </c>
      <c r="AF9" s="8"/>
      <c r="AG9" s="8"/>
      <c r="AH9" s="8"/>
      <c r="AI9" s="8"/>
      <c r="AJ9" s="8"/>
      <c r="AK9" s="8"/>
      <c r="AL9" s="8"/>
      <c r="AM9" s="8"/>
      <c r="AN9" s="8" t="s">
        <v>9</v>
      </c>
      <c r="AO9" s="8" t="s">
        <v>9</v>
      </c>
      <c r="AP9" s="8" t="s">
        <v>9</v>
      </c>
      <c r="AQ9" s="8" t="s">
        <v>9</v>
      </c>
      <c r="AR9" s="8" t="s">
        <v>9</v>
      </c>
    </row>
    <row r="10" spans="2:44" ht="19.95" customHeight="1" x14ac:dyDescent="0.45">
      <c r="B10" s="11" t="str">
        <f t="shared" si="0"/>
        <v/>
      </c>
      <c r="C10" s="12" t="str">
        <f t="shared" si="1"/>
        <v/>
      </c>
      <c r="D10" s="12" t="str">
        <f t="shared" si="2"/>
        <v/>
      </c>
      <c r="E10" s="12" t="str">
        <f t="shared" si="3"/>
        <v/>
      </c>
      <c r="F10" s="12" t="str">
        <f t="shared" si="4"/>
        <v/>
      </c>
      <c r="G10" s="12" t="str">
        <f t="shared" si="5"/>
        <v/>
      </c>
      <c r="H10" s="12" t="str">
        <f t="shared" si="6"/>
        <v/>
      </c>
      <c r="I10" s="12" t="str">
        <f t="shared" si="7"/>
        <v/>
      </c>
      <c r="K10" s="8" t="str">
        <f t="shared" si="13"/>
        <v/>
      </c>
      <c r="L10" s="9" t="str">
        <f t="shared" si="8"/>
        <v/>
      </c>
      <c r="M10" s="9" t="str">
        <f t="shared" si="9"/>
        <v/>
      </c>
      <c r="N10" s="9" t="str">
        <f t="shared" si="10"/>
        <v/>
      </c>
      <c r="O10" s="9" t="str">
        <f t="shared" si="11"/>
        <v/>
      </c>
      <c r="P10" s="9" t="str">
        <f t="shared" si="12"/>
        <v/>
      </c>
      <c r="Q10" s="9" t="str">
        <f t="shared" si="14"/>
        <v/>
      </c>
      <c r="R10" s="9" t="str">
        <f t="shared" si="15"/>
        <v/>
      </c>
      <c r="T10" s="11">
        <v>10</v>
      </c>
      <c r="U10" s="12" t="s">
        <v>538</v>
      </c>
      <c r="V10" s="12" t="s">
        <v>26</v>
      </c>
      <c r="W10" s="12" t="s">
        <v>27</v>
      </c>
      <c r="X10" s="12" t="s">
        <v>28</v>
      </c>
      <c r="Y10" s="12" t="s">
        <v>29</v>
      </c>
      <c r="Z10" s="16">
        <v>46844</v>
      </c>
      <c r="AA10" s="11"/>
      <c r="AB10" s="11" t="s">
        <v>514</v>
      </c>
      <c r="AC10" s="8" t="s">
        <v>9</v>
      </c>
      <c r="AD10" s="8" t="s">
        <v>9</v>
      </c>
      <c r="AE10" s="8" t="s">
        <v>9</v>
      </c>
      <c r="AF10" s="8" t="s">
        <v>9</v>
      </c>
      <c r="AG10" s="8" t="s">
        <v>9</v>
      </c>
      <c r="AH10" s="8" t="s">
        <v>9</v>
      </c>
      <c r="AI10" s="8" t="s">
        <v>9</v>
      </c>
      <c r="AJ10" s="8" t="s">
        <v>9</v>
      </c>
      <c r="AK10" s="8" t="s">
        <v>9</v>
      </c>
      <c r="AL10" s="8" t="s">
        <v>9</v>
      </c>
      <c r="AM10" s="8" t="s">
        <v>9</v>
      </c>
      <c r="AN10" s="8" t="s">
        <v>9</v>
      </c>
      <c r="AO10" s="8" t="s">
        <v>9</v>
      </c>
      <c r="AP10" s="8" t="s">
        <v>9</v>
      </c>
      <c r="AQ10" s="8" t="s">
        <v>9</v>
      </c>
      <c r="AR10" s="8" t="s">
        <v>9</v>
      </c>
    </row>
    <row r="11" spans="2:44" ht="19.95" customHeight="1" x14ac:dyDescent="0.45">
      <c r="B11" s="11" t="str">
        <f t="shared" si="0"/>
        <v/>
      </c>
      <c r="C11" s="12" t="str">
        <f t="shared" si="1"/>
        <v/>
      </c>
      <c r="D11" s="12" t="str">
        <f t="shared" si="2"/>
        <v/>
      </c>
      <c r="E11" s="12" t="str">
        <f t="shared" si="3"/>
        <v/>
      </c>
      <c r="F11" s="12" t="str">
        <f t="shared" si="4"/>
        <v/>
      </c>
      <c r="G11" s="12" t="str">
        <f t="shared" si="5"/>
        <v/>
      </c>
      <c r="H11" s="12" t="str">
        <f t="shared" si="6"/>
        <v/>
      </c>
      <c r="I11" s="12" t="str">
        <f t="shared" si="7"/>
        <v/>
      </c>
      <c r="K11" s="8" t="str">
        <f t="shared" si="13"/>
        <v/>
      </c>
      <c r="L11" s="9" t="str">
        <f t="shared" si="8"/>
        <v/>
      </c>
      <c r="M11" s="9" t="str">
        <f t="shared" si="9"/>
        <v/>
      </c>
      <c r="N11" s="9" t="str">
        <f t="shared" si="10"/>
        <v/>
      </c>
      <c r="O11" s="9" t="str">
        <f t="shared" si="11"/>
        <v/>
      </c>
      <c r="P11" s="9" t="str">
        <f t="shared" si="12"/>
        <v/>
      </c>
      <c r="Q11" s="9" t="str">
        <f t="shared" si="14"/>
        <v/>
      </c>
      <c r="R11" s="9" t="str">
        <f t="shared" si="15"/>
        <v/>
      </c>
      <c r="T11" s="11">
        <v>12</v>
      </c>
      <c r="U11" s="12" t="s">
        <v>539</v>
      </c>
      <c r="V11" s="12" t="s">
        <v>30</v>
      </c>
      <c r="W11" s="12" t="s">
        <v>31</v>
      </c>
      <c r="X11" s="12" t="s">
        <v>32</v>
      </c>
      <c r="Y11" s="12" t="s">
        <v>33</v>
      </c>
      <c r="Z11" s="16">
        <v>46368</v>
      </c>
      <c r="AA11" s="11"/>
      <c r="AB11" s="11" t="s">
        <v>515</v>
      </c>
      <c r="AC11" s="8"/>
      <c r="AD11" s="8"/>
      <c r="AE11" s="8"/>
      <c r="AF11" s="8" t="s">
        <v>9</v>
      </c>
      <c r="AG11" s="8"/>
      <c r="AH11" s="8"/>
      <c r="AI11" s="8" t="s">
        <v>9</v>
      </c>
      <c r="AJ11" s="8"/>
      <c r="AK11" s="8"/>
      <c r="AL11" s="8"/>
      <c r="AM11" s="8"/>
      <c r="AN11" s="8"/>
      <c r="AO11" s="8"/>
      <c r="AP11" s="8"/>
      <c r="AQ11" s="8"/>
      <c r="AR11" s="8"/>
    </row>
    <row r="12" spans="2:44" ht="19.95" customHeight="1" x14ac:dyDescent="0.45">
      <c r="B12" s="11" t="str">
        <f t="shared" si="0"/>
        <v/>
      </c>
      <c r="C12" s="12" t="str">
        <f t="shared" si="1"/>
        <v/>
      </c>
      <c r="D12" s="12" t="str">
        <f t="shared" si="2"/>
        <v/>
      </c>
      <c r="E12" s="12" t="str">
        <f t="shared" si="3"/>
        <v/>
      </c>
      <c r="F12" s="12" t="str">
        <f t="shared" si="4"/>
        <v/>
      </c>
      <c r="G12" s="12" t="str">
        <f t="shared" si="5"/>
        <v/>
      </c>
      <c r="H12" s="12" t="str">
        <f t="shared" si="6"/>
        <v/>
      </c>
      <c r="I12" s="12" t="str">
        <f t="shared" si="7"/>
        <v/>
      </c>
      <c r="K12" s="8" t="str">
        <f t="shared" si="13"/>
        <v/>
      </c>
      <c r="L12" s="9" t="str">
        <f t="shared" si="8"/>
        <v/>
      </c>
      <c r="M12" s="9" t="str">
        <f t="shared" si="9"/>
        <v/>
      </c>
      <c r="N12" s="9" t="str">
        <f t="shared" si="10"/>
        <v/>
      </c>
      <c r="O12" s="9" t="str">
        <f t="shared" si="11"/>
        <v/>
      </c>
      <c r="P12" s="9" t="str">
        <f t="shared" si="12"/>
        <v/>
      </c>
      <c r="Q12" s="9" t="str">
        <f t="shared" si="14"/>
        <v/>
      </c>
      <c r="R12" s="9" t="str">
        <f t="shared" si="15"/>
        <v/>
      </c>
      <c r="T12" s="11">
        <v>14</v>
      </c>
      <c r="U12" s="12" t="s">
        <v>540</v>
      </c>
      <c r="V12" s="12" t="s">
        <v>34</v>
      </c>
      <c r="W12" s="12" t="s">
        <v>35</v>
      </c>
      <c r="X12" s="12" t="s">
        <v>433</v>
      </c>
      <c r="Y12" s="12" t="s">
        <v>36</v>
      </c>
      <c r="Z12" s="16">
        <v>46903</v>
      </c>
      <c r="AA12" s="11"/>
      <c r="AB12" s="11" t="s">
        <v>513</v>
      </c>
      <c r="AC12" s="8"/>
      <c r="AD12" s="8"/>
      <c r="AE12" s="8"/>
      <c r="AF12" s="8"/>
      <c r="AG12" s="8" t="s">
        <v>9</v>
      </c>
      <c r="AH12" s="8" t="s">
        <v>9</v>
      </c>
      <c r="AI12" s="8"/>
      <c r="AJ12" s="8"/>
      <c r="AK12" s="8"/>
      <c r="AL12" s="8" t="s">
        <v>9</v>
      </c>
      <c r="AM12" s="8"/>
      <c r="AN12" s="8"/>
      <c r="AO12" s="8"/>
      <c r="AP12" s="8"/>
      <c r="AQ12" s="8"/>
      <c r="AR12" s="8"/>
    </row>
    <row r="13" spans="2:44" ht="19.95" customHeight="1" x14ac:dyDescent="0.45">
      <c r="B13" s="11" t="str">
        <f t="shared" si="0"/>
        <v/>
      </c>
      <c r="C13" s="12" t="str">
        <f t="shared" si="1"/>
        <v/>
      </c>
      <c r="D13" s="12" t="str">
        <f t="shared" si="2"/>
        <v/>
      </c>
      <c r="E13" s="12" t="str">
        <f t="shared" si="3"/>
        <v/>
      </c>
      <c r="F13" s="12" t="str">
        <f t="shared" si="4"/>
        <v/>
      </c>
      <c r="G13" s="12" t="str">
        <f t="shared" si="5"/>
        <v/>
      </c>
      <c r="H13" s="12" t="str">
        <f t="shared" si="6"/>
        <v/>
      </c>
      <c r="I13" s="12" t="str">
        <f t="shared" si="7"/>
        <v/>
      </c>
      <c r="K13" s="8" t="str">
        <f t="shared" si="13"/>
        <v/>
      </c>
      <c r="L13" s="9" t="str">
        <f t="shared" si="8"/>
        <v/>
      </c>
      <c r="M13" s="9" t="str">
        <f t="shared" si="9"/>
        <v/>
      </c>
      <c r="N13" s="9" t="str">
        <f t="shared" si="10"/>
        <v/>
      </c>
      <c r="O13" s="9" t="str">
        <f t="shared" si="11"/>
        <v/>
      </c>
      <c r="P13" s="9" t="str">
        <f t="shared" si="12"/>
        <v/>
      </c>
      <c r="Q13" s="9" t="str">
        <f t="shared" si="14"/>
        <v/>
      </c>
      <c r="R13" s="9" t="str">
        <f t="shared" si="15"/>
        <v/>
      </c>
      <c r="T13" s="11">
        <v>16</v>
      </c>
      <c r="U13" s="12" t="s">
        <v>541</v>
      </c>
      <c r="V13" s="12" t="s">
        <v>37</v>
      </c>
      <c r="W13" s="12" t="s">
        <v>38</v>
      </c>
      <c r="X13" s="12" t="s">
        <v>39</v>
      </c>
      <c r="Y13" s="12" t="s">
        <v>40</v>
      </c>
      <c r="Z13" s="16">
        <v>46866</v>
      </c>
      <c r="AA13" s="11"/>
      <c r="AB13" s="11" t="s">
        <v>516</v>
      </c>
      <c r="AC13" s="8"/>
      <c r="AD13" s="8"/>
      <c r="AE13" s="8"/>
      <c r="AF13" s="8"/>
      <c r="AG13" s="8"/>
      <c r="AH13" s="8"/>
      <c r="AI13" s="8"/>
      <c r="AJ13" s="8" t="s">
        <v>9</v>
      </c>
      <c r="AK13" s="8" t="s">
        <v>9</v>
      </c>
      <c r="AL13" s="8"/>
      <c r="AM13" s="8"/>
      <c r="AN13" s="8"/>
      <c r="AO13" s="8"/>
      <c r="AP13" s="8"/>
      <c r="AQ13" s="8"/>
      <c r="AR13" s="8"/>
    </row>
    <row r="14" spans="2:44" ht="19.95" customHeight="1" x14ac:dyDescent="0.45">
      <c r="B14" s="11" t="str">
        <f t="shared" si="0"/>
        <v/>
      </c>
      <c r="C14" s="12" t="str">
        <f t="shared" si="1"/>
        <v/>
      </c>
      <c r="D14" s="12" t="str">
        <f t="shared" si="2"/>
        <v/>
      </c>
      <c r="E14" s="12" t="str">
        <f t="shared" si="3"/>
        <v/>
      </c>
      <c r="F14" s="12" t="str">
        <f t="shared" si="4"/>
        <v/>
      </c>
      <c r="G14" s="12" t="str">
        <f t="shared" si="5"/>
        <v/>
      </c>
      <c r="H14" s="12" t="str">
        <f t="shared" si="6"/>
        <v/>
      </c>
      <c r="I14" s="12" t="str">
        <f t="shared" si="7"/>
        <v/>
      </c>
      <c r="K14" s="8" t="str">
        <f t="shared" si="13"/>
        <v/>
      </c>
      <c r="L14" s="9" t="str">
        <f t="shared" si="8"/>
        <v/>
      </c>
      <c r="M14" s="9" t="str">
        <f t="shared" si="9"/>
        <v/>
      </c>
      <c r="N14" s="9" t="str">
        <f t="shared" si="10"/>
        <v/>
      </c>
      <c r="O14" s="9" t="str">
        <f t="shared" si="11"/>
        <v/>
      </c>
      <c r="P14" s="9" t="str">
        <f t="shared" si="12"/>
        <v/>
      </c>
      <c r="Q14" s="9" t="str">
        <f t="shared" si="14"/>
        <v/>
      </c>
      <c r="R14" s="9" t="str">
        <f t="shared" si="15"/>
        <v/>
      </c>
      <c r="T14" s="11">
        <v>18</v>
      </c>
      <c r="U14" s="12" t="s">
        <v>542</v>
      </c>
      <c r="V14" s="12" t="s">
        <v>41</v>
      </c>
      <c r="W14" s="12" t="s">
        <v>42</v>
      </c>
      <c r="X14" s="12" t="s">
        <v>43</v>
      </c>
      <c r="Y14" s="12" t="s">
        <v>44</v>
      </c>
      <c r="Z14" s="16">
        <v>46842</v>
      </c>
      <c r="AA14" s="11"/>
      <c r="AB14" s="11" t="s">
        <v>514</v>
      </c>
      <c r="AC14" s="8" t="s">
        <v>9</v>
      </c>
      <c r="AD14" s="8" t="s">
        <v>9</v>
      </c>
      <c r="AE14" s="8" t="s">
        <v>9</v>
      </c>
      <c r="AF14" s="8" t="s">
        <v>9</v>
      </c>
      <c r="AG14" s="8" t="s">
        <v>9</v>
      </c>
      <c r="AH14" s="8" t="s">
        <v>9</v>
      </c>
      <c r="AI14" s="8" t="s">
        <v>9</v>
      </c>
      <c r="AJ14" s="8"/>
      <c r="AK14" s="8"/>
      <c r="AL14" s="8" t="s">
        <v>9</v>
      </c>
      <c r="AM14" s="8"/>
      <c r="AN14" s="8" t="s">
        <v>9</v>
      </c>
      <c r="AO14" s="8" t="s">
        <v>9</v>
      </c>
      <c r="AP14" s="8" t="s">
        <v>9</v>
      </c>
      <c r="AQ14" s="8" t="s">
        <v>9</v>
      </c>
      <c r="AR14" s="8" t="s">
        <v>9</v>
      </c>
    </row>
    <row r="15" spans="2:44" ht="19.95" customHeight="1" x14ac:dyDescent="0.45">
      <c r="B15" s="11" t="str">
        <f t="shared" si="0"/>
        <v/>
      </c>
      <c r="C15" s="12" t="str">
        <f t="shared" si="1"/>
        <v/>
      </c>
      <c r="D15" s="12" t="str">
        <f t="shared" si="2"/>
        <v/>
      </c>
      <c r="E15" s="12" t="str">
        <f t="shared" si="3"/>
        <v/>
      </c>
      <c r="F15" s="12" t="str">
        <f t="shared" si="4"/>
        <v/>
      </c>
      <c r="G15" s="12" t="str">
        <f t="shared" si="5"/>
        <v/>
      </c>
      <c r="H15" s="12" t="str">
        <f t="shared" si="6"/>
        <v/>
      </c>
      <c r="I15" s="12" t="str">
        <f t="shared" si="7"/>
        <v/>
      </c>
      <c r="K15" s="8" t="str">
        <f t="shared" si="13"/>
        <v/>
      </c>
      <c r="L15" s="9" t="str">
        <f t="shared" si="8"/>
        <v/>
      </c>
      <c r="M15" s="9" t="str">
        <f t="shared" si="9"/>
        <v/>
      </c>
      <c r="N15" s="9" t="str">
        <f t="shared" si="10"/>
        <v/>
      </c>
      <c r="O15" s="9" t="str">
        <f t="shared" si="11"/>
        <v/>
      </c>
      <c r="P15" s="9" t="str">
        <f t="shared" si="12"/>
        <v/>
      </c>
      <c r="Q15" s="9" t="str">
        <f t="shared" si="14"/>
        <v/>
      </c>
      <c r="R15" s="9" t="str">
        <f t="shared" si="15"/>
        <v/>
      </c>
      <c r="T15" s="11">
        <v>23</v>
      </c>
      <c r="U15" s="12" t="s">
        <v>543</v>
      </c>
      <c r="V15" s="12" t="s">
        <v>45</v>
      </c>
      <c r="W15" s="12" t="s">
        <v>46</v>
      </c>
      <c r="X15" s="12" t="s">
        <v>47</v>
      </c>
      <c r="Y15" s="12" t="s">
        <v>48</v>
      </c>
      <c r="Z15" s="16">
        <v>46857</v>
      </c>
      <c r="AA15" s="11"/>
      <c r="AB15" s="11" t="s">
        <v>515</v>
      </c>
      <c r="AC15" s="8"/>
      <c r="AD15" s="8"/>
      <c r="AE15" s="8" t="s">
        <v>9</v>
      </c>
      <c r="AF15" s="8"/>
      <c r="AG15" s="8"/>
      <c r="AH15" s="8"/>
      <c r="AI15" s="8" t="s">
        <v>9</v>
      </c>
      <c r="AJ15" s="8"/>
      <c r="AK15" s="8"/>
      <c r="AL15" s="8"/>
      <c r="AM15" s="8"/>
      <c r="AN15" s="8"/>
      <c r="AO15" s="8"/>
      <c r="AP15" s="8"/>
      <c r="AQ15" s="8"/>
      <c r="AR15" s="8"/>
    </row>
    <row r="16" spans="2:44" ht="19.95" customHeight="1" x14ac:dyDescent="0.45">
      <c r="B16" s="11" t="str">
        <f t="shared" si="0"/>
        <v/>
      </c>
      <c r="C16" s="12" t="str">
        <f t="shared" si="1"/>
        <v/>
      </c>
      <c r="D16" s="12" t="str">
        <f t="shared" si="2"/>
        <v/>
      </c>
      <c r="E16" s="12" t="str">
        <f t="shared" si="3"/>
        <v/>
      </c>
      <c r="F16" s="12" t="str">
        <f t="shared" si="4"/>
        <v/>
      </c>
      <c r="G16" s="12" t="str">
        <f t="shared" si="5"/>
        <v/>
      </c>
      <c r="H16" s="12" t="str">
        <f t="shared" si="6"/>
        <v/>
      </c>
      <c r="I16" s="12" t="str">
        <f t="shared" si="7"/>
        <v/>
      </c>
      <c r="K16" s="8" t="str">
        <f t="shared" si="13"/>
        <v/>
      </c>
      <c r="L16" s="9" t="str">
        <f t="shared" si="8"/>
        <v/>
      </c>
      <c r="M16" s="9" t="str">
        <f t="shared" si="9"/>
        <v/>
      </c>
      <c r="N16" s="9" t="str">
        <f t="shared" si="10"/>
        <v/>
      </c>
      <c r="O16" s="9" t="str">
        <f t="shared" si="11"/>
        <v/>
      </c>
      <c r="P16" s="9" t="str">
        <f t="shared" si="12"/>
        <v/>
      </c>
      <c r="Q16" s="9" t="str">
        <f t="shared" si="14"/>
        <v/>
      </c>
      <c r="R16" s="9" t="str">
        <f t="shared" si="15"/>
        <v/>
      </c>
      <c r="T16" s="11">
        <v>26</v>
      </c>
      <c r="U16" s="12" t="s">
        <v>544</v>
      </c>
      <c r="V16" s="12" t="s">
        <v>49</v>
      </c>
      <c r="W16" s="12" t="s">
        <v>50</v>
      </c>
      <c r="X16" s="12" t="s">
        <v>51</v>
      </c>
      <c r="Y16" s="12" t="s">
        <v>52</v>
      </c>
      <c r="Z16" s="16">
        <v>46829</v>
      </c>
      <c r="AA16" s="11"/>
      <c r="AB16" s="11" t="s">
        <v>514</v>
      </c>
      <c r="AC16" s="8" t="s">
        <v>9</v>
      </c>
      <c r="AD16" s="8" t="s">
        <v>9</v>
      </c>
      <c r="AE16" s="8" t="s">
        <v>9</v>
      </c>
      <c r="AF16" s="8" t="s">
        <v>9</v>
      </c>
      <c r="AG16" s="8"/>
      <c r="AH16" s="8"/>
      <c r="AI16" s="8" t="s">
        <v>9</v>
      </c>
      <c r="AJ16" s="8"/>
      <c r="AK16" s="8"/>
      <c r="AL16" s="8"/>
      <c r="AM16" s="8"/>
      <c r="AN16" s="8" t="s">
        <v>9</v>
      </c>
      <c r="AO16" s="8" t="s">
        <v>9</v>
      </c>
      <c r="AP16" s="8" t="s">
        <v>9</v>
      </c>
      <c r="AQ16" s="8" t="s">
        <v>9</v>
      </c>
      <c r="AR16" s="8" t="s">
        <v>9</v>
      </c>
    </row>
    <row r="17" spans="2:44" ht="19.95" customHeight="1" x14ac:dyDescent="0.45">
      <c r="B17" s="11" t="str">
        <f t="shared" si="0"/>
        <v/>
      </c>
      <c r="C17" s="12" t="str">
        <f t="shared" si="1"/>
        <v/>
      </c>
      <c r="D17" s="12" t="str">
        <f t="shared" si="2"/>
        <v/>
      </c>
      <c r="E17" s="12" t="str">
        <f t="shared" si="3"/>
        <v/>
      </c>
      <c r="F17" s="12" t="str">
        <f t="shared" si="4"/>
        <v/>
      </c>
      <c r="G17" s="12" t="str">
        <f t="shared" si="5"/>
        <v/>
      </c>
      <c r="H17" s="12" t="str">
        <f t="shared" si="6"/>
        <v/>
      </c>
      <c r="I17" s="12" t="str">
        <f t="shared" si="7"/>
        <v/>
      </c>
      <c r="K17" s="8" t="str">
        <f t="shared" si="13"/>
        <v/>
      </c>
      <c r="L17" s="9" t="str">
        <f t="shared" si="8"/>
        <v/>
      </c>
      <c r="M17" s="9" t="str">
        <f t="shared" si="9"/>
        <v/>
      </c>
      <c r="N17" s="9" t="str">
        <f t="shared" si="10"/>
        <v/>
      </c>
      <c r="O17" s="9" t="str">
        <f t="shared" si="11"/>
        <v/>
      </c>
      <c r="P17" s="9" t="str">
        <f t="shared" si="12"/>
        <v/>
      </c>
      <c r="Q17" s="9" t="str">
        <f t="shared" si="14"/>
        <v/>
      </c>
      <c r="R17" s="9" t="str">
        <f t="shared" si="15"/>
        <v/>
      </c>
      <c r="T17" s="11">
        <v>28</v>
      </c>
      <c r="U17" s="12" t="s">
        <v>545</v>
      </c>
      <c r="V17" s="12" t="s">
        <v>53</v>
      </c>
      <c r="W17" s="12" t="s">
        <v>54</v>
      </c>
      <c r="X17" s="12" t="s">
        <v>55</v>
      </c>
      <c r="Y17" s="12" t="s">
        <v>56</v>
      </c>
      <c r="Z17" s="16">
        <v>46844</v>
      </c>
      <c r="AA17" s="11"/>
      <c r="AB17" s="11" t="s">
        <v>513</v>
      </c>
      <c r="AC17" s="8" t="s">
        <v>9</v>
      </c>
      <c r="AD17" s="8" t="s">
        <v>9</v>
      </c>
      <c r="AE17" s="8" t="s">
        <v>9</v>
      </c>
      <c r="AF17" s="8"/>
      <c r="AG17" s="8" t="s">
        <v>9</v>
      </c>
      <c r="AH17" s="8" t="s">
        <v>9</v>
      </c>
      <c r="AI17" s="8"/>
      <c r="AJ17" s="8" t="s">
        <v>9</v>
      </c>
      <c r="AK17" s="8" t="s">
        <v>9</v>
      </c>
      <c r="AL17" s="8" t="s">
        <v>9</v>
      </c>
      <c r="AM17" s="8" t="s">
        <v>9</v>
      </c>
      <c r="AN17" s="8" t="s">
        <v>9</v>
      </c>
      <c r="AO17" s="8" t="s">
        <v>9</v>
      </c>
      <c r="AP17" s="8" t="s">
        <v>9</v>
      </c>
      <c r="AQ17" s="8" t="s">
        <v>9</v>
      </c>
      <c r="AR17" s="8" t="s">
        <v>9</v>
      </c>
    </row>
    <row r="18" spans="2:44" ht="19.95" customHeight="1" x14ac:dyDescent="0.45">
      <c r="B18" s="11" t="str">
        <f t="shared" si="0"/>
        <v/>
      </c>
      <c r="C18" s="12" t="str">
        <f t="shared" si="1"/>
        <v/>
      </c>
      <c r="D18" s="12" t="str">
        <f t="shared" si="2"/>
        <v/>
      </c>
      <c r="E18" s="12" t="str">
        <f t="shared" si="3"/>
        <v/>
      </c>
      <c r="F18" s="12" t="str">
        <f t="shared" si="4"/>
        <v/>
      </c>
      <c r="G18" s="12" t="str">
        <f t="shared" si="5"/>
        <v/>
      </c>
      <c r="H18" s="12" t="str">
        <f t="shared" si="6"/>
        <v/>
      </c>
      <c r="I18" s="12" t="str">
        <f t="shared" si="7"/>
        <v/>
      </c>
      <c r="K18" s="8" t="str">
        <f t="shared" si="13"/>
        <v/>
      </c>
      <c r="L18" s="9" t="str">
        <f t="shared" si="8"/>
        <v/>
      </c>
      <c r="M18" s="9" t="str">
        <f t="shared" si="9"/>
        <v/>
      </c>
      <c r="N18" s="9" t="str">
        <f t="shared" si="10"/>
        <v/>
      </c>
      <c r="O18" s="9" t="str">
        <f t="shared" si="11"/>
        <v/>
      </c>
      <c r="P18" s="9" t="str">
        <f t="shared" si="12"/>
        <v/>
      </c>
      <c r="Q18" s="9" t="str">
        <f t="shared" si="14"/>
        <v/>
      </c>
      <c r="R18" s="9" t="str">
        <f t="shared" si="15"/>
        <v/>
      </c>
      <c r="T18" s="11">
        <v>30</v>
      </c>
      <c r="U18" s="12" t="s">
        <v>546</v>
      </c>
      <c r="V18" s="12" t="s">
        <v>57</v>
      </c>
      <c r="W18" s="12" t="s">
        <v>58</v>
      </c>
      <c r="X18" s="12" t="s">
        <v>59</v>
      </c>
      <c r="Y18" s="12" t="s">
        <v>60</v>
      </c>
      <c r="Z18" s="16">
        <v>46860</v>
      </c>
      <c r="AA18" s="11"/>
      <c r="AB18" s="11" t="s">
        <v>513</v>
      </c>
      <c r="AC18" s="8"/>
      <c r="AD18" s="8"/>
      <c r="AE18" s="8"/>
      <c r="AF18" s="8"/>
      <c r="AG18" s="8" t="s">
        <v>9</v>
      </c>
      <c r="AH18" s="8" t="s">
        <v>9</v>
      </c>
      <c r="AI18" s="8"/>
      <c r="AJ18" s="8"/>
      <c r="AK18" s="8"/>
      <c r="AL18" s="8" t="s">
        <v>9</v>
      </c>
      <c r="AM18" s="8"/>
      <c r="AN18" s="8"/>
      <c r="AO18" s="8"/>
      <c r="AP18" s="8"/>
      <c r="AQ18" s="8"/>
      <c r="AR18" s="8"/>
    </row>
    <row r="19" spans="2:44" ht="19.95" customHeight="1" x14ac:dyDescent="0.45">
      <c r="B19" s="11" t="str">
        <f t="shared" si="0"/>
        <v/>
      </c>
      <c r="C19" s="12" t="str">
        <f t="shared" si="1"/>
        <v/>
      </c>
      <c r="D19" s="12" t="str">
        <f t="shared" si="2"/>
        <v/>
      </c>
      <c r="E19" s="12" t="str">
        <f t="shared" si="3"/>
        <v/>
      </c>
      <c r="F19" s="12" t="str">
        <f t="shared" si="4"/>
        <v/>
      </c>
      <c r="G19" s="12" t="str">
        <f t="shared" si="5"/>
        <v/>
      </c>
      <c r="H19" s="12" t="str">
        <f t="shared" si="6"/>
        <v/>
      </c>
      <c r="I19" s="12" t="str">
        <f t="shared" si="7"/>
        <v/>
      </c>
      <c r="K19" s="8" t="str">
        <f t="shared" si="13"/>
        <v/>
      </c>
      <c r="L19" s="9" t="str">
        <f t="shared" si="8"/>
        <v/>
      </c>
      <c r="M19" s="9" t="str">
        <f t="shared" si="9"/>
        <v/>
      </c>
      <c r="N19" s="9" t="str">
        <f t="shared" si="10"/>
        <v/>
      </c>
      <c r="O19" s="9" t="str">
        <f t="shared" si="11"/>
        <v/>
      </c>
      <c r="P19" s="9" t="str">
        <f t="shared" si="12"/>
        <v/>
      </c>
      <c r="Q19" s="9" t="str">
        <f t="shared" si="14"/>
        <v/>
      </c>
      <c r="R19" s="9" t="str">
        <f t="shared" si="15"/>
        <v/>
      </c>
      <c r="T19" s="11">
        <v>31</v>
      </c>
      <c r="U19" s="12" t="s">
        <v>547</v>
      </c>
      <c r="V19" s="12" t="s">
        <v>61</v>
      </c>
      <c r="W19" s="12" t="s">
        <v>62</v>
      </c>
      <c r="X19" s="12" t="s">
        <v>63</v>
      </c>
      <c r="Y19" s="12" t="s">
        <v>519</v>
      </c>
      <c r="Z19" s="16">
        <v>46864</v>
      </c>
      <c r="AA19" s="11"/>
      <c r="AB19" s="11" t="s">
        <v>516</v>
      </c>
      <c r="AC19" s="8"/>
      <c r="AD19" s="8"/>
      <c r="AE19" s="8"/>
      <c r="AF19" s="8"/>
      <c r="AG19" s="8"/>
      <c r="AH19" s="8"/>
      <c r="AI19" s="8"/>
      <c r="AJ19" s="8" t="s">
        <v>9</v>
      </c>
      <c r="AK19" s="8" t="s">
        <v>9</v>
      </c>
      <c r="AL19" s="8"/>
      <c r="AM19" s="8"/>
      <c r="AN19" s="8"/>
      <c r="AO19" s="8"/>
      <c r="AP19" s="8"/>
      <c r="AQ19" s="8"/>
      <c r="AR19" s="8"/>
    </row>
    <row r="20" spans="2:44" ht="19.95" customHeight="1" x14ac:dyDescent="0.45">
      <c r="B20" s="11" t="str">
        <f t="shared" si="0"/>
        <v/>
      </c>
      <c r="C20" s="12" t="str">
        <f t="shared" si="1"/>
        <v/>
      </c>
      <c r="D20" s="12" t="str">
        <f t="shared" si="2"/>
        <v/>
      </c>
      <c r="E20" s="12" t="str">
        <f t="shared" si="3"/>
        <v/>
      </c>
      <c r="F20" s="12" t="str">
        <f t="shared" si="4"/>
        <v/>
      </c>
      <c r="G20" s="12" t="str">
        <f t="shared" si="5"/>
        <v/>
      </c>
      <c r="H20" s="12" t="str">
        <f t="shared" si="6"/>
        <v/>
      </c>
      <c r="I20" s="12" t="str">
        <f t="shared" si="7"/>
        <v/>
      </c>
      <c r="K20" s="8" t="str">
        <f t="shared" si="13"/>
        <v/>
      </c>
      <c r="L20" s="9" t="str">
        <f t="shared" si="8"/>
        <v/>
      </c>
      <c r="M20" s="9" t="str">
        <f t="shared" si="9"/>
        <v/>
      </c>
      <c r="N20" s="9" t="str">
        <f t="shared" si="10"/>
        <v/>
      </c>
      <c r="O20" s="9" t="str">
        <f t="shared" si="11"/>
        <v/>
      </c>
      <c r="P20" s="9" t="str">
        <f t="shared" si="12"/>
        <v/>
      </c>
      <c r="Q20" s="9" t="str">
        <f t="shared" si="14"/>
        <v/>
      </c>
      <c r="R20" s="9" t="str">
        <f t="shared" si="15"/>
        <v/>
      </c>
      <c r="T20" s="11">
        <v>32</v>
      </c>
      <c r="U20" s="12" t="s">
        <v>548</v>
      </c>
      <c r="V20" s="12" t="s">
        <v>64</v>
      </c>
      <c r="W20" s="12" t="s">
        <v>65</v>
      </c>
      <c r="X20" s="12" t="s">
        <v>66</v>
      </c>
      <c r="Y20" s="12" t="s">
        <v>67</v>
      </c>
      <c r="Z20" s="16">
        <v>46864</v>
      </c>
      <c r="AA20" s="11"/>
      <c r="AB20" s="11" t="s">
        <v>513</v>
      </c>
      <c r="AC20" s="8" t="s">
        <v>9</v>
      </c>
      <c r="AD20" s="8" t="s">
        <v>9</v>
      </c>
      <c r="AE20" s="8" t="s">
        <v>9</v>
      </c>
      <c r="AF20" s="8" t="s">
        <v>9</v>
      </c>
      <c r="AG20" s="8" t="s">
        <v>9</v>
      </c>
      <c r="AH20" s="8" t="s">
        <v>9</v>
      </c>
      <c r="AI20" s="8" t="s">
        <v>9</v>
      </c>
      <c r="AJ20" s="8"/>
      <c r="AK20" s="8"/>
      <c r="AL20" s="8" t="s">
        <v>9</v>
      </c>
      <c r="AM20" s="8"/>
      <c r="AN20" s="8" t="s">
        <v>9</v>
      </c>
      <c r="AO20" s="8" t="s">
        <v>9</v>
      </c>
      <c r="AP20" s="8" t="s">
        <v>9</v>
      </c>
      <c r="AQ20" s="8" t="s">
        <v>9</v>
      </c>
      <c r="AR20" s="8" t="s">
        <v>9</v>
      </c>
    </row>
    <row r="21" spans="2:44" ht="19.95" customHeight="1" x14ac:dyDescent="0.45">
      <c r="B21" s="11" t="str">
        <f t="shared" si="0"/>
        <v/>
      </c>
      <c r="C21" s="12" t="str">
        <f t="shared" si="1"/>
        <v/>
      </c>
      <c r="D21" s="12" t="str">
        <f t="shared" si="2"/>
        <v/>
      </c>
      <c r="E21" s="12" t="str">
        <f t="shared" si="3"/>
        <v/>
      </c>
      <c r="F21" s="12" t="str">
        <f t="shared" si="4"/>
        <v/>
      </c>
      <c r="G21" s="12" t="str">
        <f t="shared" si="5"/>
        <v/>
      </c>
      <c r="H21" s="12" t="str">
        <f t="shared" si="6"/>
        <v/>
      </c>
      <c r="I21" s="12" t="str">
        <f t="shared" si="7"/>
        <v/>
      </c>
      <c r="K21" s="8" t="str">
        <f t="shared" si="13"/>
        <v/>
      </c>
      <c r="L21" s="9" t="str">
        <f t="shared" si="8"/>
        <v/>
      </c>
      <c r="M21" s="9" t="str">
        <f t="shared" si="9"/>
        <v/>
      </c>
      <c r="N21" s="9" t="str">
        <f t="shared" si="10"/>
        <v/>
      </c>
      <c r="O21" s="9" t="str">
        <f t="shared" si="11"/>
        <v/>
      </c>
      <c r="P21" s="9" t="str">
        <f t="shared" si="12"/>
        <v/>
      </c>
      <c r="Q21" s="9" t="str">
        <f t="shared" si="14"/>
        <v/>
      </c>
      <c r="R21" s="9" t="str">
        <f t="shared" si="15"/>
        <v/>
      </c>
      <c r="T21" s="11">
        <v>35</v>
      </c>
      <c r="U21" s="12" t="s">
        <v>549</v>
      </c>
      <c r="V21" s="12" t="s">
        <v>68</v>
      </c>
      <c r="W21" s="12" t="s">
        <v>69</v>
      </c>
      <c r="X21" s="12" t="s">
        <v>70</v>
      </c>
      <c r="Y21" s="12" t="s">
        <v>71</v>
      </c>
      <c r="Z21" s="16">
        <v>46836</v>
      </c>
      <c r="AA21" s="11"/>
      <c r="AB21" s="11" t="s">
        <v>514</v>
      </c>
      <c r="AC21" s="8" t="s">
        <v>9</v>
      </c>
      <c r="AD21" s="8" t="s">
        <v>9</v>
      </c>
      <c r="AE21" s="8" t="s">
        <v>9</v>
      </c>
      <c r="AF21" s="8" t="s">
        <v>9</v>
      </c>
      <c r="AG21" s="8" t="s">
        <v>9</v>
      </c>
      <c r="AH21" s="8" t="s">
        <v>9</v>
      </c>
      <c r="AI21" s="8" t="s">
        <v>9</v>
      </c>
      <c r="AJ21" s="8" t="s">
        <v>9</v>
      </c>
      <c r="AK21" s="8" t="s">
        <v>9</v>
      </c>
      <c r="AL21" s="8" t="s">
        <v>9</v>
      </c>
      <c r="AM21" s="8" t="s">
        <v>9</v>
      </c>
      <c r="AN21" s="8" t="s">
        <v>9</v>
      </c>
      <c r="AO21" s="8" t="s">
        <v>9</v>
      </c>
      <c r="AP21" s="8" t="s">
        <v>9</v>
      </c>
      <c r="AQ21" s="8" t="s">
        <v>9</v>
      </c>
      <c r="AR21" s="8" t="s">
        <v>9</v>
      </c>
    </row>
    <row r="22" spans="2:44" ht="19.95" customHeight="1" x14ac:dyDescent="0.45">
      <c r="B22" s="11" t="str">
        <f t="shared" si="0"/>
        <v/>
      </c>
      <c r="C22" s="12" t="str">
        <f t="shared" si="1"/>
        <v/>
      </c>
      <c r="D22" s="12" t="str">
        <f t="shared" si="2"/>
        <v/>
      </c>
      <c r="E22" s="12" t="str">
        <f t="shared" si="3"/>
        <v/>
      </c>
      <c r="F22" s="12" t="str">
        <f t="shared" si="4"/>
        <v/>
      </c>
      <c r="G22" s="12" t="str">
        <f t="shared" si="5"/>
        <v/>
      </c>
      <c r="H22" s="12" t="str">
        <f t="shared" si="6"/>
        <v/>
      </c>
      <c r="I22" s="12" t="str">
        <f t="shared" si="7"/>
        <v/>
      </c>
      <c r="K22" s="8" t="str">
        <f t="shared" si="13"/>
        <v/>
      </c>
      <c r="L22" s="9" t="str">
        <f t="shared" si="8"/>
        <v/>
      </c>
      <c r="M22" s="9" t="str">
        <f t="shared" si="9"/>
        <v/>
      </c>
      <c r="N22" s="9" t="str">
        <f t="shared" si="10"/>
        <v/>
      </c>
      <c r="O22" s="9" t="str">
        <f t="shared" si="11"/>
        <v/>
      </c>
      <c r="P22" s="9" t="str">
        <f t="shared" si="12"/>
        <v/>
      </c>
      <c r="Q22" s="9" t="str">
        <f t="shared" si="14"/>
        <v/>
      </c>
      <c r="R22" s="9" t="str">
        <f t="shared" si="15"/>
        <v/>
      </c>
      <c r="T22" s="11">
        <v>36</v>
      </c>
      <c r="U22" s="12" t="s">
        <v>550</v>
      </c>
      <c r="V22" s="12" t="s">
        <v>72</v>
      </c>
      <c r="W22" s="12" t="s">
        <v>73</v>
      </c>
      <c r="X22" s="12" t="s">
        <v>74</v>
      </c>
      <c r="Y22" s="12" t="s">
        <v>75</v>
      </c>
      <c r="Z22" s="16">
        <v>46928</v>
      </c>
      <c r="AA22" s="11"/>
      <c r="AB22" s="11" t="s">
        <v>515</v>
      </c>
      <c r="AC22" s="8" t="s">
        <v>9</v>
      </c>
      <c r="AD22" s="8"/>
      <c r="AE22" s="8" t="s">
        <v>9</v>
      </c>
      <c r="AF22" s="8" t="s">
        <v>9</v>
      </c>
      <c r="AG22" s="8"/>
      <c r="AH22" s="8"/>
      <c r="AI22" s="8" t="s">
        <v>9</v>
      </c>
      <c r="AJ22" s="8"/>
      <c r="AK22" s="8"/>
      <c r="AL22" s="8"/>
      <c r="AM22" s="8"/>
      <c r="AN22" s="8"/>
      <c r="AO22" s="8"/>
      <c r="AP22" s="8"/>
      <c r="AQ22" s="8" t="s">
        <v>9</v>
      </c>
      <c r="AR22" s="8"/>
    </row>
    <row r="23" spans="2:44" ht="19.95" customHeight="1" x14ac:dyDescent="0.45">
      <c r="B23" s="11" t="str">
        <f t="shared" si="0"/>
        <v/>
      </c>
      <c r="C23" s="12" t="str">
        <f t="shared" si="1"/>
        <v/>
      </c>
      <c r="D23" s="12" t="str">
        <f t="shared" si="2"/>
        <v/>
      </c>
      <c r="E23" s="12" t="str">
        <f t="shared" si="3"/>
        <v/>
      </c>
      <c r="F23" s="12" t="str">
        <f t="shared" si="4"/>
        <v/>
      </c>
      <c r="G23" s="12" t="str">
        <f t="shared" si="5"/>
        <v/>
      </c>
      <c r="H23" s="12" t="str">
        <f t="shared" si="6"/>
        <v/>
      </c>
      <c r="I23" s="12" t="str">
        <f t="shared" si="7"/>
        <v/>
      </c>
      <c r="K23" s="8" t="str">
        <f t="shared" si="13"/>
        <v/>
      </c>
      <c r="L23" s="9" t="str">
        <f t="shared" si="8"/>
        <v/>
      </c>
      <c r="M23" s="9" t="str">
        <f t="shared" si="9"/>
        <v/>
      </c>
      <c r="N23" s="9" t="str">
        <f t="shared" si="10"/>
        <v/>
      </c>
      <c r="O23" s="9" t="str">
        <f t="shared" si="11"/>
        <v/>
      </c>
      <c r="P23" s="9" t="str">
        <f t="shared" si="12"/>
        <v/>
      </c>
      <c r="Q23" s="9" t="str">
        <f t="shared" si="14"/>
        <v/>
      </c>
      <c r="R23" s="9" t="str">
        <f t="shared" si="15"/>
        <v/>
      </c>
      <c r="T23" s="11">
        <v>37</v>
      </c>
      <c r="U23" s="12" t="s">
        <v>551</v>
      </c>
      <c r="V23" s="12" t="s">
        <v>76</v>
      </c>
      <c r="W23" s="12" t="s">
        <v>77</v>
      </c>
      <c r="X23" s="12" t="s">
        <v>78</v>
      </c>
      <c r="Y23" s="12" t="s">
        <v>79</v>
      </c>
      <c r="Z23" s="16">
        <v>46853</v>
      </c>
      <c r="AA23" s="11"/>
      <c r="AB23" s="11" t="s">
        <v>515</v>
      </c>
      <c r="AC23" s="8"/>
      <c r="AD23" s="8"/>
      <c r="AE23" s="8"/>
      <c r="AF23" s="8" t="s">
        <v>9</v>
      </c>
      <c r="AG23" s="8"/>
      <c r="AH23" s="8"/>
      <c r="AI23" s="8" t="s">
        <v>9</v>
      </c>
      <c r="AJ23" s="8"/>
      <c r="AK23" s="8"/>
      <c r="AL23" s="8"/>
      <c r="AM23" s="8"/>
      <c r="AN23" s="8"/>
      <c r="AO23" s="8"/>
      <c r="AP23" s="8"/>
      <c r="AQ23" s="8"/>
      <c r="AR23" s="8"/>
    </row>
    <row r="24" spans="2:44" ht="19.95" customHeight="1" x14ac:dyDescent="0.45">
      <c r="B24" s="11" t="str">
        <f t="shared" si="0"/>
        <v/>
      </c>
      <c r="C24" s="12" t="str">
        <f t="shared" si="1"/>
        <v/>
      </c>
      <c r="D24" s="12" t="str">
        <f t="shared" si="2"/>
        <v/>
      </c>
      <c r="E24" s="12" t="str">
        <f t="shared" si="3"/>
        <v/>
      </c>
      <c r="F24" s="12" t="str">
        <f t="shared" si="4"/>
        <v/>
      </c>
      <c r="G24" s="12" t="str">
        <f t="shared" si="5"/>
        <v/>
      </c>
      <c r="H24" s="12" t="str">
        <f t="shared" si="6"/>
        <v/>
      </c>
      <c r="I24" s="12" t="str">
        <f t="shared" si="7"/>
        <v/>
      </c>
      <c r="K24" s="8" t="str">
        <f t="shared" si="13"/>
        <v/>
      </c>
      <c r="L24" s="9" t="str">
        <f t="shared" si="8"/>
        <v/>
      </c>
      <c r="M24" s="9" t="str">
        <f t="shared" si="9"/>
        <v/>
      </c>
      <c r="N24" s="9" t="str">
        <f t="shared" si="10"/>
        <v/>
      </c>
      <c r="O24" s="9" t="str">
        <f t="shared" si="11"/>
        <v/>
      </c>
      <c r="P24" s="9" t="str">
        <f t="shared" si="12"/>
        <v/>
      </c>
      <c r="Q24" s="9" t="str">
        <f t="shared" si="14"/>
        <v/>
      </c>
      <c r="R24" s="9" t="str">
        <f t="shared" si="15"/>
        <v/>
      </c>
      <c r="T24" s="11">
        <v>39</v>
      </c>
      <c r="U24" s="12" t="s">
        <v>552</v>
      </c>
      <c r="V24" s="12" t="s">
        <v>80</v>
      </c>
      <c r="W24" s="12" t="s">
        <v>81</v>
      </c>
      <c r="X24" s="12" t="s">
        <v>82</v>
      </c>
      <c r="Y24" s="12" t="s">
        <v>83</v>
      </c>
      <c r="Z24" s="16">
        <v>46815</v>
      </c>
      <c r="AA24" s="11"/>
      <c r="AB24" s="11" t="s">
        <v>514</v>
      </c>
      <c r="AC24" s="8" t="s">
        <v>9</v>
      </c>
      <c r="AD24" s="8" t="s">
        <v>9</v>
      </c>
      <c r="AE24" s="8" t="s">
        <v>9</v>
      </c>
      <c r="AF24" s="8" t="s">
        <v>9</v>
      </c>
      <c r="AG24" s="8" t="s">
        <v>9</v>
      </c>
      <c r="AH24" s="8" t="s">
        <v>9</v>
      </c>
      <c r="AI24" s="8" t="s">
        <v>9</v>
      </c>
      <c r="AJ24" s="8" t="s">
        <v>9</v>
      </c>
      <c r="AK24" s="8" t="s">
        <v>9</v>
      </c>
      <c r="AL24" s="8" t="s">
        <v>9</v>
      </c>
      <c r="AM24" s="8" t="s">
        <v>9</v>
      </c>
      <c r="AN24" s="8" t="s">
        <v>9</v>
      </c>
      <c r="AO24" s="8" t="s">
        <v>9</v>
      </c>
      <c r="AP24" s="8" t="s">
        <v>9</v>
      </c>
      <c r="AQ24" s="8" t="s">
        <v>9</v>
      </c>
      <c r="AR24" s="8" t="s">
        <v>9</v>
      </c>
    </row>
    <row r="25" spans="2:44" ht="19.95" customHeight="1" x14ac:dyDescent="0.45">
      <c r="B25" s="11" t="str">
        <f t="shared" si="0"/>
        <v/>
      </c>
      <c r="C25" s="12" t="str">
        <f t="shared" si="1"/>
        <v/>
      </c>
      <c r="D25" s="12" t="str">
        <f t="shared" si="2"/>
        <v/>
      </c>
      <c r="E25" s="12" t="str">
        <f t="shared" si="3"/>
        <v/>
      </c>
      <c r="F25" s="12" t="str">
        <f t="shared" si="4"/>
        <v/>
      </c>
      <c r="G25" s="12" t="str">
        <f t="shared" si="5"/>
        <v/>
      </c>
      <c r="H25" s="12" t="str">
        <f t="shared" si="6"/>
        <v/>
      </c>
      <c r="I25" s="12" t="str">
        <f t="shared" si="7"/>
        <v/>
      </c>
      <c r="K25" s="8" t="str">
        <f t="shared" si="13"/>
        <v/>
      </c>
      <c r="L25" s="9" t="str">
        <f t="shared" si="8"/>
        <v/>
      </c>
      <c r="M25" s="9" t="str">
        <f t="shared" si="9"/>
        <v/>
      </c>
      <c r="N25" s="9" t="str">
        <f t="shared" si="10"/>
        <v/>
      </c>
      <c r="O25" s="9" t="str">
        <f t="shared" si="11"/>
        <v/>
      </c>
      <c r="P25" s="9" t="str">
        <f t="shared" si="12"/>
        <v/>
      </c>
      <c r="Q25" s="9" t="str">
        <f t="shared" si="14"/>
        <v/>
      </c>
      <c r="R25" s="9" t="str">
        <f t="shared" si="15"/>
        <v/>
      </c>
      <c r="T25" s="11">
        <v>40</v>
      </c>
      <c r="U25" s="12" t="s">
        <v>553</v>
      </c>
      <c r="V25" s="12" t="s">
        <v>61</v>
      </c>
      <c r="W25" s="12" t="s">
        <v>84</v>
      </c>
      <c r="X25" s="12" t="s">
        <v>85</v>
      </c>
      <c r="Y25" s="12" t="s">
        <v>86</v>
      </c>
      <c r="Z25" s="16">
        <v>46863</v>
      </c>
      <c r="AA25" s="11"/>
      <c r="AB25" s="11" t="s">
        <v>516</v>
      </c>
      <c r="AC25" s="8"/>
      <c r="AD25" s="8"/>
      <c r="AE25" s="8"/>
      <c r="AF25" s="8"/>
      <c r="AG25" s="8"/>
      <c r="AH25" s="8"/>
      <c r="AI25" s="8"/>
      <c r="AJ25" s="8" t="s">
        <v>9</v>
      </c>
      <c r="AK25" s="8" t="s">
        <v>9</v>
      </c>
      <c r="AL25" s="8"/>
      <c r="AM25" s="8"/>
      <c r="AN25" s="8"/>
      <c r="AO25" s="8"/>
      <c r="AP25" s="8"/>
      <c r="AQ25" s="8"/>
      <c r="AR25" s="8"/>
    </row>
    <row r="26" spans="2:44" ht="19.95" customHeight="1" x14ac:dyDescent="0.45">
      <c r="B26" s="11" t="str">
        <f t="shared" si="0"/>
        <v/>
      </c>
      <c r="C26" s="12" t="str">
        <f t="shared" si="1"/>
        <v/>
      </c>
      <c r="D26" s="12" t="str">
        <f t="shared" si="2"/>
        <v/>
      </c>
      <c r="E26" s="12" t="str">
        <f t="shared" si="3"/>
        <v/>
      </c>
      <c r="F26" s="12" t="str">
        <f t="shared" si="4"/>
        <v/>
      </c>
      <c r="G26" s="12" t="str">
        <f t="shared" si="5"/>
        <v/>
      </c>
      <c r="H26" s="12" t="str">
        <f t="shared" si="6"/>
        <v/>
      </c>
      <c r="I26" s="12" t="str">
        <f t="shared" si="7"/>
        <v/>
      </c>
      <c r="K26" s="8" t="str">
        <f t="shared" si="13"/>
        <v/>
      </c>
      <c r="L26" s="9" t="str">
        <f t="shared" si="8"/>
        <v/>
      </c>
      <c r="M26" s="9" t="str">
        <f t="shared" si="9"/>
        <v/>
      </c>
      <c r="N26" s="9" t="str">
        <f t="shared" si="10"/>
        <v/>
      </c>
      <c r="O26" s="9" t="str">
        <f t="shared" si="11"/>
        <v/>
      </c>
      <c r="P26" s="9" t="str">
        <f t="shared" si="12"/>
        <v/>
      </c>
      <c r="Q26" s="9" t="str">
        <f t="shared" si="14"/>
        <v/>
      </c>
      <c r="R26" s="9" t="str">
        <f t="shared" si="15"/>
        <v/>
      </c>
      <c r="T26" s="11">
        <v>41</v>
      </c>
      <c r="U26" s="12" t="s">
        <v>554</v>
      </c>
      <c r="V26" s="12" t="s">
        <v>87</v>
      </c>
      <c r="W26" s="12" t="s">
        <v>88</v>
      </c>
      <c r="X26" s="12" t="s">
        <v>89</v>
      </c>
      <c r="Y26" s="12" t="s">
        <v>90</v>
      </c>
      <c r="Z26" s="16">
        <v>46873</v>
      </c>
      <c r="AA26" s="11"/>
      <c r="AB26" s="11" t="s">
        <v>513</v>
      </c>
      <c r="AC26" s="8" t="s">
        <v>9</v>
      </c>
      <c r="AD26" s="8" t="s">
        <v>9</v>
      </c>
      <c r="AE26" s="8" t="s">
        <v>9</v>
      </c>
      <c r="AF26" s="8"/>
      <c r="AG26" s="8" t="s">
        <v>9</v>
      </c>
      <c r="AH26" s="8" t="s">
        <v>9</v>
      </c>
      <c r="AI26" s="8"/>
      <c r="AJ26" s="8" t="s">
        <v>9</v>
      </c>
      <c r="AK26" s="8" t="s">
        <v>9</v>
      </c>
      <c r="AL26" s="8" t="s">
        <v>9</v>
      </c>
      <c r="AM26" s="8" t="s">
        <v>9</v>
      </c>
      <c r="AN26" s="8" t="s">
        <v>9</v>
      </c>
      <c r="AO26" s="8" t="s">
        <v>9</v>
      </c>
      <c r="AP26" s="8" t="s">
        <v>9</v>
      </c>
      <c r="AQ26" s="8" t="s">
        <v>9</v>
      </c>
      <c r="AR26" s="8" t="s">
        <v>9</v>
      </c>
    </row>
    <row r="27" spans="2:44" ht="19.95" customHeight="1" x14ac:dyDescent="0.45">
      <c r="B27" s="11" t="str">
        <f t="shared" si="0"/>
        <v/>
      </c>
      <c r="C27" s="12" t="str">
        <f t="shared" si="1"/>
        <v/>
      </c>
      <c r="D27" s="12" t="str">
        <f t="shared" si="2"/>
        <v/>
      </c>
      <c r="E27" s="12" t="str">
        <f t="shared" si="3"/>
        <v/>
      </c>
      <c r="F27" s="12" t="str">
        <f t="shared" si="4"/>
        <v/>
      </c>
      <c r="G27" s="12" t="str">
        <f t="shared" si="5"/>
        <v/>
      </c>
      <c r="H27" s="12" t="str">
        <f t="shared" si="6"/>
        <v/>
      </c>
      <c r="I27" s="12" t="str">
        <f t="shared" si="7"/>
        <v/>
      </c>
      <c r="K27" s="8" t="str">
        <f t="shared" si="13"/>
        <v/>
      </c>
      <c r="L27" s="9" t="str">
        <f t="shared" si="8"/>
        <v/>
      </c>
      <c r="M27" s="9" t="str">
        <f t="shared" si="9"/>
        <v/>
      </c>
      <c r="N27" s="9" t="str">
        <f t="shared" si="10"/>
        <v/>
      </c>
      <c r="O27" s="9" t="str">
        <f t="shared" si="11"/>
        <v/>
      </c>
      <c r="P27" s="9" t="str">
        <f t="shared" si="12"/>
        <v/>
      </c>
      <c r="Q27" s="9" t="str">
        <f t="shared" si="14"/>
        <v/>
      </c>
      <c r="R27" s="9" t="str">
        <f t="shared" si="15"/>
        <v/>
      </c>
      <c r="T27" s="11">
        <v>42</v>
      </c>
      <c r="U27" s="12" t="s">
        <v>555</v>
      </c>
      <c r="V27" s="12" t="s">
        <v>91</v>
      </c>
      <c r="W27" s="12" t="s">
        <v>92</v>
      </c>
      <c r="X27" s="12" t="s">
        <v>93</v>
      </c>
      <c r="Y27" s="12" t="s">
        <v>94</v>
      </c>
      <c r="Z27" s="16">
        <v>46867</v>
      </c>
      <c r="AA27" s="11"/>
      <c r="AB27" s="11" t="s">
        <v>515</v>
      </c>
      <c r="AC27" s="8"/>
      <c r="AD27" s="8"/>
      <c r="AE27" s="8"/>
      <c r="AF27" s="8" t="s">
        <v>9</v>
      </c>
      <c r="AG27" s="8"/>
      <c r="AH27" s="8"/>
      <c r="AI27" s="8" t="s">
        <v>9</v>
      </c>
      <c r="AJ27" s="8"/>
      <c r="AK27" s="8"/>
      <c r="AL27" s="8"/>
      <c r="AM27" s="8"/>
      <c r="AN27" s="8"/>
      <c r="AO27" s="8"/>
      <c r="AP27" s="8"/>
      <c r="AQ27" s="8"/>
      <c r="AR27" s="8"/>
    </row>
    <row r="28" spans="2:44" ht="19.95" customHeight="1" x14ac:dyDescent="0.45">
      <c r="B28" s="11" t="str">
        <f t="shared" si="0"/>
        <v/>
      </c>
      <c r="C28" s="12" t="str">
        <f t="shared" si="1"/>
        <v/>
      </c>
      <c r="D28" s="12" t="str">
        <f t="shared" si="2"/>
        <v/>
      </c>
      <c r="E28" s="12" t="str">
        <f t="shared" si="3"/>
        <v/>
      </c>
      <c r="F28" s="12" t="str">
        <f t="shared" si="4"/>
        <v/>
      </c>
      <c r="G28" s="12" t="str">
        <f t="shared" si="5"/>
        <v/>
      </c>
      <c r="H28" s="12" t="str">
        <f t="shared" si="6"/>
        <v/>
      </c>
      <c r="I28" s="12" t="str">
        <f t="shared" si="7"/>
        <v/>
      </c>
      <c r="K28" s="8" t="str">
        <f t="shared" si="13"/>
        <v/>
      </c>
      <c r="L28" s="9" t="str">
        <f t="shared" si="8"/>
        <v/>
      </c>
      <c r="M28" s="9" t="str">
        <f t="shared" si="9"/>
        <v/>
      </c>
      <c r="N28" s="9" t="str">
        <f t="shared" si="10"/>
        <v/>
      </c>
      <c r="O28" s="9" t="str">
        <f t="shared" si="11"/>
        <v/>
      </c>
      <c r="P28" s="9" t="str">
        <f t="shared" si="12"/>
        <v/>
      </c>
      <c r="Q28" s="9" t="str">
        <f t="shared" si="14"/>
        <v/>
      </c>
      <c r="R28" s="9" t="str">
        <f t="shared" si="15"/>
        <v/>
      </c>
      <c r="T28" s="11">
        <v>45</v>
      </c>
      <c r="U28" s="12" t="s">
        <v>556</v>
      </c>
      <c r="V28" s="12" t="s">
        <v>95</v>
      </c>
      <c r="W28" s="12" t="s">
        <v>96</v>
      </c>
      <c r="X28" s="12" t="s">
        <v>97</v>
      </c>
      <c r="Y28" s="12" t="s">
        <v>98</v>
      </c>
      <c r="Z28" s="16">
        <v>46865</v>
      </c>
      <c r="AA28" s="11"/>
      <c r="AB28" s="11" t="s">
        <v>513</v>
      </c>
      <c r="AC28" s="8"/>
      <c r="AD28" s="8"/>
      <c r="AE28" s="8"/>
      <c r="AF28" s="8"/>
      <c r="AG28" s="8" t="s">
        <v>9</v>
      </c>
      <c r="AH28" s="8"/>
      <c r="AI28" s="8"/>
      <c r="AJ28" s="8"/>
      <c r="AK28" s="8"/>
      <c r="AL28" s="8" t="s">
        <v>9</v>
      </c>
      <c r="AM28" s="8"/>
      <c r="AN28" s="8"/>
      <c r="AO28" s="8"/>
      <c r="AP28" s="8"/>
      <c r="AQ28" s="8"/>
      <c r="AR28" s="8"/>
    </row>
    <row r="29" spans="2:44" ht="19.95" customHeight="1" x14ac:dyDescent="0.45">
      <c r="B29" s="11" t="str">
        <f t="shared" si="0"/>
        <v/>
      </c>
      <c r="C29" s="12" t="str">
        <f t="shared" si="1"/>
        <v/>
      </c>
      <c r="D29" s="12" t="str">
        <f t="shared" si="2"/>
        <v/>
      </c>
      <c r="E29" s="12" t="str">
        <f t="shared" si="3"/>
        <v/>
      </c>
      <c r="F29" s="12" t="str">
        <f t="shared" si="4"/>
        <v/>
      </c>
      <c r="G29" s="12" t="str">
        <f t="shared" si="5"/>
        <v/>
      </c>
      <c r="H29" s="12" t="str">
        <f t="shared" si="6"/>
        <v/>
      </c>
      <c r="I29" s="12" t="str">
        <f t="shared" si="7"/>
        <v/>
      </c>
      <c r="K29" s="8" t="str">
        <f t="shared" si="13"/>
        <v/>
      </c>
      <c r="L29" s="9" t="str">
        <f t="shared" si="8"/>
        <v/>
      </c>
      <c r="M29" s="9" t="str">
        <f t="shared" si="9"/>
        <v/>
      </c>
      <c r="N29" s="9" t="str">
        <f t="shared" si="10"/>
        <v/>
      </c>
      <c r="O29" s="9" t="str">
        <f t="shared" si="11"/>
        <v/>
      </c>
      <c r="P29" s="9" t="str">
        <f t="shared" si="12"/>
        <v/>
      </c>
      <c r="Q29" s="9" t="str">
        <f t="shared" si="14"/>
        <v/>
      </c>
      <c r="R29" s="9" t="str">
        <f t="shared" si="15"/>
        <v/>
      </c>
      <c r="T29" s="11">
        <v>47</v>
      </c>
      <c r="U29" s="12" t="s">
        <v>557</v>
      </c>
      <c r="V29" s="12" t="s">
        <v>99</v>
      </c>
      <c r="W29" s="12" t="s">
        <v>100</v>
      </c>
      <c r="X29" s="12" t="s">
        <v>101</v>
      </c>
      <c r="Y29" s="12" t="s">
        <v>102</v>
      </c>
      <c r="Z29" s="16">
        <v>46893</v>
      </c>
      <c r="AA29" s="11"/>
      <c r="AB29" s="11" t="s">
        <v>513</v>
      </c>
      <c r="AC29" s="8" t="s">
        <v>9</v>
      </c>
      <c r="AD29" s="8" t="s">
        <v>9</v>
      </c>
      <c r="AE29" s="8" t="s">
        <v>9</v>
      </c>
      <c r="AF29" s="8"/>
      <c r="AG29" s="8" t="s">
        <v>9</v>
      </c>
      <c r="AH29" s="8" t="s">
        <v>9</v>
      </c>
      <c r="AI29" s="8"/>
      <c r="AJ29" s="8" t="s">
        <v>9</v>
      </c>
      <c r="AK29" s="8" t="s">
        <v>9</v>
      </c>
      <c r="AL29" s="8" t="s">
        <v>9</v>
      </c>
      <c r="AM29" s="8" t="s">
        <v>9</v>
      </c>
      <c r="AN29" s="8" t="s">
        <v>9</v>
      </c>
      <c r="AO29" s="8" t="s">
        <v>9</v>
      </c>
      <c r="AP29" s="8" t="s">
        <v>9</v>
      </c>
      <c r="AQ29" s="8" t="s">
        <v>9</v>
      </c>
      <c r="AR29" s="8" t="s">
        <v>9</v>
      </c>
    </row>
    <row r="30" spans="2:44" ht="19.95" customHeight="1" x14ac:dyDescent="0.45">
      <c r="B30" s="11" t="str">
        <f t="shared" si="0"/>
        <v/>
      </c>
      <c r="C30" s="12" t="str">
        <f t="shared" si="1"/>
        <v/>
      </c>
      <c r="D30" s="12" t="str">
        <f t="shared" si="2"/>
        <v/>
      </c>
      <c r="E30" s="12" t="str">
        <f t="shared" si="3"/>
        <v/>
      </c>
      <c r="F30" s="12" t="str">
        <f t="shared" si="4"/>
        <v/>
      </c>
      <c r="G30" s="12" t="str">
        <f t="shared" si="5"/>
        <v/>
      </c>
      <c r="H30" s="12" t="str">
        <f t="shared" si="6"/>
        <v/>
      </c>
      <c r="I30" s="12" t="str">
        <f t="shared" si="7"/>
        <v/>
      </c>
      <c r="K30" s="8" t="str">
        <f t="shared" si="13"/>
        <v/>
      </c>
      <c r="L30" s="9" t="str">
        <f t="shared" si="8"/>
        <v/>
      </c>
      <c r="M30" s="9" t="str">
        <f t="shared" si="9"/>
        <v/>
      </c>
      <c r="N30" s="9" t="str">
        <f t="shared" si="10"/>
        <v/>
      </c>
      <c r="O30" s="9" t="str">
        <f t="shared" si="11"/>
        <v/>
      </c>
      <c r="P30" s="9" t="str">
        <f t="shared" si="12"/>
        <v/>
      </c>
      <c r="Q30" s="9" t="str">
        <f t="shared" si="14"/>
        <v/>
      </c>
      <c r="R30" s="9" t="str">
        <f t="shared" si="15"/>
        <v/>
      </c>
      <c r="T30" s="11">
        <v>48</v>
      </c>
      <c r="U30" s="12" t="s">
        <v>558</v>
      </c>
      <c r="V30" s="12" t="s">
        <v>103</v>
      </c>
      <c r="W30" s="12" t="s">
        <v>104</v>
      </c>
      <c r="X30" s="12" t="s">
        <v>494</v>
      </c>
      <c r="Y30" s="12" t="s">
        <v>105</v>
      </c>
      <c r="Z30" s="16">
        <v>46851</v>
      </c>
      <c r="AA30" s="11"/>
      <c r="AB30" s="11" t="s">
        <v>513</v>
      </c>
      <c r="AC30" s="8" t="s">
        <v>9</v>
      </c>
      <c r="AD30" s="8" t="s">
        <v>9</v>
      </c>
      <c r="AE30" s="8" t="s">
        <v>9</v>
      </c>
      <c r="AF30" s="8" t="s">
        <v>9</v>
      </c>
      <c r="AG30" s="8" t="s">
        <v>9</v>
      </c>
      <c r="AH30" s="8" t="s">
        <v>9</v>
      </c>
      <c r="AI30" s="8" t="s">
        <v>9</v>
      </c>
      <c r="AJ30" s="8"/>
      <c r="AK30" s="8"/>
      <c r="AL30" s="8" t="s">
        <v>9</v>
      </c>
      <c r="AM30" s="8"/>
      <c r="AN30" s="8" t="s">
        <v>9</v>
      </c>
      <c r="AO30" s="8" t="s">
        <v>9</v>
      </c>
      <c r="AP30" s="8" t="s">
        <v>9</v>
      </c>
      <c r="AQ30" s="8" t="s">
        <v>9</v>
      </c>
      <c r="AR30" s="8" t="s">
        <v>9</v>
      </c>
    </row>
    <row r="31" spans="2:44" ht="19.95" customHeight="1" x14ac:dyDescent="0.45">
      <c r="B31" s="11" t="str">
        <f t="shared" si="0"/>
        <v/>
      </c>
      <c r="C31" s="12" t="str">
        <f t="shared" si="1"/>
        <v/>
      </c>
      <c r="D31" s="12" t="str">
        <f t="shared" si="2"/>
        <v/>
      </c>
      <c r="E31" s="12" t="str">
        <f t="shared" si="3"/>
        <v/>
      </c>
      <c r="F31" s="12" t="str">
        <f t="shared" si="4"/>
        <v/>
      </c>
      <c r="G31" s="12" t="str">
        <f t="shared" si="5"/>
        <v/>
      </c>
      <c r="H31" s="12" t="str">
        <f t="shared" si="6"/>
        <v/>
      </c>
      <c r="I31" s="12" t="str">
        <f t="shared" si="7"/>
        <v/>
      </c>
      <c r="K31" s="8" t="str">
        <f t="shared" si="13"/>
        <v/>
      </c>
      <c r="L31" s="9" t="str">
        <f t="shared" si="8"/>
        <v/>
      </c>
      <c r="M31" s="9" t="str">
        <f t="shared" si="9"/>
        <v/>
      </c>
      <c r="N31" s="9" t="str">
        <f t="shared" si="10"/>
        <v/>
      </c>
      <c r="O31" s="9" t="str">
        <f t="shared" si="11"/>
        <v/>
      </c>
      <c r="P31" s="9" t="str">
        <f t="shared" si="12"/>
        <v/>
      </c>
      <c r="Q31" s="9" t="str">
        <f t="shared" si="14"/>
        <v/>
      </c>
      <c r="R31" s="9" t="str">
        <f t="shared" si="15"/>
        <v/>
      </c>
      <c r="T31" s="11">
        <v>50</v>
      </c>
      <c r="U31" s="12" t="s">
        <v>559</v>
      </c>
      <c r="V31" s="12" t="s">
        <v>106</v>
      </c>
      <c r="W31" s="12" t="s">
        <v>107</v>
      </c>
      <c r="X31" s="12" t="s">
        <v>108</v>
      </c>
      <c r="Y31" s="12" t="s">
        <v>109</v>
      </c>
      <c r="Z31" s="16">
        <v>46899</v>
      </c>
      <c r="AA31" s="11"/>
      <c r="AB31" s="11" t="s">
        <v>514</v>
      </c>
      <c r="AC31" s="8" t="s">
        <v>9</v>
      </c>
      <c r="AD31" s="8" t="s">
        <v>9</v>
      </c>
      <c r="AE31" s="8" t="s">
        <v>9</v>
      </c>
      <c r="AF31" s="8" t="s">
        <v>9</v>
      </c>
      <c r="AG31" s="8" t="s">
        <v>9</v>
      </c>
      <c r="AH31" s="8" t="s">
        <v>9</v>
      </c>
      <c r="AI31" s="8" t="s">
        <v>9</v>
      </c>
      <c r="AJ31" s="8" t="s">
        <v>9</v>
      </c>
      <c r="AK31" s="8" t="s">
        <v>9</v>
      </c>
      <c r="AL31" s="8" t="s">
        <v>9</v>
      </c>
      <c r="AM31" s="8" t="s">
        <v>9</v>
      </c>
      <c r="AN31" s="8" t="s">
        <v>9</v>
      </c>
      <c r="AO31" s="8" t="s">
        <v>9</v>
      </c>
      <c r="AP31" s="8" t="s">
        <v>9</v>
      </c>
      <c r="AQ31" s="8" t="s">
        <v>9</v>
      </c>
      <c r="AR31" s="8" t="s">
        <v>9</v>
      </c>
    </row>
    <row r="32" spans="2:44" ht="19.95" customHeight="1" x14ac:dyDescent="0.45">
      <c r="B32" s="11" t="str">
        <f t="shared" si="0"/>
        <v/>
      </c>
      <c r="C32" s="12" t="str">
        <f t="shared" si="1"/>
        <v/>
      </c>
      <c r="D32" s="12" t="str">
        <f t="shared" si="2"/>
        <v/>
      </c>
      <c r="E32" s="12" t="str">
        <f t="shared" si="3"/>
        <v/>
      </c>
      <c r="F32" s="12" t="str">
        <f t="shared" si="4"/>
        <v/>
      </c>
      <c r="G32" s="12" t="str">
        <f t="shared" si="5"/>
        <v/>
      </c>
      <c r="H32" s="12" t="str">
        <f t="shared" si="6"/>
        <v/>
      </c>
      <c r="I32" s="12" t="str">
        <f t="shared" si="7"/>
        <v/>
      </c>
      <c r="K32" s="8" t="str">
        <f t="shared" si="13"/>
        <v/>
      </c>
      <c r="L32" s="9" t="str">
        <f t="shared" si="8"/>
        <v/>
      </c>
      <c r="M32" s="9" t="str">
        <f t="shared" si="9"/>
        <v/>
      </c>
      <c r="N32" s="9" t="str">
        <f t="shared" si="10"/>
        <v/>
      </c>
      <c r="O32" s="9" t="str">
        <f t="shared" si="11"/>
        <v/>
      </c>
      <c r="P32" s="9" t="str">
        <f t="shared" si="12"/>
        <v/>
      </c>
      <c r="Q32" s="9" t="str">
        <f t="shared" si="14"/>
        <v/>
      </c>
      <c r="R32" s="9" t="str">
        <f t="shared" si="15"/>
        <v/>
      </c>
      <c r="T32" s="11">
        <v>54</v>
      </c>
      <c r="U32" s="12" t="s">
        <v>560</v>
      </c>
      <c r="V32" s="12" t="s">
        <v>30</v>
      </c>
      <c r="W32" s="12" t="s">
        <v>110</v>
      </c>
      <c r="X32" s="12" t="s">
        <v>111</v>
      </c>
      <c r="Y32" s="12" t="s">
        <v>112</v>
      </c>
      <c r="Z32" s="16">
        <v>46818</v>
      </c>
      <c r="AA32" s="11"/>
      <c r="AB32" s="11" t="s">
        <v>515</v>
      </c>
      <c r="AC32" s="8" t="s">
        <v>9</v>
      </c>
      <c r="AD32" s="8" t="s">
        <v>9</v>
      </c>
      <c r="AE32" s="8" t="s">
        <v>9</v>
      </c>
      <c r="AF32" s="8" t="s">
        <v>9</v>
      </c>
      <c r="AG32" s="8"/>
      <c r="AH32" s="8"/>
      <c r="AI32" s="8" t="s">
        <v>9</v>
      </c>
      <c r="AJ32" s="8"/>
      <c r="AK32" s="8"/>
      <c r="AL32" s="8"/>
      <c r="AM32" s="8"/>
      <c r="AN32" s="8" t="s">
        <v>9</v>
      </c>
      <c r="AO32" s="8" t="s">
        <v>9</v>
      </c>
      <c r="AP32" s="8" t="s">
        <v>9</v>
      </c>
      <c r="AQ32" s="8" t="s">
        <v>9</v>
      </c>
      <c r="AR32" s="8" t="s">
        <v>9</v>
      </c>
    </row>
    <row r="33" spans="2:44" ht="19.95" customHeight="1" x14ac:dyDescent="0.45">
      <c r="B33" s="11" t="str">
        <f t="shared" si="0"/>
        <v/>
      </c>
      <c r="C33" s="12" t="str">
        <f t="shared" si="1"/>
        <v/>
      </c>
      <c r="D33" s="12" t="str">
        <f t="shared" si="2"/>
        <v/>
      </c>
      <c r="E33" s="12" t="str">
        <f t="shared" si="3"/>
        <v/>
      </c>
      <c r="F33" s="12" t="str">
        <f t="shared" si="4"/>
        <v/>
      </c>
      <c r="G33" s="12" t="str">
        <f t="shared" si="5"/>
        <v/>
      </c>
      <c r="H33" s="12" t="str">
        <f t="shared" si="6"/>
        <v/>
      </c>
      <c r="I33" s="12" t="str">
        <f t="shared" si="7"/>
        <v/>
      </c>
      <c r="K33" s="8" t="str">
        <f t="shared" si="13"/>
        <v/>
      </c>
      <c r="L33" s="9" t="str">
        <f t="shared" si="8"/>
        <v/>
      </c>
      <c r="M33" s="9" t="str">
        <f t="shared" si="9"/>
        <v/>
      </c>
      <c r="N33" s="9" t="str">
        <f t="shared" si="10"/>
        <v/>
      </c>
      <c r="O33" s="9" t="str">
        <f t="shared" si="11"/>
        <v/>
      </c>
      <c r="P33" s="9" t="str">
        <f t="shared" si="12"/>
        <v/>
      </c>
      <c r="Q33" s="9" t="str">
        <f t="shared" si="14"/>
        <v/>
      </c>
      <c r="R33" s="9" t="str">
        <f t="shared" si="15"/>
        <v/>
      </c>
      <c r="T33" s="11">
        <v>55</v>
      </c>
      <c r="U33" s="12" t="s">
        <v>561</v>
      </c>
      <c r="V33" s="12" t="s">
        <v>113</v>
      </c>
      <c r="W33" s="12" t="s">
        <v>114</v>
      </c>
      <c r="X33" s="12" t="s">
        <v>115</v>
      </c>
      <c r="Y33" s="12" t="s">
        <v>116</v>
      </c>
      <c r="Z33" s="16">
        <v>47173</v>
      </c>
      <c r="AA33" s="11" t="s">
        <v>117</v>
      </c>
      <c r="AB33" s="11" t="s">
        <v>513</v>
      </c>
      <c r="AC33" s="8" t="s">
        <v>9</v>
      </c>
      <c r="AD33" s="8" t="s">
        <v>9</v>
      </c>
      <c r="AE33" s="8" t="s">
        <v>9</v>
      </c>
      <c r="AF33" s="8" t="s">
        <v>9</v>
      </c>
      <c r="AG33" s="8" t="s">
        <v>9</v>
      </c>
      <c r="AH33" s="8" t="s">
        <v>9</v>
      </c>
      <c r="AI33" s="8" t="s">
        <v>9</v>
      </c>
      <c r="AJ33" s="8" t="s">
        <v>9</v>
      </c>
      <c r="AK33" s="8" t="s">
        <v>9</v>
      </c>
      <c r="AL33" s="8" t="s">
        <v>9</v>
      </c>
      <c r="AM33" s="8" t="s">
        <v>9</v>
      </c>
      <c r="AN33" s="8" t="s">
        <v>9</v>
      </c>
      <c r="AO33" s="8" t="s">
        <v>9</v>
      </c>
      <c r="AP33" s="8" t="s">
        <v>9</v>
      </c>
      <c r="AQ33" s="8" t="s">
        <v>9</v>
      </c>
      <c r="AR33" s="8" t="s">
        <v>9</v>
      </c>
    </row>
    <row r="34" spans="2:44" ht="19.95" customHeight="1" x14ac:dyDescent="0.45">
      <c r="B34" s="11" t="str">
        <f t="shared" si="0"/>
        <v/>
      </c>
      <c r="C34" s="12" t="str">
        <f t="shared" si="1"/>
        <v/>
      </c>
      <c r="D34" s="12" t="str">
        <f t="shared" si="2"/>
        <v/>
      </c>
      <c r="E34" s="12" t="str">
        <f t="shared" si="3"/>
        <v/>
      </c>
      <c r="F34" s="12" t="str">
        <f t="shared" si="4"/>
        <v/>
      </c>
      <c r="G34" s="12" t="str">
        <f t="shared" si="5"/>
        <v/>
      </c>
      <c r="H34" s="12" t="str">
        <f t="shared" si="6"/>
        <v/>
      </c>
      <c r="I34" s="12" t="str">
        <f t="shared" si="7"/>
        <v/>
      </c>
      <c r="K34" s="8" t="str">
        <f t="shared" si="13"/>
        <v/>
      </c>
      <c r="L34" s="9" t="str">
        <f t="shared" si="8"/>
        <v/>
      </c>
      <c r="M34" s="9" t="str">
        <f t="shared" si="9"/>
        <v/>
      </c>
      <c r="N34" s="9" t="str">
        <f t="shared" si="10"/>
        <v/>
      </c>
      <c r="O34" s="9" t="str">
        <f t="shared" si="11"/>
        <v/>
      </c>
      <c r="P34" s="9" t="str">
        <f t="shared" si="12"/>
        <v/>
      </c>
      <c r="Q34" s="9" t="str">
        <f t="shared" si="14"/>
        <v/>
      </c>
      <c r="R34" s="9" t="str">
        <f t="shared" si="15"/>
        <v/>
      </c>
      <c r="T34" s="11">
        <v>56</v>
      </c>
      <c r="U34" s="12" t="s">
        <v>562</v>
      </c>
      <c r="V34" s="12" t="s">
        <v>118</v>
      </c>
      <c r="W34" s="12" t="s">
        <v>119</v>
      </c>
      <c r="X34" s="12" t="s">
        <v>120</v>
      </c>
      <c r="Y34" s="12" t="s">
        <v>121</v>
      </c>
      <c r="Z34" s="16">
        <v>46844</v>
      </c>
      <c r="AA34" s="11"/>
      <c r="AB34" s="11" t="s">
        <v>514</v>
      </c>
      <c r="AC34" s="8" t="s">
        <v>9</v>
      </c>
      <c r="AD34" s="8" t="s">
        <v>9</v>
      </c>
      <c r="AE34" s="8" t="s">
        <v>9</v>
      </c>
      <c r="AF34" s="8"/>
      <c r="AG34" s="8"/>
      <c r="AH34" s="8"/>
      <c r="AI34" s="8"/>
      <c r="AJ34" s="8"/>
      <c r="AK34" s="8"/>
      <c r="AL34" s="8"/>
      <c r="AM34" s="8"/>
      <c r="AN34" s="8" t="s">
        <v>9</v>
      </c>
      <c r="AO34" s="8" t="s">
        <v>9</v>
      </c>
      <c r="AP34" s="8" t="s">
        <v>9</v>
      </c>
      <c r="AQ34" s="8" t="s">
        <v>9</v>
      </c>
      <c r="AR34" s="8" t="s">
        <v>9</v>
      </c>
    </row>
    <row r="35" spans="2:44" ht="19.95" customHeight="1" x14ac:dyDescent="0.45">
      <c r="B35" s="11" t="str">
        <f t="shared" si="0"/>
        <v/>
      </c>
      <c r="C35" s="12" t="str">
        <f t="shared" si="1"/>
        <v/>
      </c>
      <c r="D35" s="12" t="str">
        <f t="shared" si="2"/>
        <v/>
      </c>
      <c r="E35" s="12" t="str">
        <f t="shared" si="3"/>
        <v/>
      </c>
      <c r="F35" s="12" t="str">
        <f t="shared" si="4"/>
        <v/>
      </c>
      <c r="G35" s="12" t="str">
        <f t="shared" si="5"/>
        <v/>
      </c>
      <c r="H35" s="12" t="str">
        <f t="shared" si="6"/>
        <v/>
      </c>
      <c r="I35" s="12" t="str">
        <f t="shared" si="7"/>
        <v/>
      </c>
      <c r="K35" s="8" t="str">
        <f t="shared" si="13"/>
        <v/>
      </c>
      <c r="L35" s="9" t="str">
        <f t="shared" si="8"/>
        <v/>
      </c>
      <c r="M35" s="9" t="str">
        <f t="shared" si="9"/>
        <v/>
      </c>
      <c r="N35" s="9" t="str">
        <f t="shared" si="10"/>
        <v/>
      </c>
      <c r="O35" s="9" t="str">
        <f t="shared" si="11"/>
        <v/>
      </c>
      <c r="P35" s="9" t="str">
        <f t="shared" si="12"/>
        <v/>
      </c>
      <c r="Q35" s="9" t="str">
        <f t="shared" si="14"/>
        <v/>
      </c>
      <c r="R35" s="9" t="str">
        <f t="shared" si="15"/>
        <v/>
      </c>
      <c r="T35" s="11">
        <v>57</v>
      </c>
      <c r="U35" s="12" t="s">
        <v>563</v>
      </c>
      <c r="V35" s="12" t="s">
        <v>113</v>
      </c>
      <c r="W35" s="12" t="s">
        <v>122</v>
      </c>
      <c r="X35" s="12" t="s">
        <v>123</v>
      </c>
      <c r="Y35" s="12" t="s">
        <v>124</v>
      </c>
      <c r="Z35" s="16">
        <v>46861</v>
      </c>
      <c r="AA35" s="11"/>
      <c r="AB35" s="11" t="s">
        <v>513</v>
      </c>
      <c r="AC35" s="8" t="s">
        <v>9</v>
      </c>
      <c r="AD35" s="8" t="s">
        <v>9</v>
      </c>
      <c r="AE35" s="8" t="s">
        <v>9</v>
      </c>
      <c r="AF35" s="8" t="s">
        <v>9</v>
      </c>
      <c r="AG35" s="8" t="s">
        <v>9</v>
      </c>
      <c r="AH35" s="8" t="s">
        <v>9</v>
      </c>
      <c r="AI35" s="8" t="s">
        <v>9</v>
      </c>
      <c r="AJ35" s="8" t="s">
        <v>9</v>
      </c>
      <c r="AK35" s="8" t="s">
        <v>9</v>
      </c>
      <c r="AL35" s="8" t="s">
        <v>9</v>
      </c>
      <c r="AM35" s="8" t="s">
        <v>9</v>
      </c>
      <c r="AN35" s="8" t="s">
        <v>9</v>
      </c>
      <c r="AO35" s="8" t="s">
        <v>9</v>
      </c>
      <c r="AP35" s="8" t="s">
        <v>9</v>
      </c>
      <c r="AQ35" s="8" t="s">
        <v>9</v>
      </c>
      <c r="AR35" s="8" t="s">
        <v>9</v>
      </c>
    </row>
    <row r="36" spans="2:44" ht="19.95" customHeight="1" x14ac:dyDescent="0.45">
      <c r="B36" s="11" t="str">
        <f t="shared" si="0"/>
        <v/>
      </c>
      <c r="C36" s="12" t="str">
        <f t="shared" si="1"/>
        <v/>
      </c>
      <c r="D36" s="12" t="str">
        <f t="shared" si="2"/>
        <v/>
      </c>
      <c r="E36" s="12" t="str">
        <f t="shared" si="3"/>
        <v/>
      </c>
      <c r="F36" s="12" t="str">
        <f t="shared" si="4"/>
        <v/>
      </c>
      <c r="G36" s="12" t="str">
        <f t="shared" si="5"/>
        <v/>
      </c>
      <c r="H36" s="12" t="str">
        <f t="shared" si="6"/>
        <v/>
      </c>
      <c r="I36" s="12" t="str">
        <f t="shared" si="7"/>
        <v/>
      </c>
      <c r="K36" s="8" t="str">
        <f t="shared" si="13"/>
        <v/>
      </c>
      <c r="L36" s="9" t="str">
        <f t="shared" si="8"/>
        <v/>
      </c>
      <c r="M36" s="9" t="str">
        <f t="shared" si="9"/>
        <v/>
      </c>
      <c r="N36" s="9" t="str">
        <f t="shared" si="10"/>
        <v/>
      </c>
      <c r="O36" s="9" t="str">
        <f t="shared" si="11"/>
        <v/>
      </c>
      <c r="P36" s="9" t="str">
        <f t="shared" si="12"/>
        <v/>
      </c>
      <c r="Q36" s="9" t="str">
        <f t="shared" si="14"/>
        <v/>
      </c>
      <c r="R36" s="9" t="str">
        <f t="shared" si="15"/>
        <v/>
      </c>
      <c r="T36" s="11">
        <v>64</v>
      </c>
      <c r="U36" s="12" t="s">
        <v>564</v>
      </c>
      <c r="V36" s="12" t="s">
        <v>125</v>
      </c>
      <c r="W36" s="12" t="s">
        <v>126</v>
      </c>
      <c r="X36" s="12" t="s">
        <v>127</v>
      </c>
      <c r="Y36" s="12" t="s">
        <v>520</v>
      </c>
      <c r="Z36" s="16">
        <v>46861</v>
      </c>
      <c r="AA36" s="11"/>
      <c r="AB36" s="11" t="s">
        <v>514</v>
      </c>
      <c r="AC36" s="8" t="s">
        <v>9</v>
      </c>
      <c r="AD36" s="8" t="s">
        <v>9</v>
      </c>
      <c r="AE36" s="8" t="s">
        <v>9</v>
      </c>
      <c r="AF36" s="8" t="s">
        <v>9</v>
      </c>
      <c r="AG36" s="8" t="s">
        <v>9</v>
      </c>
      <c r="AH36" s="8" t="s">
        <v>9</v>
      </c>
      <c r="AI36" s="8" t="s">
        <v>9</v>
      </c>
      <c r="AJ36" s="8" t="s">
        <v>9</v>
      </c>
      <c r="AK36" s="8" t="s">
        <v>9</v>
      </c>
      <c r="AL36" s="8" t="s">
        <v>9</v>
      </c>
      <c r="AM36" s="8" t="s">
        <v>9</v>
      </c>
      <c r="AN36" s="8" t="s">
        <v>9</v>
      </c>
      <c r="AO36" s="8" t="s">
        <v>9</v>
      </c>
      <c r="AP36" s="8" t="s">
        <v>9</v>
      </c>
      <c r="AQ36" s="8" t="s">
        <v>9</v>
      </c>
      <c r="AR36" s="8" t="s">
        <v>9</v>
      </c>
    </row>
    <row r="37" spans="2:44" ht="19.95" customHeight="1" x14ac:dyDescent="0.45">
      <c r="B37" s="11" t="str">
        <f t="shared" ref="B37:B68" si="16">IFERROR(SMALL($K$5:$K$134,ROW(B33)),"")</f>
        <v/>
      </c>
      <c r="C37" s="12" t="str">
        <f t="shared" ref="C37:C68" si="17">VLOOKUP($B37,$K$5:$R$134,2,FALSE)</f>
        <v/>
      </c>
      <c r="D37" s="12" t="str">
        <f t="shared" ref="D37:D68" si="18">VLOOKUP($B37,$K$5:$R$134,3,FALSE)</f>
        <v/>
      </c>
      <c r="E37" s="12" t="str">
        <f t="shared" ref="E37:E68" si="19">VLOOKUP($B37,$K$5:$R$134,4,FALSE)</f>
        <v/>
      </c>
      <c r="F37" s="12" t="str">
        <f t="shared" ref="F37:F68" si="20">VLOOKUP($B37,$K$5:$R$134,5,FALSE)</f>
        <v/>
      </c>
      <c r="G37" s="12" t="str">
        <f t="shared" ref="G37:G68" si="21">VLOOKUP($B37,$K$5:$R$134,6,FALSE)</f>
        <v/>
      </c>
      <c r="H37" s="12" t="str">
        <f t="shared" ref="H37:H68" si="22">VLOOKUP($B37,$K$5:$R$134,7,FALSE)</f>
        <v/>
      </c>
      <c r="I37" s="12" t="str">
        <f t="shared" ref="I37:I68" si="23">VLOOKUP($B37,$K$5:$R$134,8,FALSE)</f>
        <v/>
      </c>
      <c r="K37" s="8" t="str">
        <f t="shared" si="13"/>
        <v/>
      </c>
      <c r="L37" s="9" t="str">
        <f t="shared" ref="L37:L68" si="24">IF($K37&lt;&gt;"",U37,"")</f>
        <v/>
      </c>
      <c r="M37" s="9" t="str">
        <f t="shared" ref="M37:M68" si="25">IF($K37&lt;&gt;"",V37,"")</f>
        <v/>
      </c>
      <c r="N37" s="9" t="str">
        <f t="shared" ref="N37:N68" si="26">IF($K37&lt;&gt;"",W37,"")</f>
        <v/>
      </c>
      <c r="O37" s="9" t="str">
        <f t="shared" ref="O37:O68" si="27">IF($K37&lt;&gt;"",X37,"")</f>
        <v/>
      </c>
      <c r="P37" s="9" t="str">
        <f t="shared" ref="P37:P68" si="28">IF($K37&lt;&gt;"",Y37,"")</f>
        <v/>
      </c>
      <c r="Q37" s="9" t="str">
        <f t="shared" ref="Q37:Q68" si="29">IF($K37&lt;&gt;"",IF(AA37="","",AA37),"")</f>
        <v/>
      </c>
      <c r="R37" s="9" t="str">
        <f t="shared" si="15"/>
        <v/>
      </c>
      <c r="T37" s="11">
        <v>66</v>
      </c>
      <c r="U37" s="12" t="s">
        <v>565</v>
      </c>
      <c r="V37" s="12" t="s">
        <v>128</v>
      </c>
      <c r="W37" s="12" t="s">
        <v>129</v>
      </c>
      <c r="X37" s="12" t="s">
        <v>130</v>
      </c>
      <c r="Y37" s="12" t="s">
        <v>131</v>
      </c>
      <c r="Z37" s="16">
        <v>46873</v>
      </c>
      <c r="AA37" s="11"/>
      <c r="AB37" s="11" t="s">
        <v>513</v>
      </c>
      <c r="AC37" s="8" t="s">
        <v>9</v>
      </c>
      <c r="AD37" s="8" t="s">
        <v>9</v>
      </c>
      <c r="AE37" s="8" t="s">
        <v>9</v>
      </c>
      <c r="AF37" s="8" t="s">
        <v>9</v>
      </c>
      <c r="AG37" s="8" t="s">
        <v>9</v>
      </c>
      <c r="AH37" s="8" t="s">
        <v>9</v>
      </c>
      <c r="AI37" s="8" t="s">
        <v>9</v>
      </c>
      <c r="AJ37" s="8" t="s">
        <v>9</v>
      </c>
      <c r="AK37" s="8" t="s">
        <v>9</v>
      </c>
      <c r="AL37" s="8" t="s">
        <v>9</v>
      </c>
      <c r="AM37" s="8" t="s">
        <v>9</v>
      </c>
      <c r="AN37" s="8" t="s">
        <v>9</v>
      </c>
      <c r="AO37" s="8" t="s">
        <v>9</v>
      </c>
      <c r="AP37" s="8" t="s">
        <v>9</v>
      </c>
      <c r="AQ37" s="8" t="s">
        <v>9</v>
      </c>
      <c r="AR37" s="8" t="s">
        <v>9</v>
      </c>
    </row>
    <row r="38" spans="2:44" ht="19.95" customHeight="1" x14ac:dyDescent="0.45">
      <c r="B38" s="11" t="str">
        <f t="shared" si="16"/>
        <v/>
      </c>
      <c r="C38" s="12" t="str">
        <f t="shared" si="17"/>
        <v/>
      </c>
      <c r="D38" s="12" t="str">
        <f t="shared" si="18"/>
        <v/>
      </c>
      <c r="E38" s="12" t="str">
        <f t="shared" si="19"/>
        <v/>
      </c>
      <c r="F38" s="12" t="str">
        <f t="shared" si="20"/>
        <v/>
      </c>
      <c r="G38" s="12" t="str">
        <f t="shared" si="21"/>
        <v/>
      </c>
      <c r="H38" s="12" t="str">
        <f t="shared" si="22"/>
        <v/>
      </c>
      <c r="I38" s="12" t="str">
        <f t="shared" si="23"/>
        <v/>
      </c>
      <c r="K38" s="8" t="str">
        <f t="shared" si="13"/>
        <v/>
      </c>
      <c r="L38" s="9" t="str">
        <f t="shared" si="24"/>
        <v/>
      </c>
      <c r="M38" s="9" t="str">
        <f t="shared" si="25"/>
        <v/>
      </c>
      <c r="N38" s="9" t="str">
        <f t="shared" si="26"/>
        <v/>
      </c>
      <c r="O38" s="9" t="str">
        <f t="shared" si="27"/>
        <v/>
      </c>
      <c r="P38" s="9" t="str">
        <f t="shared" si="28"/>
        <v/>
      </c>
      <c r="Q38" s="9" t="str">
        <f t="shared" si="29"/>
        <v/>
      </c>
      <c r="R38" s="9" t="str">
        <f t="shared" si="15"/>
        <v/>
      </c>
      <c r="T38" s="11">
        <v>67</v>
      </c>
      <c r="U38" s="12" t="s">
        <v>566</v>
      </c>
      <c r="V38" s="12" t="s">
        <v>132</v>
      </c>
      <c r="W38" s="12" t="s">
        <v>133</v>
      </c>
      <c r="X38" s="12" t="s">
        <v>134</v>
      </c>
      <c r="Y38" s="12" t="s">
        <v>521</v>
      </c>
      <c r="Z38" s="16">
        <v>46903</v>
      </c>
      <c r="AA38" s="11"/>
      <c r="AB38" s="11" t="s">
        <v>515</v>
      </c>
      <c r="AC38" s="8" t="s">
        <v>9</v>
      </c>
      <c r="AD38" s="8" t="s">
        <v>9</v>
      </c>
      <c r="AE38" s="8" t="s">
        <v>9</v>
      </c>
      <c r="AF38" s="8" t="s">
        <v>9</v>
      </c>
      <c r="AG38" s="8"/>
      <c r="AH38" s="8"/>
      <c r="AI38" s="8" t="s">
        <v>9</v>
      </c>
      <c r="AJ38" s="8"/>
      <c r="AK38" s="8"/>
      <c r="AL38" s="8"/>
      <c r="AM38" s="8"/>
      <c r="AN38" s="8" t="s">
        <v>9</v>
      </c>
      <c r="AO38" s="8" t="s">
        <v>9</v>
      </c>
      <c r="AP38" s="8" t="s">
        <v>9</v>
      </c>
      <c r="AQ38" s="8" t="s">
        <v>9</v>
      </c>
      <c r="AR38" s="8" t="s">
        <v>9</v>
      </c>
    </row>
    <row r="39" spans="2:44" ht="19.95" customHeight="1" x14ac:dyDescent="0.45">
      <c r="B39" s="11" t="str">
        <f t="shared" si="16"/>
        <v/>
      </c>
      <c r="C39" s="12" t="str">
        <f t="shared" si="17"/>
        <v/>
      </c>
      <c r="D39" s="12" t="str">
        <f t="shared" si="18"/>
        <v/>
      </c>
      <c r="E39" s="12" t="str">
        <f t="shared" si="19"/>
        <v/>
      </c>
      <c r="F39" s="12" t="str">
        <f t="shared" si="20"/>
        <v/>
      </c>
      <c r="G39" s="12" t="str">
        <f t="shared" si="21"/>
        <v/>
      </c>
      <c r="H39" s="12" t="str">
        <f t="shared" si="22"/>
        <v/>
      </c>
      <c r="I39" s="12" t="str">
        <f t="shared" si="23"/>
        <v/>
      </c>
      <c r="K39" s="8" t="str">
        <f t="shared" si="13"/>
        <v/>
      </c>
      <c r="L39" s="9" t="str">
        <f t="shared" si="24"/>
        <v/>
      </c>
      <c r="M39" s="9" t="str">
        <f t="shared" si="25"/>
        <v/>
      </c>
      <c r="N39" s="9" t="str">
        <f t="shared" si="26"/>
        <v/>
      </c>
      <c r="O39" s="9" t="str">
        <f t="shared" si="27"/>
        <v/>
      </c>
      <c r="P39" s="9" t="str">
        <f t="shared" si="28"/>
        <v/>
      </c>
      <c r="Q39" s="9" t="str">
        <f t="shared" si="29"/>
        <v/>
      </c>
      <c r="R39" s="9" t="str">
        <f t="shared" si="15"/>
        <v/>
      </c>
      <c r="T39" s="11">
        <v>70</v>
      </c>
      <c r="U39" s="12" t="s">
        <v>567</v>
      </c>
      <c r="V39" s="12" t="s">
        <v>135</v>
      </c>
      <c r="W39" s="12" t="s">
        <v>136</v>
      </c>
      <c r="X39" s="12" t="s">
        <v>137</v>
      </c>
      <c r="Y39" s="12" t="s">
        <v>138</v>
      </c>
      <c r="Z39" s="16">
        <v>46936</v>
      </c>
      <c r="AA39" s="11"/>
      <c r="AB39" s="11" t="s">
        <v>514</v>
      </c>
      <c r="AC39" s="8" t="s">
        <v>9</v>
      </c>
      <c r="AD39" s="8" t="s">
        <v>9</v>
      </c>
      <c r="AE39" s="8" t="s">
        <v>9</v>
      </c>
      <c r="AF39" s="8"/>
      <c r="AG39" s="8"/>
      <c r="AH39" s="8"/>
      <c r="AI39" s="8"/>
      <c r="AJ39" s="8"/>
      <c r="AK39" s="8"/>
      <c r="AL39" s="8"/>
      <c r="AM39" s="8"/>
      <c r="AN39" s="8" t="s">
        <v>9</v>
      </c>
      <c r="AO39" s="8" t="s">
        <v>9</v>
      </c>
      <c r="AP39" s="8" t="s">
        <v>9</v>
      </c>
      <c r="AQ39" s="8" t="s">
        <v>9</v>
      </c>
      <c r="AR39" s="8" t="s">
        <v>9</v>
      </c>
    </row>
    <row r="40" spans="2:44" ht="19.95" customHeight="1" x14ac:dyDescent="0.45">
      <c r="B40" s="11" t="str">
        <f t="shared" si="16"/>
        <v/>
      </c>
      <c r="C40" s="12" t="str">
        <f t="shared" si="17"/>
        <v/>
      </c>
      <c r="D40" s="12" t="str">
        <f t="shared" si="18"/>
        <v/>
      </c>
      <c r="E40" s="12" t="str">
        <f t="shared" si="19"/>
        <v/>
      </c>
      <c r="F40" s="12" t="str">
        <f t="shared" si="20"/>
        <v/>
      </c>
      <c r="G40" s="12" t="str">
        <f t="shared" si="21"/>
        <v/>
      </c>
      <c r="H40" s="12" t="str">
        <f t="shared" si="22"/>
        <v/>
      </c>
      <c r="I40" s="12" t="str">
        <f t="shared" si="23"/>
        <v/>
      </c>
      <c r="K40" s="8" t="str">
        <f t="shared" si="13"/>
        <v/>
      </c>
      <c r="L40" s="9" t="str">
        <f t="shared" si="24"/>
        <v/>
      </c>
      <c r="M40" s="9" t="str">
        <f t="shared" si="25"/>
        <v/>
      </c>
      <c r="N40" s="9" t="str">
        <f t="shared" si="26"/>
        <v/>
      </c>
      <c r="O40" s="9" t="str">
        <f t="shared" si="27"/>
        <v/>
      </c>
      <c r="P40" s="9" t="str">
        <f t="shared" si="28"/>
        <v/>
      </c>
      <c r="Q40" s="9" t="str">
        <f t="shared" si="29"/>
        <v/>
      </c>
      <c r="R40" s="9" t="str">
        <f t="shared" si="15"/>
        <v/>
      </c>
      <c r="T40" s="11">
        <v>71</v>
      </c>
      <c r="U40" s="12" t="s">
        <v>568</v>
      </c>
      <c r="V40" s="12" t="s">
        <v>68</v>
      </c>
      <c r="W40" s="12" t="s">
        <v>139</v>
      </c>
      <c r="X40" s="12" t="s">
        <v>140</v>
      </c>
      <c r="Y40" s="12" t="s">
        <v>141</v>
      </c>
      <c r="Z40" s="16">
        <v>46742</v>
      </c>
      <c r="AA40" s="11"/>
      <c r="AB40" s="11" t="s">
        <v>514</v>
      </c>
      <c r="AC40" s="8" t="s">
        <v>9</v>
      </c>
      <c r="AD40" s="8" t="s">
        <v>9</v>
      </c>
      <c r="AE40" s="8" t="s">
        <v>9</v>
      </c>
      <c r="AF40" s="8" t="s">
        <v>9</v>
      </c>
      <c r="AG40" s="8" t="s">
        <v>9</v>
      </c>
      <c r="AH40" s="8" t="s">
        <v>9</v>
      </c>
      <c r="AI40" s="8" t="s">
        <v>9</v>
      </c>
      <c r="AJ40" s="8" t="s">
        <v>9</v>
      </c>
      <c r="AK40" s="8" t="s">
        <v>9</v>
      </c>
      <c r="AL40" s="8" t="s">
        <v>9</v>
      </c>
      <c r="AM40" s="8" t="s">
        <v>9</v>
      </c>
      <c r="AN40" s="8" t="s">
        <v>9</v>
      </c>
      <c r="AO40" s="8" t="s">
        <v>9</v>
      </c>
      <c r="AP40" s="8" t="s">
        <v>9</v>
      </c>
      <c r="AQ40" s="8" t="s">
        <v>9</v>
      </c>
      <c r="AR40" s="8" t="s">
        <v>9</v>
      </c>
    </row>
    <row r="41" spans="2:44" ht="19.95" customHeight="1" x14ac:dyDescent="0.45">
      <c r="B41" s="11" t="str">
        <f t="shared" si="16"/>
        <v/>
      </c>
      <c r="C41" s="12" t="str">
        <f t="shared" si="17"/>
        <v/>
      </c>
      <c r="D41" s="12" t="str">
        <f t="shared" si="18"/>
        <v/>
      </c>
      <c r="E41" s="12" t="str">
        <f t="shared" si="19"/>
        <v/>
      </c>
      <c r="F41" s="12" t="str">
        <f t="shared" si="20"/>
        <v/>
      </c>
      <c r="G41" s="12" t="str">
        <f t="shared" si="21"/>
        <v/>
      </c>
      <c r="H41" s="12" t="str">
        <f t="shared" si="22"/>
        <v/>
      </c>
      <c r="I41" s="12" t="str">
        <f t="shared" si="23"/>
        <v/>
      </c>
      <c r="K41" s="8" t="str">
        <f t="shared" si="13"/>
        <v/>
      </c>
      <c r="L41" s="9" t="str">
        <f t="shared" si="24"/>
        <v/>
      </c>
      <c r="M41" s="9" t="str">
        <f t="shared" si="25"/>
        <v/>
      </c>
      <c r="N41" s="9" t="str">
        <f t="shared" si="26"/>
        <v/>
      </c>
      <c r="O41" s="9" t="str">
        <f t="shared" si="27"/>
        <v/>
      </c>
      <c r="P41" s="9" t="str">
        <f t="shared" si="28"/>
        <v/>
      </c>
      <c r="Q41" s="9" t="str">
        <f t="shared" si="29"/>
        <v/>
      </c>
      <c r="R41" s="9" t="str">
        <f t="shared" si="15"/>
        <v/>
      </c>
      <c r="T41" s="11">
        <v>77</v>
      </c>
      <c r="U41" s="12" t="s">
        <v>569</v>
      </c>
      <c r="V41" s="12" t="s">
        <v>142</v>
      </c>
      <c r="W41" s="12" t="s">
        <v>143</v>
      </c>
      <c r="X41" s="12" t="s">
        <v>144</v>
      </c>
      <c r="Y41" s="12" t="s">
        <v>145</v>
      </c>
      <c r="Z41" s="16">
        <v>46817</v>
      </c>
      <c r="AA41" s="11"/>
      <c r="AB41" s="11" t="s">
        <v>513</v>
      </c>
      <c r="AC41" s="8" t="s">
        <v>9</v>
      </c>
      <c r="AD41" s="8" t="s">
        <v>9</v>
      </c>
      <c r="AE41" s="8" t="s">
        <v>9</v>
      </c>
      <c r="AF41" s="8" t="s">
        <v>9</v>
      </c>
      <c r="AG41" s="8" t="s">
        <v>9</v>
      </c>
      <c r="AH41" s="8" t="s">
        <v>9</v>
      </c>
      <c r="AI41" s="8" t="s">
        <v>9</v>
      </c>
      <c r="AJ41" s="8"/>
      <c r="AK41" s="8"/>
      <c r="AL41" s="8" t="s">
        <v>9</v>
      </c>
      <c r="AM41" s="8"/>
      <c r="AN41" s="8" t="s">
        <v>9</v>
      </c>
      <c r="AO41" s="8" t="s">
        <v>9</v>
      </c>
      <c r="AP41" s="8" t="s">
        <v>9</v>
      </c>
      <c r="AQ41" s="8" t="s">
        <v>9</v>
      </c>
      <c r="AR41" s="8" t="s">
        <v>9</v>
      </c>
    </row>
    <row r="42" spans="2:44" ht="19.95" customHeight="1" x14ac:dyDescent="0.45">
      <c r="B42" s="11" t="str">
        <f t="shared" si="16"/>
        <v/>
      </c>
      <c r="C42" s="12" t="str">
        <f t="shared" si="17"/>
        <v/>
      </c>
      <c r="D42" s="12" t="str">
        <f t="shared" si="18"/>
        <v/>
      </c>
      <c r="E42" s="12" t="str">
        <f t="shared" si="19"/>
        <v/>
      </c>
      <c r="F42" s="12" t="str">
        <f t="shared" si="20"/>
        <v/>
      </c>
      <c r="G42" s="12" t="str">
        <f t="shared" si="21"/>
        <v/>
      </c>
      <c r="H42" s="12" t="str">
        <f t="shared" si="22"/>
        <v/>
      </c>
      <c r="I42" s="12" t="str">
        <f t="shared" si="23"/>
        <v/>
      </c>
      <c r="K42" s="8" t="str">
        <f t="shared" si="13"/>
        <v/>
      </c>
      <c r="L42" s="9" t="str">
        <f t="shared" si="24"/>
        <v/>
      </c>
      <c r="M42" s="9" t="str">
        <f t="shared" si="25"/>
        <v/>
      </c>
      <c r="N42" s="9" t="str">
        <f t="shared" si="26"/>
        <v/>
      </c>
      <c r="O42" s="9" t="str">
        <f t="shared" si="27"/>
        <v/>
      </c>
      <c r="P42" s="9" t="str">
        <f t="shared" si="28"/>
        <v/>
      </c>
      <c r="Q42" s="9" t="str">
        <f t="shared" si="29"/>
        <v/>
      </c>
      <c r="R42" s="9" t="str">
        <f t="shared" si="15"/>
        <v/>
      </c>
      <c r="T42" s="11">
        <v>80</v>
      </c>
      <c r="U42" s="12" t="s">
        <v>570</v>
      </c>
      <c r="V42" s="12" t="s">
        <v>146</v>
      </c>
      <c r="W42" s="12" t="s">
        <v>147</v>
      </c>
      <c r="X42" s="12" t="s">
        <v>148</v>
      </c>
      <c r="Y42" s="12" t="s">
        <v>149</v>
      </c>
      <c r="Z42" s="16">
        <v>47088</v>
      </c>
      <c r="AA42" s="11"/>
      <c r="AB42" s="11" t="s">
        <v>514</v>
      </c>
      <c r="AC42" s="8" t="s">
        <v>9</v>
      </c>
      <c r="AD42" s="8" t="s">
        <v>9</v>
      </c>
      <c r="AE42" s="8" t="s">
        <v>9</v>
      </c>
      <c r="AF42" s="8" t="s">
        <v>9</v>
      </c>
      <c r="AG42" s="8"/>
      <c r="AH42" s="8"/>
      <c r="AI42" s="8" t="s">
        <v>9</v>
      </c>
      <c r="AJ42" s="8"/>
      <c r="AK42" s="8"/>
      <c r="AL42" s="8"/>
      <c r="AM42" s="8"/>
      <c r="AN42" s="8" t="s">
        <v>9</v>
      </c>
      <c r="AO42" s="8" t="s">
        <v>9</v>
      </c>
      <c r="AP42" s="8" t="s">
        <v>9</v>
      </c>
      <c r="AQ42" s="8" t="s">
        <v>9</v>
      </c>
      <c r="AR42" s="8" t="s">
        <v>9</v>
      </c>
    </row>
    <row r="43" spans="2:44" ht="19.95" customHeight="1" x14ac:dyDescent="0.45">
      <c r="B43" s="11" t="str">
        <f t="shared" si="16"/>
        <v/>
      </c>
      <c r="C43" s="12" t="str">
        <f t="shared" si="17"/>
        <v/>
      </c>
      <c r="D43" s="12" t="str">
        <f t="shared" si="18"/>
        <v/>
      </c>
      <c r="E43" s="12" t="str">
        <f t="shared" si="19"/>
        <v/>
      </c>
      <c r="F43" s="12" t="str">
        <f t="shared" si="20"/>
        <v/>
      </c>
      <c r="G43" s="12" t="str">
        <f t="shared" si="21"/>
        <v/>
      </c>
      <c r="H43" s="12" t="str">
        <f t="shared" si="22"/>
        <v/>
      </c>
      <c r="I43" s="12" t="str">
        <f t="shared" si="23"/>
        <v/>
      </c>
      <c r="K43" s="8" t="str">
        <f t="shared" si="13"/>
        <v/>
      </c>
      <c r="L43" s="9" t="str">
        <f t="shared" si="24"/>
        <v/>
      </c>
      <c r="M43" s="9" t="str">
        <f t="shared" si="25"/>
        <v/>
      </c>
      <c r="N43" s="9" t="str">
        <f t="shared" si="26"/>
        <v/>
      </c>
      <c r="O43" s="9" t="str">
        <f t="shared" si="27"/>
        <v/>
      </c>
      <c r="P43" s="9" t="str">
        <f t="shared" si="28"/>
        <v/>
      </c>
      <c r="Q43" s="9" t="str">
        <f t="shared" si="29"/>
        <v/>
      </c>
      <c r="R43" s="9" t="str">
        <f t="shared" si="15"/>
        <v/>
      </c>
      <c r="T43" s="11">
        <v>81</v>
      </c>
      <c r="U43" s="12" t="s">
        <v>571</v>
      </c>
      <c r="V43" s="12" t="s">
        <v>150</v>
      </c>
      <c r="W43" s="12" t="s">
        <v>151</v>
      </c>
      <c r="X43" s="12" t="s">
        <v>152</v>
      </c>
      <c r="Y43" s="12" t="s">
        <v>153</v>
      </c>
      <c r="Z43" s="16">
        <v>46847</v>
      </c>
      <c r="AA43" s="11"/>
      <c r="AB43" s="11" t="s">
        <v>513</v>
      </c>
      <c r="AC43" s="8" t="s">
        <v>9</v>
      </c>
      <c r="AD43" s="8" t="s">
        <v>9</v>
      </c>
      <c r="AE43" s="8" t="s">
        <v>9</v>
      </c>
      <c r="AF43" s="8" t="s">
        <v>9</v>
      </c>
      <c r="AG43" s="8" t="s">
        <v>9</v>
      </c>
      <c r="AH43" s="8" t="s">
        <v>9</v>
      </c>
      <c r="AI43" s="8" t="s">
        <v>9</v>
      </c>
      <c r="AJ43" s="8" t="s">
        <v>9</v>
      </c>
      <c r="AK43" s="8" t="s">
        <v>9</v>
      </c>
      <c r="AL43" s="8" t="s">
        <v>9</v>
      </c>
      <c r="AM43" s="8" t="s">
        <v>9</v>
      </c>
      <c r="AN43" s="8" t="s">
        <v>9</v>
      </c>
      <c r="AO43" s="8" t="s">
        <v>9</v>
      </c>
      <c r="AP43" s="8" t="s">
        <v>9</v>
      </c>
      <c r="AQ43" s="8" t="s">
        <v>9</v>
      </c>
      <c r="AR43" s="8" t="s">
        <v>9</v>
      </c>
    </row>
    <row r="44" spans="2:44" ht="19.95" customHeight="1" x14ac:dyDescent="0.45">
      <c r="B44" s="11" t="str">
        <f t="shared" si="16"/>
        <v/>
      </c>
      <c r="C44" s="12" t="str">
        <f t="shared" si="17"/>
        <v/>
      </c>
      <c r="D44" s="12" t="str">
        <f t="shared" si="18"/>
        <v/>
      </c>
      <c r="E44" s="12" t="str">
        <f t="shared" si="19"/>
        <v/>
      </c>
      <c r="F44" s="12" t="str">
        <f t="shared" si="20"/>
        <v/>
      </c>
      <c r="G44" s="12" t="str">
        <f t="shared" si="21"/>
        <v/>
      </c>
      <c r="H44" s="12" t="str">
        <f t="shared" si="22"/>
        <v/>
      </c>
      <c r="I44" s="12" t="str">
        <f t="shared" si="23"/>
        <v/>
      </c>
      <c r="K44" s="8" t="str">
        <f t="shared" si="13"/>
        <v/>
      </c>
      <c r="L44" s="9" t="str">
        <f t="shared" si="24"/>
        <v/>
      </c>
      <c r="M44" s="9" t="str">
        <f t="shared" si="25"/>
        <v/>
      </c>
      <c r="N44" s="9" t="str">
        <f t="shared" si="26"/>
        <v/>
      </c>
      <c r="O44" s="9" t="str">
        <f t="shared" si="27"/>
        <v/>
      </c>
      <c r="P44" s="9" t="str">
        <f t="shared" si="28"/>
        <v/>
      </c>
      <c r="Q44" s="9" t="str">
        <f t="shared" si="29"/>
        <v/>
      </c>
      <c r="R44" s="9" t="str">
        <f t="shared" si="15"/>
        <v/>
      </c>
      <c r="T44" s="11">
        <v>84</v>
      </c>
      <c r="U44" s="12" t="s">
        <v>572</v>
      </c>
      <c r="V44" s="12" t="s">
        <v>154</v>
      </c>
      <c r="W44" s="12" t="s">
        <v>155</v>
      </c>
      <c r="X44" s="12" t="s">
        <v>156</v>
      </c>
      <c r="Y44" s="12" t="s">
        <v>157</v>
      </c>
      <c r="Z44" s="16">
        <v>46821</v>
      </c>
      <c r="AA44" s="11"/>
      <c r="AB44" s="11" t="s">
        <v>513</v>
      </c>
      <c r="AC44" s="8" t="s">
        <v>9</v>
      </c>
      <c r="AD44" s="8" t="s">
        <v>9</v>
      </c>
      <c r="AE44" s="8" t="s">
        <v>9</v>
      </c>
      <c r="AF44" s="8"/>
      <c r="AG44" s="8" t="s">
        <v>9</v>
      </c>
      <c r="AH44" s="8" t="s">
        <v>9</v>
      </c>
      <c r="AI44" s="8"/>
      <c r="AJ44" s="8"/>
      <c r="AK44" s="8"/>
      <c r="AL44" s="8" t="s">
        <v>9</v>
      </c>
      <c r="AM44" s="8"/>
      <c r="AN44" s="8" t="s">
        <v>9</v>
      </c>
      <c r="AO44" s="8" t="s">
        <v>9</v>
      </c>
      <c r="AP44" s="8"/>
      <c r="AQ44" s="8"/>
      <c r="AR44" s="8" t="s">
        <v>9</v>
      </c>
    </row>
    <row r="45" spans="2:44" ht="19.95" customHeight="1" x14ac:dyDescent="0.45">
      <c r="B45" s="11" t="str">
        <f t="shared" si="16"/>
        <v/>
      </c>
      <c r="C45" s="12" t="str">
        <f t="shared" si="17"/>
        <v/>
      </c>
      <c r="D45" s="12" t="str">
        <f t="shared" si="18"/>
        <v/>
      </c>
      <c r="E45" s="12" t="str">
        <f t="shared" si="19"/>
        <v/>
      </c>
      <c r="F45" s="12" t="str">
        <f t="shared" si="20"/>
        <v/>
      </c>
      <c r="G45" s="12" t="str">
        <f t="shared" si="21"/>
        <v/>
      </c>
      <c r="H45" s="12" t="str">
        <f t="shared" si="22"/>
        <v/>
      </c>
      <c r="I45" s="12" t="str">
        <f t="shared" si="23"/>
        <v/>
      </c>
      <c r="K45" s="8" t="str">
        <f t="shared" si="13"/>
        <v/>
      </c>
      <c r="L45" s="9" t="str">
        <f t="shared" si="24"/>
        <v/>
      </c>
      <c r="M45" s="9" t="str">
        <f t="shared" si="25"/>
        <v/>
      </c>
      <c r="N45" s="9" t="str">
        <f t="shared" si="26"/>
        <v/>
      </c>
      <c r="O45" s="9" t="str">
        <f t="shared" si="27"/>
        <v/>
      </c>
      <c r="P45" s="9" t="str">
        <f t="shared" si="28"/>
        <v/>
      </c>
      <c r="Q45" s="9" t="str">
        <f t="shared" si="29"/>
        <v/>
      </c>
      <c r="R45" s="9" t="str">
        <f t="shared" si="15"/>
        <v/>
      </c>
      <c r="T45" s="11">
        <v>86</v>
      </c>
      <c r="U45" s="12" t="s">
        <v>573</v>
      </c>
      <c r="V45" s="12" t="s">
        <v>158</v>
      </c>
      <c r="W45" s="12" t="s">
        <v>159</v>
      </c>
      <c r="X45" s="12" t="s">
        <v>160</v>
      </c>
      <c r="Y45" s="12" t="s">
        <v>161</v>
      </c>
      <c r="Z45" s="16">
        <v>46864</v>
      </c>
      <c r="AA45" s="11"/>
      <c r="AB45" s="11" t="s">
        <v>514</v>
      </c>
      <c r="AC45" s="8" t="s">
        <v>9</v>
      </c>
      <c r="AD45" s="8" t="s">
        <v>9</v>
      </c>
      <c r="AE45" s="8" t="s">
        <v>9</v>
      </c>
      <c r="AF45" s="8"/>
      <c r="AG45" s="8" t="s">
        <v>9</v>
      </c>
      <c r="AH45" s="8" t="s">
        <v>9</v>
      </c>
      <c r="AI45" s="8"/>
      <c r="AJ45" s="8" t="s">
        <v>9</v>
      </c>
      <c r="AK45" s="8" t="s">
        <v>9</v>
      </c>
      <c r="AL45" s="8" t="s">
        <v>9</v>
      </c>
      <c r="AM45" s="8" t="s">
        <v>9</v>
      </c>
      <c r="AN45" s="8" t="s">
        <v>9</v>
      </c>
      <c r="AO45" s="8" t="s">
        <v>9</v>
      </c>
      <c r="AP45" s="8" t="s">
        <v>9</v>
      </c>
      <c r="AQ45" s="8" t="s">
        <v>9</v>
      </c>
      <c r="AR45" s="8" t="s">
        <v>9</v>
      </c>
    </row>
    <row r="46" spans="2:44" ht="19.95" customHeight="1" x14ac:dyDescent="0.45">
      <c r="B46" s="11" t="str">
        <f t="shared" si="16"/>
        <v/>
      </c>
      <c r="C46" s="12" t="str">
        <f t="shared" si="17"/>
        <v/>
      </c>
      <c r="D46" s="12" t="str">
        <f t="shared" si="18"/>
        <v/>
      </c>
      <c r="E46" s="12" t="str">
        <f t="shared" si="19"/>
        <v/>
      </c>
      <c r="F46" s="12" t="str">
        <f t="shared" si="20"/>
        <v/>
      </c>
      <c r="G46" s="12" t="str">
        <f t="shared" si="21"/>
        <v/>
      </c>
      <c r="H46" s="12" t="str">
        <f t="shared" si="22"/>
        <v/>
      </c>
      <c r="I46" s="12" t="str">
        <f t="shared" si="23"/>
        <v/>
      </c>
      <c r="K46" s="8" t="str">
        <f t="shared" si="13"/>
        <v/>
      </c>
      <c r="L46" s="9" t="str">
        <f t="shared" si="24"/>
        <v/>
      </c>
      <c r="M46" s="9" t="str">
        <f t="shared" si="25"/>
        <v/>
      </c>
      <c r="N46" s="9" t="str">
        <f t="shared" si="26"/>
        <v/>
      </c>
      <c r="O46" s="9" t="str">
        <f t="shared" si="27"/>
        <v/>
      </c>
      <c r="P46" s="9" t="str">
        <f t="shared" si="28"/>
        <v/>
      </c>
      <c r="Q46" s="9" t="str">
        <f t="shared" si="29"/>
        <v/>
      </c>
      <c r="R46" s="9" t="str">
        <f t="shared" si="15"/>
        <v/>
      </c>
      <c r="T46" s="11">
        <v>91</v>
      </c>
      <c r="U46" s="12" t="s">
        <v>574</v>
      </c>
      <c r="V46" s="12" t="s">
        <v>162</v>
      </c>
      <c r="W46" s="12" t="s">
        <v>163</v>
      </c>
      <c r="X46" s="12" t="s">
        <v>164</v>
      </c>
      <c r="Y46" s="12" t="s">
        <v>165</v>
      </c>
      <c r="Z46" s="16">
        <v>46861</v>
      </c>
      <c r="AA46" s="11"/>
      <c r="AB46" s="11" t="s">
        <v>513</v>
      </c>
      <c r="AC46" s="8" t="s">
        <v>9</v>
      </c>
      <c r="AD46" s="8" t="s">
        <v>9</v>
      </c>
      <c r="AE46" s="8" t="s">
        <v>9</v>
      </c>
      <c r="AF46" s="8" t="s">
        <v>9</v>
      </c>
      <c r="AG46" s="8" t="s">
        <v>9</v>
      </c>
      <c r="AH46" s="8" t="s">
        <v>9</v>
      </c>
      <c r="AI46" s="8" t="s">
        <v>9</v>
      </c>
      <c r="AJ46" s="8"/>
      <c r="AK46" s="8"/>
      <c r="AL46" s="8" t="s">
        <v>9</v>
      </c>
      <c r="AM46" s="8"/>
      <c r="AN46" s="8" t="s">
        <v>9</v>
      </c>
      <c r="AO46" s="8" t="s">
        <v>9</v>
      </c>
      <c r="AP46" s="8" t="s">
        <v>9</v>
      </c>
      <c r="AQ46" s="8" t="s">
        <v>9</v>
      </c>
      <c r="AR46" s="8" t="s">
        <v>9</v>
      </c>
    </row>
    <row r="47" spans="2:44" ht="19.95" customHeight="1" x14ac:dyDescent="0.45">
      <c r="B47" s="11" t="str">
        <f t="shared" si="16"/>
        <v/>
      </c>
      <c r="C47" s="12" t="str">
        <f t="shared" si="17"/>
        <v/>
      </c>
      <c r="D47" s="12" t="str">
        <f t="shared" si="18"/>
        <v/>
      </c>
      <c r="E47" s="12" t="str">
        <f t="shared" si="19"/>
        <v/>
      </c>
      <c r="F47" s="12" t="str">
        <f t="shared" si="20"/>
        <v/>
      </c>
      <c r="G47" s="12" t="str">
        <f t="shared" si="21"/>
        <v/>
      </c>
      <c r="H47" s="12" t="str">
        <f t="shared" si="22"/>
        <v/>
      </c>
      <c r="I47" s="12" t="str">
        <f t="shared" si="23"/>
        <v/>
      </c>
      <c r="K47" s="8" t="str">
        <f t="shared" si="13"/>
        <v/>
      </c>
      <c r="L47" s="9" t="str">
        <f t="shared" si="24"/>
        <v/>
      </c>
      <c r="M47" s="9" t="str">
        <f t="shared" si="25"/>
        <v/>
      </c>
      <c r="N47" s="9" t="str">
        <f t="shared" si="26"/>
        <v/>
      </c>
      <c r="O47" s="9" t="str">
        <f t="shared" si="27"/>
        <v/>
      </c>
      <c r="P47" s="9" t="str">
        <f t="shared" si="28"/>
        <v/>
      </c>
      <c r="Q47" s="9" t="str">
        <f t="shared" si="29"/>
        <v/>
      </c>
      <c r="R47" s="9" t="str">
        <f t="shared" si="15"/>
        <v/>
      </c>
      <c r="T47" s="11">
        <v>92</v>
      </c>
      <c r="U47" s="12" t="s">
        <v>575</v>
      </c>
      <c r="V47" s="12" t="s">
        <v>166</v>
      </c>
      <c r="W47" s="12" t="s">
        <v>167</v>
      </c>
      <c r="X47" s="12" t="s">
        <v>168</v>
      </c>
      <c r="Y47" s="12" t="s">
        <v>169</v>
      </c>
      <c r="Z47" s="16">
        <v>46866</v>
      </c>
      <c r="AA47" s="11"/>
      <c r="AB47" s="11" t="s">
        <v>516</v>
      </c>
      <c r="AC47" s="8"/>
      <c r="AD47" s="8"/>
      <c r="AE47" s="8"/>
      <c r="AF47" s="8"/>
      <c r="AG47" s="8"/>
      <c r="AH47" s="8"/>
      <c r="AI47" s="8"/>
      <c r="AJ47" s="8" t="s">
        <v>9</v>
      </c>
      <c r="AK47" s="8" t="s">
        <v>9</v>
      </c>
      <c r="AL47" s="8"/>
      <c r="AM47" s="8"/>
      <c r="AN47" s="8"/>
      <c r="AO47" s="8"/>
      <c r="AP47" s="8"/>
      <c r="AQ47" s="8"/>
      <c r="AR47" s="8"/>
    </row>
    <row r="48" spans="2:44" ht="19.95" customHeight="1" x14ac:dyDescent="0.45">
      <c r="B48" s="11" t="str">
        <f t="shared" si="16"/>
        <v/>
      </c>
      <c r="C48" s="12" t="str">
        <f t="shared" si="17"/>
        <v/>
      </c>
      <c r="D48" s="12" t="str">
        <f t="shared" si="18"/>
        <v/>
      </c>
      <c r="E48" s="12" t="str">
        <f t="shared" si="19"/>
        <v/>
      </c>
      <c r="F48" s="12" t="str">
        <f t="shared" si="20"/>
        <v/>
      </c>
      <c r="G48" s="12" t="str">
        <f t="shared" si="21"/>
        <v/>
      </c>
      <c r="H48" s="12" t="str">
        <f t="shared" si="22"/>
        <v/>
      </c>
      <c r="I48" s="12" t="str">
        <f t="shared" si="23"/>
        <v/>
      </c>
      <c r="K48" s="8" t="str">
        <f t="shared" si="13"/>
        <v/>
      </c>
      <c r="L48" s="9" t="str">
        <f t="shared" si="24"/>
        <v/>
      </c>
      <c r="M48" s="9" t="str">
        <f t="shared" si="25"/>
        <v/>
      </c>
      <c r="N48" s="9" t="str">
        <f t="shared" si="26"/>
        <v/>
      </c>
      <c r="O48" s="9" t="str">
        <f t="shared" si="27"/>
        <v/>
      </c>
      <c r="P48" s="9" t="str">
        <f t="shared" si="28"/>
        <v/>
      </c>
      <c r="Q48" s="9" t="str">
        <f t="shared" si="29"/>
        <v/>
      </c>
      <c r="R48" s="9" t="str">
        <f t="shared" si="15"/>
        <v/>
      </c>
      <c r="T48" s="11">
        <v>96</v>
      </c>
      <c r="U48" s="12" t="s">
        <v>576</v>
      </c>
      <c r="V48" s="12" t="s">
        <v>170</v>
      </c>
      <c r="W48" s="12" t="s">
        <v>171</v>
      </c>
      <c r="X48" s="12" t="s">
        <v>172</v>
      </c>
      <c r="Y48" s="12" t="s">
        <v>173</v>
      </c>
      <c r="Z48" s="16">
        <v>46857</v>
      </c>
      <c r="AA48" s="11"/>
      <c r="AB48" s="11" t="s">
        <v>514</v>
      </c>
      <c r="AC48" s="8" t="s">
        <v>9</v>
      </c>
      <c r="AD48" s="8" t="s">
        <v>9</v>
      </c>
      <c r="AE48" s="8" t="s">
        <v>9</v>
      </c>
      <c r="AF48" s="8" t="s">
        <v>9</v>
      </c>
      <c r="AG48" s="8"/>
      <c r="AH48" s="8"/>
      <c r="AI48" s="8" t="s">
        <v>9</v>
      </c>
      <c r="AJ48" s="8"/>
      <c r="AK48" s="8"/>
      <c r="AL48" s="8"/>
      <c r="AM48" s="8"/>
      <c r="AN48" s="8" t="s">
        <v>9</v>
      </c>
      <c r="AO48" s="8" t="s">
        <v>9</v>
      </c>
      <c r="AP48" s="8" t="s">
        <v>9</v>
      </c>
      <c r="AQ48" s="8" t="s">
        <v>9</v>
      </c>
      <c r="AR48" s="8" t="s">
        <v>9</v>
      </c>
    </row>
    <row r="49" spans="2:44" ht="19.95" customHeight="1" x14ac:dyDescent="0.45">
      <c r="B49" s="11" t="str">
        <f t="shared" si="16"/>
        <v/>
      </c>
      <c r="C49" s="12" t="str">
        <f t="shared" si="17"/>
        <v/>
      </c>
      <c r="D49" s="12" t="str">
        <f t="shared" si="18"/>
        <v/>
      </c>
      <c r="E49" s="12" t="str">
        <f t="shared" si="19"/>
        <v/>
      </c>
      <c r="F49" s="12" t="str">
        <f t="shared" si="20"/>
        <v/>
      </c>
      <c r="G49" s="12" t="str">
        <f t="shared" si="21"/>
        <v/>
      </c>
      <c r="H49" s="12" t="str">
        <f t="shared" si="22"/>
        <v/>
      </c>
      <c r="I49" s="12" t="str">
        <f t="shared" si="23"/>
        <v/>
      </c>
      <c r="K49" s="8" t="str">
        <f t="shared" si="13"/>
        <v/>
      </c>
      <c r="L49" s="9" t="str">
        <f t="shared" si="24"/>
        <v/>
      </c>
      <c r="M49" s="9" t="str">
        <f t="shared" si="25"/>
        <v/>
      </c>
      <c r="N49" s="9" t="str">
        <f t="shared" si="26"/>
        <v/>
      </c>
      <c r="O49" s="9" t="str">
        <f t="shared" si="27"/>
        <v/>
      </c>
      <c r="P49" s="9" t="str">
        <f t="shared" si="28"/>
        <v/>
      </c>
      <c r="Q49" s="9" t="str">
        <f t="shared" si="29"/>
        <v/>
      </c>
      <c r="R49" s="9" t="str">
        <f t="shared" si="15"/>
        <v/>
      </c>
      <c r="T49" s="11">
        <v>101</v>
      </c>
      <c r="U49" s="12" t="s">
        <v>577</v>
      </c>
      <c r="V49" s="12" t="s">
        <v>174</v>
      </c>
      <c r="W49" s="12" t="s">
        <v>175</v>
      </c>
      <c r="X49" s="12" t="s">
        <v>176</v>
      </c>
      <c r="Y49" s="12" t="s">
        <v>177</v>
      </c>
      <c r="Z49" s="16">
        <v>46879</v>
      </c>
      <c r="AA49" s="11"/>
      <c r="AB49" s="11" t="s">
        <v>514</v>
      </c>
      <c r="AC49" s="8" t="s">
        <v>9</v>
      </c>
      <c r="AD49" s="8" t="s">
        <v>9</v>
      </c>
      <c r="AE49" s="8" t="s">
        <v>9</v>
      </c>
      <c r="AF49" s="8"/>
      <c r="AG49" s="8"/>
      <c r="AH49" s="8"/>
      <c r="AI49" s="8"/>
      <c r="AJ49" s="8"/>
      <c r="AK49" s="8"/>
      <c r="AL49" s="8"/>
      <c r="AM49" s="8"/>
      <c r="AN49" s="8" t="s">
        <v>9</v>
      </c>
      <c r="AO49" s="8" t="s">
        <v>9</v>
      </c>
      <c r="AP49" s="8" t="s">
        <v>9</v>
      </c>
      <c r="AQ49" s="8" t="s">
        <v>9</v>
      </c>
      <c r="AR49" s="8" t="s">
        <v>9</v>
      </c>
    </row>
    <row r="50" spans="2:44" ht="19.95" customHeight="1" x14ac:dyDescent="0.45">
      <c r="B50" s="11" t="str">
        <f t="shared" si="16"/>
        <v/>
      </c>
      <c r="C50" s="12" t="str">
        <f t="shared" si="17"/>
        <v/>
      </c>
      <c r="D50" s="12" t="str">
        <f t="shared" si="18"/>
        <v/>
      </c>
      <c r="E50" s="12" t="str">
        <f t="shared" si="19"/>
        <v/>
      </c>
      <c r="F50" s="12" t="str">
        <f t="shared" si="20"/>
        <v/>
      </c>
      <c r="G50" s="12" t="str">
        <f t="shared" si="21"/>
        <v/>
      </c>
      <c r="H50" s="12" t="str">
        <f t="shared" si="22"/>
        <v/>
      </c>
      <c r="I50" s="12" t="str">
        <f t="shared" si="23"/>
        <v/>
      </c>
      <c r="K50" s="8" t="str">
        <f t="shared" si="13"/>
        <v/>
      </c>
      <c r="L50" s="9" t="str">
        <f t="shared" si="24"/>
        <v/>
      </c>
      <c r="M50" s="9" t="str">
        <f t="shared" si="25"/>
        <v/>
      </c>
      <c r="N50" s="9" t="str">
        <f t="shared" si="26"/>
        <v/>
      </c>
      <c r="O50" s="9" t="str">
        <f t="shared" si="27"/>
        <v/>
      </c>
      <c r="P50" s="9" t="str">
        <f t="shared" si="28"/>
        <v/>
      </c>
      <c r="Q50" s="9" t="str">
        <f t="shared" si="29"/>
        <v/>
      </c>
      <c r="R50" s="9" t="str">
        <f t="shared" si="15"/>
        <v/>
      </c>
      <c r="T50" s="11">
        <v>102</v>
      </c>
      <c r="U50" s="12" t="s">
        <v>578</v>
      </c>
      <c r="V50" s="12" t="s">
        <v>178</v>
      </c>
      <c r="W50" s="12" t="s">
        <v>179</v>
      </c>
      <c r="X50" s="12" t="s">
        <v>180</v>
      </c>
      <c r="Y50" s="12" t="s">
        <v>181</v>
      </c>
      <c r="Z50" s="16">
        <v>46893</v>
      </c>
      <c r="AA50" s="11"/>
      <c r="AB50" s="11" t="s">
        <v>513</v>
      </c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 t="s">
        <v>9</v>
      </c>
      <c r="AN50" s="8"/>
      <c r="AO50" s="8"/>
      <c r="AP50" s="8"/>
      <c r="AQ50" s="8"/>
      <c r="AR50" s="8"/>
    </row>
    <row r="51" spans="2:44" ht="19.95" customHeight="1" x14ac:dyDescent="0.45">
      <c r="B51" s="11" t="str">
        <f t="shared" si="16"/>
        <v/>
      </c>
      <c r="C51" s="12" t="str">
        <f t="shared" si="17"/>
        <v/>
      </c>
      <c r="D51" s="12" t="str">
        <f t="shared" si="18"/>
        <v/>
      </c>
      <c r="E51" s="12" t="str">
        <f t="shared" si="19"/>
        <v/>
      </c>
      <c r="F51" s="12" t="str">
        <f t="shared" si="20"/>
        <v/>
      </c>
      <c r="G51" s="12" t="str">
        <f t="shared" si="21"/>
        <v/>
      </c>
      <c r="H51" s="12" t="str">
        <f t="shared" si="22"/>
        <v/>
      </c>
      <c r="I51" s="12" t="str">
        <f t="shared" si="23"/>
        <v/>
      </c>
      <c r="K51" s="8" t="str">
        <f t="shared" si="13"/>
        <v/>
      </c>
      <c r="L51" s="9" t="str">
        <f t="shared" si="24"/>
        <v/>
      </c>
      <c r="M51" s="9" t="str">
        <f t="shared" si="25"/>
        <v/>
      </c>
      <c r="N51" s="9" t="str">
        <f t="shared" si="26"/>
        <v/>
      </c>
      <c r="O51" s="9" t="str">
        <f t="shared" si="27"/>
        <v/>
      </c>
      <c r="P51" s="9" t="str">
        <f t="shared" si="28"/>
        <v/>
      </c>
      <c r="Q51" s="9" t="str">
        <f t="shared" si="29"/>
        <v/>
      </c>
      <c r="R51" s="9" t="str">
        <f t="shared" si="15"/>
        <v/>
      </c>
      <c r="T51" s="11">
        <v>104</v>
      </c>
      <c r="U51" s="12" t="s">
        <v>579</v>
      </c>
      <c r="V51" s="12" t="s">
        <v>182</v>
      </c>
      <c r="W51" s="12" t="s">
        <v>183</v>
      </c>
      <c r="X51" s="12" t="s">
        <v>184</v>
      </c>
      <c r="Y51" s="12" t="s">
        <v>185</v>
      </c>
      <c r="Z51" s="16">
        <v>46861</v>
      </c>
      <c r="AA51" s="11"/>
      <c r="AB51" s="11" t="s">
        <v>514</v>
      </c>
      <c r="AC51" s="8" t="s">
        <v>9</v>
      </c>
      <c r="AD51" s="8" t="s">
        <v>9</v>
      </c>
      <c r="AE51" s="8" t="s">
        <v>9</v>
      </c>
      <c r="AF51" s="8" t="s">
        <v>9</v>
      </c>
      <c r="AG51" s="8" t="s">
        <v>9</v>
      </c>
      <c r="AH51" s="8" t="s">
        <v>9</v>
      </c>
      <c r="AI51" s="8" t="s">
        <v>9</v>
      </c>
      <c r="AJ51" s="8" t="s">
        <v>9</v>
      </c>
      <c r="AK51" s="8" t="s">
        <v>9</v>
      </c>
      <c r="AL51" s="8" t="s">
        <v>9</v>
      </c>
      <c r="AM51" s="8" t="s">
        <v>9</v>
      </c>
      <c r="AN51" s="8" t="s">
        <v>9</v>
      </c>
      <c r="AO51" s="8" t="s">
        <v>9</v>
      </c>
      <c r="AP51" s="8" t="s">
        <v>9</v>
      </c>
      <c r="AQ51" s="8" t="s">
        <v>9</v>
      </c>
      <c r="AR51" s="8" t="s">
        <v>9</v>
      </c>
    </row>
    <row r="52" spans="2:44" ht="19.95" customHeight="1" x14ac:dyDescent="0.45">
      <c r="B52" s="11" t="str">
        <f t="shared" si="16"/>
        <v/>
      </c>
      <c r="C52" s="12" t="str">
        <f t="shared" si="17"/>
        <v/>
      </c>
      <c r="D52" s="12" t="str">
        <f t="shared" si="18"/>
        <v/>
      </c>
      <c r="E52" s="12" t="str">
        <f t="shared" si="19"/>
        <v/>
      </c>
      <c r="F52" s="12" t="str">
        <f t="shared" si="20"/>
        <v/>
      </c>
      <c r="G52" s="12" t="str">
        <f t="shared" si="21"/>
        <v/>
      </c>
      <c r="H52" s="12" t="str">
        <f t="shared" si="22"/>
        <v/>
      </c>
      <c r="I52" s="12" t="str">
        <f t="shared" si="23"/>
        <v/>
      </c>
      <c r="K52" s="8" t="str">
        <f t="shared" si="13"/>
        <v/>
      </c>
      <c r="L52" s="9" t="str">
        <f t="shared" si="24"/>
        <v/>
      </c>
      <c r="M52" s="9" t="str">
        <f t="shared" si="25"/>
        <v/>
      </c>
      <c r="N52" s="9" t="str">
        <f t="shared" si="26"/>
        <v/>
      </c>
      <c r="O52" s="9" t="str">
        <f t="shared" si="27"/>
        <v/>
      </c>
      <c r="P52" s="9" t="str">
        <f t="shared" si="28"/>
        <v/>
      </c>
      <c r="Q52" s="9" t="str">
        <f t="shared" si="29"/>
        <v/>
      </c>
      <c r="R52" s="9" t="str">
        <f t="shared" si="15"/>
        <v/>
      </c>
      <c r="T52" s="11">
        <v>105</v>
      </c>
      <c r="U52" s="12" t="s">
        <v>580</v>
      </c>
      <c r="V52" s="12" t="s">
        <v>186</v>
      </c>
      <c r="W52" s="12" t="s">
        <v>187</v>
      </c>
      <c r="X52" s="12" t="s">
        <v>188</v>
      </c>
      <c r="Y52" s="12" t="s">
        <v>189</v>
      </c>
      <c r="Z52" s="16">
        <v>46866</v>
      </c>
      <c r="AA52" s="11"/>
      <c r="AB52" s="11" t="s">
        <v>516</v>
      </c>
      <c r="AC52" s="8"/>
      <c r="AD52" s="8"/>
      <c r="AE52" s="8"/>
      <c r="AF52" s="8"/>
      <c r="AG52" s="8"/>
      <c r="AH52" s="8"/>
      <c r="AI52" s="8"/>
      <c r="AJ52" s="8"/>
      <c r="AK52" s="8" t="s">
        <v>9</v>
      </c>
      <c r="AL52" s="8"/>
      <c r="AM52" s="8"/>
      <c r="AN52" s="8"/>
      <c r="AO52" s="8"/>
      <c r="AP52" s="8"/>
      <c r="AQ52" s="8"/>
      <c r="AR52" s="8"/>
    </row>
    <row r="53" spans="2:44" ht="19.95" customHeight="1" x14ac:dyDescent="0.45">
      <c r="B53" s="11" t="str">
        <f t="shared" si="16"/>
        <v/>
      </c>
      <c r="C53" s="12" t="str">
        <f t="shared" si="17"/>
        <v/>
      </c>
      <c r="D53" s="12" t="str">
        <f t="shared" si="18"/>
        <v/>
      </c>
      <c r="E53" s="12" t="str">
        <f t="shared" si="19"/>
        <v/>
      </c>
      <c r="F53" s="12" t="str">
        <f t="shared" si="20"/>
        <v/>
      </c>
      <c r="G53" s="12" t="str">
        <f t="shared" si="21"/>
        <v/>
      </c>
      <c r="H53" s="12" t="str">
        <f t="shared" si="22"/>
        <v/>
      </c>
      <c r="I53" s="12" t="str">
        <f t="shared" si="23"/>
        <v/>
      </c>
      <c r="K53" s="8" t="str">
        <f t="shared" si="13"/>
        <v/>
      </c>
      <c r="L53" s="9" t="str">
        <f t="shared" si="24"/>
        <v/>
      </c>
      <c r="M53" s="9" t="str">
        <f t="shared" si="25"/>
        <v/>
      </c>
      <c r="N53" s="9" t="str">
        <f t="shared" si="26"/>
        <v/>
      </c>
      <c r="O53" s="9" t="str">
        <f t="shared" si="27"/>
        <v/>
      </c>
      <c r="P53" s="9" t="str">
        <f t="shared" si="28"/>
        <v/>
      </c>
      <c r="Q53" s="9" t="str">
        <f t="shared" si="29"/>
        <v/>
      </c>
      <c r="R53" s="9" t="str">
        <f t="shared" si="15"/>
        <v/>
      </c>
      <c r="T53" s="11">
        <v>108</v>
      </c>
      <c r="U53" s="12" t="s">
        <v>581</v>
      </c>
      <c r="V53" s="12" t="s">
        <v>190</v>
      </c>
      <c r="W53" s="12" t="s">
        <v>191</v>
      </c>
      <c r="X53" s="12" t="s">
        <v>192</v>
      </c>
      <c r="Y53" s="12" t="s">
        <v>193</v>
      </c>
      <c r="Z53" s="16">
        <v>46845</v>
      </c>
      <c r="AA53" s="11"/>
      <c r="AB53" s="11" t="s">
        <v>516</v>
      </c>
      <c r="AC53" s="8"/>
      <c r="AD53" s="8"/>
      <c r="AE53" s="8"/>
      <c r="AF53" s="8"/>
      <c r="AG53" s="8"/>
      <c r="AH53" s="8"/>
      <c r="AI53" s="8"/>
      <c r="AJ53" s="8" t="s">
        <v>9</v>
      </c>
      <c r="AK53" s="8" t="s">
        <v>9</v>
      </c>
      <c r="AL53" s="8"/>
      <c r="AM53" s="8"/>
      <c r="AN53" s="8"/>
      <c r="AO53" s="8"/>
      <c r="AP53" s="8"/>
      <c r="AQ53" s="8"/>
      <c r="AR53" s="8"/>
    </row>
    <row r="54" spans="2:44" ht="19.95" customHeight="1" x14ac:dyDescent="0.45">
      <c r="B54" s="11" t="str">
        <f t="shared" si="16"/>
        <v/>
      </c>
      <c r="C54" s="12" t="str">
        <f t="shared" si="17"/>
        <v/>
      </c>
      <c r="D54" s="12" t="str">
        <f t="shared" si="18"/>
        <v/>
      </c>
      <c r="E54" s="12" t="str">
        <f t="shared" si="19"/>
        <v/>
      </c>
      <c r="F54" s="12" t="str">
        <f t="shared" si="20"/>
        <v/>
      </c>
      <c r="G54" s="12" t="str">
        <f t="shared" si="21"/>
        <v/>
      </c>
      <c r="H54" s="12" t="str">
        <f t="shared" si="22"/>
        <v/>
      </c>
      <c r="I54" s="12" t="str">
        <f t="shared" si="23"/>
        <v/>
      </c>
      <c r="K54" s="8" t="str">
        <f t="shared" si="13"/>
        <v/>
      </c>
      <c r="L54" s="9" t="str">
        <f t="shared" si="24"/>
        <v/>
      </c>
      <c r="M54" s="9" t="str">
        <f t="shared" si="25"/>
        <v/>
      </c>
      <c r="N54" s="9" t="str">
        <f t="shared" si="26"/>
        <v/>
      </c>
      <c r="O54" s="9" t="str">
        <f t="shared" si="27"/>
        <v/>
      </c>
      <c r="P54" s="9" t="str">
        <f t="shared" si="28"/>
        <v/>
      </c>
      <c r="Q54" s="9" t="str">
        <f t="shared" si="29"/>
        <v/>
      </c>
      <c r="R54" s="9" t="str">
        <f t="shared" si="15"/>
        <v/>
      </c>
      <c r="T54" s="11">
        <v>110</v>
      </c>
      <c r="U54" s="12" t="s">
        <v>582</v>
      </c>
      <c r="V54" s="12" t="s">
        <v>194</v>
      </c>
      <c r="W54" s="12" t="s">
        <v>195</v>
      </c>
      <c r="X54" s="12" t="s">
        <v>196</v>
      </c>
      <c r="Y54" s="12" t="s">
        <v>197</v>
      </c>
      <c r="Z54" s="16">
        <v>47130</v>
      </c>
      <c r="AA54" s="11"/>
      <c r="AB54" s="11" t="s">
        <v>513</v>
      </c>
      <c r="AC54" s="8"/>
      <c r="AD54" s="8"/>
      <c r="AE54" s="8"/>
      <c r="AF54" s="8"/>
      <c r="AG54" s="8" t="s">
        <v>9</v>
      </c>
      <c r="AH54" s="8" t="s">
        <v>9</v>
      </c>
      <c r="AI54" s="8"/>
      <c r="AJ54" s="8"/>
      <c r="AK54" s="8"/>
      <c r="AL54" s="8"/>
      <c r="AM54" s="8"/>
      <c r="AN54" s="8"/>
      <c r="AO54" s="8"/>
      <c r="AP54" s="8"/>
      <c r="AQ54" s="8"/>
      <c r="AR54" s="8"/>
    </row>
    <row r="55" spans="2:44" ht="19.95" customHeight="1" x14ac:dyDescent="0.45">
      <c r="B55" s="11" t="str">
        <f t="shared" si="16"/>
        <v/>
      </c>
      <c r="C55" s="12" t="str">
        <f t="shared" si="17"/>
        <v/>
      </c>
      <c r="D55" s="12" t="str">
        <f t="shared" si="18"/>
        <v/>
      </c>
      <c r="E55" s="12" t="str">
        <f t="shared" si="19"/>
        <v/>
      </c>
      <c r="F55" s="12" t="str">
        <f t="shared" si="20"/>
        <v/>
      </c>
      <c r="G55" s="12" t="str">
        <f t="shared" si="21"/>
        <v/>
      </c>
      <c r="H55" s="12" t="str">
        <f t="shared" si="22"/>
        <v/>
      </c>
      <c r="I55" s="12" t="str">
        <f t="shared" si="23"/>
        <v/>
      </c>
      <c r="K55" s="8" t="str">
        <f t="shared" si="13"/>
        <v/>
      </c>
      <c r="L55" s="9" t="str">
        <f t="shared" si="24"/>
        <v/>
      </c>
      <c r="M55" s="9" t="str">
        <f t="shared" si="25"/>
        <v/>
      </c>
      <c r="N55" s="9" t="str">
        <f t="shared" si="26"/>
        <v/>
      </c>
      <c r="O55" s="9" t="str">
        <f t="shared" si="27"/>
        <v/>
      </c>
      <c r="P55" s="9" t="str">
        <f t="shared" si="28"/>
        <v/>
      </c>
      <c r="Q55" s="9" t="str">
        <f t="shared" si="29"/>
        <v/>
      </c>
      <c r="R55" s="9" t="str">
        <f t="shared" si="15"/>
        <v/>
      </c>
      <c r="T55" s="11">
        <v>113</v>
      </c>
      <c r="U55" s="12" t="s">
        <v>583</v>
      </c>
      <c r="V55" s="12" t="s">
        <v>34</v>
      </c>
      <c r="W55" s="12" t="s">
        <v>198</v>
      </c>
      <c r="X55" s="12" t="s">
        <v>199</v>
      </c>
      <c r="Y55" s="12" t="s">
        <v>200</v>
      </c>
      <c r="Z55" s="16">
        <v>46867</v>
      </c>
      <c r="AA55" s="11"/>
      <c r="AB55" s="11" t="s">
        <v>513</v>
      </c>
      <c r="AC55" s="8" t="s">
        <v>9</v>
      </c>
      <c r="AD55" s="8" t="s">
        <v>9</v>
      </c>
      <c r="AE55" s="8" t="s">
        <v>9</v>
      </c>
      <c r="AF55" s="8" t="s">
        <v>9</v>
      </c>
      <c r="AG55" s="8" t="s">
        <v>9</v>
      </c>
      <c r="AH55" s="8" t="s">
        <v>9</v>
      </c>
      <c r="AI55" s="8" t="s">
        <v>9</v>
      </c>
      <c r="AJ55" s="8" t="s">
        <v>9</v>
      </c>
      <c r="AK55" s="8" t="s">
        <v>9</v>
      </c>
      <c r="AL55" s="8" t="s">
        <v>9</v>
      </c>
      <c r="AM55" s="8" t="s">
        <v>9</v>
      </c>
      <c r="AN55" s="8" t="s">
        <v>9</v>
      </c>
      <c r="AO55" s="8" t="s">
        <v>9</v>
      </c>
      <c r="AP55" s="8" t="s">
        <v>9</v>
      </c>
      <c r="AQ55" s="8" t="s">
        <v>9</v>
      </c>
      <c r="AR55" s="8" t="s">
        <v>9</v>
      </c>
    </row>
    <row r="56" spans="2:44" ht="19.95" customHeight="1" x14ac:dyDescent="0.45">
      <c r="B56" s="11" t="str">
        <f t="shared" si="16"/>
        <v/>
      </c>
      <c r="C56" s="12" t="str">
        <f t="shared" si="17"/>
        <v/>
      </c>
      <c r="D56" s="12" t="str">
        <f t="shared" si="18"/>
        <v/>
      </c>
      <c r="E56" s="12" t="str">
        <f t="shared" si="19"/>
        <v/>
      </c>
      <c r="F56" s="12" t="str">
        <f t="shared" si="20"/>
        <v/>
      </c>
      <c r="G56" s="12" t="str">
        <f t="shared" si="21"/>
        <v/>
      </c>
      <c r="H56" s="12" t="str">
        <f t="shared" si="22"/>
        <v/>
      </c>
      <c r="I56" s="12" t="str">
        <f t="shared" si="23"/>
        <v/>
      </c>
      <c r="K56" s="8" t="str">
        <f t="shared" si="13"/>
        <v/>
      </c>
      <c r="L56" s="9" t="str">
        <f t="shared" si="24"/>
        <v/>
      </c>
      <c r="M56" s="9" t="str">
        <f t="shared" si="25"/>
        <v/>
      </c>
      <c r="N56" s="9" t="str">
        <f t="shared" si="26"/>
        <v/>
      </c>
      <c r="O56" s="9" t="str">
        <f t="shared" si="27"/>
        <v/>
      </c>
      <c r="P56" s="9" t="str">
        <f t="shared" si="28"/>
        <v/>
      </c>
      <c r="Q56" s="9" t="str">
        <f t="shared" si="29"/>
        <v/>
      </c>
      <c r="R56" s="9" t="str">
        <f t="shared" si="15"/>
        <v/>
      </c>
      <c r="T56" s="11">
        <v>119</v>
      </c>
      <c r="U56" s="12" t="s">
        <v>584</v>
      </c>
      <c r="V56" s="12" t="s">
        <v>201</v>
      </c>
      <c r="W56" s="12" t="s">
        <v>202</v>
      </c>
      <c r="X56" s="12" t="s">
        <v>203</v>
      </c>
      <c r="Y56" s="12" t="s">
        <v>204</v>
      </c>
      <c r="Z56" s="16">
        <v>46842</v>
      </c>
      <c r="AA56" s="11"/>
      <c r="AB56" s="11" t="s">
        <v>515</v>
      </c>
      <c r="AC56" s="8" t="s">
        <v>9</v>
      </c>
      <c r="AD56" s="8" t="s">
        <v>9</v>
      </c>
      <c r="AE56" s="8" t="s">
        <v>9</v>
      </c>
      <c r="AF56" s="8" t="s">
        <v>9</v>
      </c>
      <c r="AG56" s="8"/>
      <c r="AH56" s="8"/>
      <c r="AI56" s="8" t="s">
        <v>9</v>
      </c>
      <c r="AJ56" s="8"/>
      <c r="AK56" s="8"/>
      <c r="AL56" s="8"/>
      <c r="AM56" s="8"/>
      <c r="AN56" s="8" t="s">
        <v>9</v>
      </c>
      <c r="AO56" s="8" t="s">
        <v>9</v>
      </c>
      <c r="AP56" s="8" t="s">
        <v>9</v>
      </c>
      <c r="AQ56" s="8" t="s">
        <v>9</v>
      </c>
      <c r="AR56" s="8" t="s">
        <v>9</v>
      </c>
    </row>
    <row r="57" spans="2:44" ht="19.95" customHeight="1" x14ac:dyDescent="0.45">
      <c r="B57" s="11" t="str">
        <f t="shared" si="16"/>
        <v/>
      </c>
      <c r="C57" s="12" t="str">
        <f t="shared" si="17"/>
        <v/>
      </c>
      <c r="D57" s="12" t="str">
        <f t="shared" si="18"/>
        <v/>
      </c>
      <c r="E57" s="12" t="str">
        <f t="shared" si="19"/>
        <v/>
      </c>
      <c r="F57" s="12" t="str">
        <f t="shared" si="20"/>
        <v/>
      </c>
      <c r="G57" s="12" t="str">
        <f t="shared" si="21"/>
        <v/>
      </c>
      <c r="H57" s="12" t="str">
        <f t="shared" si="22"/>
        <v/>
      </c>
      <c r="I57" s="12" t="str">
        <f t="shared" si="23"/>
        <v/>
      </c>
      <c r="K57" s="8" t="str">
        <f t="shared" si="13"/>
        <v/>
      </c>
      <c r="L57" s="9" t="str">
        <f t="shared" si="24"/>
        <v/>
      </c>
      <c r="M57" s="9" t="str">
        <f t="shared" si="25"/>
        <v/>
      </c>
      <c r="N57" s="9" t="str">
        <f t="shared" si="26"/>
        <v/>
      </c>
      <c r="O57" s="9" t="str">
        <f t="shared" si="27"/>
        <v/>
      </c>
      <c r="P57" s="9" t="str">
        <f t="shared" si="28"/>
        <v/>
      </c>
      <c r="Q57" s="9" t="str">
        <f t="shared" si="29"/>
        <v/>
      </c>
      <c r="R57" s="9" t="str">
        <f t="shared" si="15"/>
        <v/>
      </c>
      <c r="T57" s="11">
        <v>126</v>
      </c>
      <c r="U57" s="12" t="s">
        <v>585</v>
      </c>
      <c r="V57" s="12" t="s">
        <v>182</v>
      </c>
      <c r="W57" s="12" t="s">
        <v>205</v>
      </c>
      <c r="X57" s="12" t="s">
        <v>434</v>
      </c>
      <c r="Y57" s="12" t="s">
        <v>206</v>
      </c>
      <c r="Z57" s="16">
        <v>46258</v>
      </c>
      <c r="AA57" s="11"/>
      <c r="AB57" s="11" t="s">
        <v>514</v>
      </c>
      <c r="AC57" s="8"/>
      <c r="AD57" s="8" t="s">
        <v>9</v>
      </c>
      <c r="AE57" s="8"/>
      <c r="AF57" s="8"/>
      <c r="AG57" s="8"/>
      <c r="AH57" s="8"/>
      <c r="AI57" s="8"/>
      <c r="AJ57" s="8"/>
      <c r="AK57" s="8"/>
      <c r="AL57" s="8"/>
      <c r="AM57" s="8"/>
      <c r="AN57" s="8" t="s">
        <v>9</v>
      </c>
      <c r="AO57" s="8"/>
      <c r="AP57" s="8"/>
      <c r="AQ57" s="8"/>
      <c r="AR57" s="8"/>
    </row>
    <row r="58" spans="2:44" ht="19.95" customHeight="1" x14ac:dyDescent="0.45">
      <c r="B58" s="11" t="str">
        <f t="shared" si="16"/>
        <v/>
      </c>
      <c r="C58" s="12" t="str">
        <f t="shared" si="17"/>
        <v/>
      </c>
      <c r="D58" s="12" t="str">
        <f t="shared" si="18"/>
        <v/>
      </c>
      <c r="E58" s="12" t="str">
        <f t="shared" si="19"/>
        <v/>
      </c>
      <c r="F58" s="12" t="str">
        <f t="shared" si="20"/>
        <v/>
      </c>
      <c r="G58" s="12" t="str">
        <f t="shared" si="21"/>
        <v/>
      </c>
      <c r="H58" s="12" t="str">
        <f t="shared" si="22"/>
        <v/>
      </c>
      <c r="I58" s="12" t="str">
        <f t="shared" si="23"/>
        <v/>
      </c>
      <c r="K58" s="8" t="str">
        <f t="shared" si="13"/>
        <v/>
      </c>
      <c r="L58" s="9" t="str">
        <f t="shared" si="24"/>
        <v/>
      </c>
      <c r="M58" s="9" t="str">
        <f t="shared" si="25"/>
        <v/>
      </c>
      <c r="N58" s="9" t="str">
        <f t="shared" si="26"/>
        <v/>
      </c>
      <c r="O58" s="9" t="str">
        <f t="shared" si="27"/>
        <v/>
      </c>
      <c r="P58" s="9" t="str">
        <f t="shared" si="28"/>
        <v/>
      </c>
      <c r="Q58" s="9" t="str">
        <f t="shared" si="29"/>
        <v/>
      </c>
      <c r="R58" s="9" t="str">
        <f t="shared" si="15"/>
        <v/>
      </c>
      <c r="T58" s="11">
        <v>130</v>
      </c>
      <c r="U58" s="12" t="s">
        <v>586</v>
      </c>
      <c r="V58" s="12" t="s">
        <v>207</v>
      </c>
      <c r="W58" s="12" t="s">
        <v>208</v>
      </c>
      <c r="X58" s="12" t="s">
        <v>209</v>
      </c>
      <c r="Y58" s="12" t="s">
        <v>210</v>
      </c>
      <c r="Z58" s="16">
        <v>46464</v>
      </c>
      <c r="AA58" s="11"/>
      <c r="AB58" s="11" t="s">
        <v>514</v>
      </c>
      <c r="AC58" s="8" t="s">
        <v>9</v>
      </c>
      <c r="AD58" s="8" t="s">
        <v>9</v>
      </c>
      <c r="AE58" s="8" t="s">
        <v>9</v>
      </c>
      <c r="AF58" s="8" t="s">
        <v>9</v>
      </c>
      <c r="AG58" s="8" t="s">
        <v>9</v>
      </c>
      <c r="AH58" s="8" t="s">
        <v>9</v>
      </c>
      <c r="AI58" s="8" t="s">
        <v>9</v>
      </c>
      <c r="AJ58" s="8" t="s">
        <v>9</v>
      </c>
      <c r="AK58" s="8" t="s">
        <v>9</v>
      </c>
      <c r="AL58" s="8" t="s">
        <v>9</v>
      </c>
      <c r="AM58" s="8" t="s">
        <v>9</v>
      </c>
      <c r="AN58" s="8" t="s">
        <v>9</v>
      </c>
      <c r="AO58" s="8" t="s">
        <v>9</v>
      </c>
      <c r="AP58" s="8" t="s">
        <v>9</v>
      </c>
      <c r="AQ58" s="8" t="s">
        <v>9</v>
      </c>
      <c r="AR58" s="8" t="s">
        <v>9</v>
      </c>
    </row>
    <row r="59" spans="2:44" ht="19.95" customHeight="1" x14ac:dyDescent="0.45">
      <c r="B59" s="11" t="str">
        <f t="shared" si="16"/>
        <v/>
      </c>
      <c r="C59" s="12" t="str">
        <f t="shared" si="17"/>
        <v/>
      </c>
      <c r="D59" s="12" t="str">
        <f t="shared" si="18"/>
        <v/>
      </c>
      <c r="E59" s="12" t="str">
        <f t="shared" si="19"/>
        <v/>
      </c>
      <c r="F59" s="12" t="str">
        <f t="shared" si="20"/>
        <v/>
      </c>
      <c r="G59" s="12" t="str">
        <f t="shared" si="21"/>
        <v/>
      </c>
      <c r="H59" s="12" t="str">
        <f t="shared" si="22"/>
        <v/>
      </c>
      <c r="I59" s="12" t="str">
        <f t="shared" si="23"/>
        <v/>
      </c>
      <c r="K59" s="8" t="str">
        <f t="shared" si="13"/>
        <v/>
      </c>
      <c r="L59" s="9" t="str">
        <f t="shared" si="24"/>
        <v/>
      </c>
      <c r="M59" s="9" t="str">
        <f t="shared" si="25"/>
        <v/>
      </c>
      <c r="N59" s="9" t="str">
        <f t="shared" si="26"/>
        <v/>
      </c>
      <c r="O59" s="9" t="str">
        <f t="shared" si="27"/>
        <v/>
      </c>
      <c r="P59" s="9" t="str">
        <f t="shared" si="28"/>
        <v/>
      </c>
      <c r="Q59" s="9" t="str">
        <f t="shared" si="29"/>
        <v/>
      </c>
      <c r="R59" s="9" t="str">
        <f t="shared" si="15"/>
        <v/>
      </c>
      <c r="T59" s="11">
        <v>137</v>
      </c>
      <c r="U59" s="12" t="s">
        <v>587</v>
      </c>
      <c r="V59" s="12" t="s">
        <v>211</v>
      </c>
      <c r="W59" s="12" t="s">
        <v>212</v>
      </c>
      <c r="X59" s="12" t="s">
        <v>213</v>
      </c>
      <c r="Y59" s="12" t="s">
        <v>214</v>
      </c>
      <c r="Z59" s="16">
        <v>46825</v>
      </c>
      <c r="AA59" s="11"/>
      <c r="AB59" s="11" t="s">
        <v>514</v>
      </c>
      <c r="AC59" s="8" t="s">
        <v>9</v>
      </c>
      <c r="AD59" s="8" t="s">
        <v>9</v>
      </c>
      <c r="AE59" s="8" t="s">
        <v>9</v>
      </c>
      <c r="AF59" s="8" t="s">
        <v>9</v>
      </c>
      <c r="AG59" s="8" t="s">
        <v>9</v>
      </c>
      <c r="AH59" s="8" t="s">
        <v>9</v>
      </c>
      <c r="AI59" s="8" t="s">
        <v>9</v>
      </c>
      <c r="AJ59" s="8" t="s">
        <v>9</v>
      </c>
      <c r="AK59" s="8" t="s">
        <v>9</v>
      </c>
      <c r="AL59" s="8" t="s">
        <v>9</v>
      </c>
      <c r="AM59" s="8" t="s">
        <v>9</v>
      </c>
      <c r="AN59" s="8" t="s">
        <v>9</v>
      </c>
      <c r="AO59" s="8" t="s">
        <v>9</v>
      </c>
      <c r="AP59" s="8" t="s">
        <v>9</v>
      </c>
      <c r="AQ59" s="8" t="s">
        <v>9</v>
      </c>
      <c r="AR59" s="8" t="s">
        <v>9</v>
      </c>
    </row>
    <row r="60" spans="2:44" ht="19.95" customHeight="1" x14ac:dyDescent="0.45">
      <c r="B60" s="11" t="str">
        <f t="shared" si="16"/>
        <v/>
      </c>
      <c r="C60" s="12" t="str">
        <f t="shared" si="17"/>
        <v/>
      </c>
      <c r="D60" s="12" t="str">
        <f t="shared" si="18"/>
        <v/>
      </c>
      <c r="E60" s="12" t="str">
        <f t="shared" si="19"/>
        <v/>
      </c>
      <c r="F60" s="12" t="str">
        <f t="shared" si="20"/>
        <v/>
      </c>
      <c r="G60" s="12" t="str">
        <f t="shared" si="21"/>
        <v/>
      </c>
      <c r="H60" s="12" t="str">
        <f t="shared" si="22"/>
        <v/>
      </c>
      <c r="I60" s="12" t="str">
        <f t="shared" si="23"/>
        <v/>
      </c>
      <c r="K60" s="8" t="str">
        <f t="shared" si="13"/>
        <v/>
      </c>
      <c r="L60" s="9" t="str">
        <f t="shared" si="24"/>
        <v/>
      </c>
      <c r="M60" s="9" t="str">
        <f t="shared" si="25"/>
        <v/>
      </c>
      <c r="N60" s="9" t="str">
        <f t="shared" si="26"/>
        <v/>
      </c>
      <c r="O60" s="9" t="str">
        <f t="shared" si="27"/>
        <v/>
      </c>
      <c r="P60" s="9" t="str">
        <f t="shared" si="28"/>
        <v/>
      </c>
      <c r="Q60" s="9" t="str">
        <f t="shared" si="29"/>
        <v/>
      </c>
      <c r="R60" s="9" t="str">
        <f t="shared" si="15"/>
        <v/>
      </c>
      <c r="T60" s="11">
        <v>139</v>
      </c>
      <c r="U60" s="12" t="s">
        <v>588</v>
      </c>
      <c r="V60" s="12" t="s">
        <v>215</v>
      </c>
      <c r="W60" s="12" t="s">
        <v>216</v>
      </c>
      <c r="X60" s="12" t="s">
        <v>217</v>
      </c>
      <c r="Y60" s="12" t="s">
        <v>532</v>
      </c>
      <c r="Z60" s="16">
        <v>46939</v>
      </c>
      <c r="AA60" s="11"/>
      <c r="AB60" s="11" t="s">
        <v>515</v>
      </c>
      <c r="AC60" s="8"/>
      <c r="AD60" s="8"/>
      <c r="AE60" s="8"/>
      <c r="AF60" s="8"/>
      <c r="AG60" s="8"/>
      <c r="AH60" s="8"/>
      <c r="AI60" s="8" t="s">
        <v>9</v>
      </c>
      <c r="AJ60" s="8"/>
      <c r="AK60" s="8"/>
      <c r="AL60" s="8"/>
      <c r="AM60" s="8"/>
      <c r="AN60" s="8"/>
      <c r="AO60" s="8"/>
      <c r="AP60" s="8"/>
      <c r="AQ60" s="8"/>
      <c r="AR60" s="8"/>
    </row>
    <row r="61" spans="2:44" ht="19.95" customHeight="1" x14ac:dyDescent="0.45">
      <c r="B61" s="11" t="str">
        <f t="shared" si="16"/>
        <v/>
      </c>
      <c r="C61" s="12" t="str">
        <f t="shared" si="17"/>
        <v/>
      </c>
      <c r="D61" s="12" t="str">
        <f t="shared" si="18"/>
        <v/>
      </c>
      <c r="E61" s="12" t="str">
        <f t="shared" si="19"/>
        <v/>
      </c>
      <c r="F61" s="12" t="str">
        <f t="shared" si="20"/>
        <v/>
      </c>
      <c r="G61" s="12" t="str">
        <f t="shared" si="21"/>
        <v/>
      </c>
      <c r="H61" s="12" t="str">
        <f t="shared" si="22"/>
        <v/>
      </c>
      <c r="I61" s="12" t="str">
        <f t="shared" si="23"/>
        <v/>
      </c>
      <c r="K61" s="8" t="str">
        <f t="shared" si="13"/>
        <v/>
      </c>
      <c r="L61" s="9" t="str">
        <f t="shared" si="24"/>
        <v/>
      </c>
      <c r="M61" s="9" t="str">
        <f t="shared" si="25"/>
        <v/>
      </c>
      <c r="N61" s="9" t="str">
        <f t="shared" si="26"/>
        <v/>
      </c>
      <c r="O61" s="9" t="str">
        <f t="shared" si="27"/>
        <v/>
      </c>
      <c r="P61" s="9" t="str">
        <f t="shared" si="28"/>
        <v/>
      </c>
      <c r="Q61" s="9" t="str">
        <f t="shared" si="29"/>
        <v/>
      </c>
      <c r="R61" s="9" t="str">
        <f t="shared" si="15"/>
        <v/>
      </c>
      <c r="T61" s="11">
        <v>140</v>
      </c>
      <c r="U61" s="12" t="s">
        <v>589</v>
      </c>
      <c r="V61" s="12" t="s">
        <v>218</v>
      </c>
      <c r="W61" s="12" t="s">
        <v>219</v>
      </c>
      <c r="X61" s="12" t="s">
        <v>220</v>
      </c>
      <c r="Y61" s="12" t="s">
        <v>221</v>
      </c>
      <c r="Z61" s="16">
        <v>46982</v>
      </c>
      <c r="AA61" s="11"/>
      <c r="AB61" s="11" t="s">
        <v>515</v>
      </c>
      <c r="AC61" s="8"/>
      <c r="AD61" s="8"/>
      <c r="AE61" s="8"/>
      <c r="AF61" s="8" t="s">
        <v>9</v>
      </c>
      <c r="AG61" s="8"/>
      <c r="AH61" s="8"/>
      <c r="AI61" s="8" t="s">
        <v>9</v>
      </c>
      <c r="AJ61" s="8"/>
      <c r="AK61" s="8"/>
      <c r="AL61" s="8"/>
      <c r="AM61" s="8"/>
      <c r="AN61" s="8"/>
      <c r="AO61" s="8"/>
      <c r="AP61" s="8"/>
      <c r="AQ61" s="8"/>
      <c r="AR61" s="8"/>
    </row>
    <row r="62" spans="2:44" ht="19.95" customHeight="1" x14ac:dyDescent="0.45">
      <c r="B62" s="11" t="str">
        <f t="shared" si="16"/>
        <v/>
      </c>
      <c r="C62" s="12" t="str">
        <f t="shared" si="17"/>
        <v/>
      </c>
      <c r="D62" s="12" t="str">
        <f t="shared" si="18"/>
        <v/>
      </c>
      <c r="E62" s="12" t="str">
        <f t="shared" si="19"/>
        <v/>
      </c>
      <c r="F62" s="12" t="str">
        <f t="shared" si="20"/>
        <v/>
      </c>
      <c r="G62" s="12" t="str">
        <f t="shared" si="21"/>
        <v/>
      </c>
      <c r="H62" s="12" t="str">
        <f t="shared" si="22"/>
        <v/>
      </c>
      <c r="I62" s="12" t="str">
        <f t="shared" si="23"/>
        <v/>
      </c>
      <c r="K62" s="8" t="str">
        <f t="shared" si="13"/>
        <v/>
      </c>
      <c r="L62" s="9" t="str">
        <f t="shared" si="24"/>
        <v/>
      </c>
      <c r="M62" s="9" t="str">
        <f t="shared" si="25"/>
        <v/>
      </c>
      <c r="N62" s="9" t="str">
        <f t="shared" si="26"/>
        <v/>
      </c>
      <c r="O62" s="9" t="str">
        <f t="shared" si="27"/>
        <v/>
      </c>
      <c r="P62" s="9" t="str">
        <f t="shared" si="28"/>
        <v/>
      </c>
      <c r="Q62" s="9" t="str">
        <f t="shared" si="29"/>
        <v/>
      </c>
      <c r="R62" s="9" t="str">
        <f t="shared" si="15"/>
        <v/>
      </c>
      <c r="T62" s="11">
        <v>143</v>
      </c>
      <c r="U62" s="12" t="s">
        <v>590</v>
      </c>
      <c r="V62" s="12" t="s">
        <v>222</v>
      </c>
      <c r="W62" s="12" t="s">
        <v>223</v>
      </c>
      <c r="X62" s="12" t="s">
        <v>224</v>
      </c>
      <c r="Y62" s="12" t="s">
        <v>225</v>
      </c>
      <c r="Z62" s="16">
        <v>47027</v>
      </c>
      <c r="AA62" s="11"/>
      <c r="AB62" s="11" t="s">
        <v>515</v>
      </c>
      <c r="AC62" s="8" t="s">
        <v>9</v>
      </c>
      <c r="AD62" s="8"/>
      <c r="AE62" s="8" t="s">
        <v>9</v>
      </c>
      <c r="AF62" s="8" t="s">
        <v>9</v>
      </c>
      <c r="AG62" s="8"/>
      <c r="AH62" s="8"/>
      <c r="AI62" s="8" t="s">
        <v>9</v>
      </c>
      <c r="AJ62" s="8"/>
      <c r="AK62" s="8"/>
      <c r="AL62" s="8"/>
      <c r="AM62" s="8"/>
      <c r="AN62" s="8" t="s">
        <v>9</v>
      </c>
      <c r="AO62" s="8" t="s">
        <v>9</v>
      </c>
      <c r="AP62" s="8" t="s">
        <v>9</v>
      </c>
      <c r="AQ62" s="8" t="s">
        <v>9</v>
      </c>
      <c r="AR62" s="8" t="s">
        <v>9</v>
      </c>
    </row>
    <row r="63" spans="2:44" ht="19.95" customHeight="1" x14ac:dyDescent="0.45">
      <c r="B63" s="11" t="str">
        <f t="shared" si="16"/>
        <v/>
      </c>
      <c r="C63" s="12" t="str">
        <f t="shared" si="17"/>
        <v/>
      </c>
      <c r="D63" s="12" t="str">
        <f t="shared" si="18"/>
        <v/>
      </c>
      <c r="E63" s="12" t="str">
        <f t="shared" si="19"/>
        <v/>
      </c>
      <c r="F63" s="12" t="str">
        <f t="shared" si="20"/>
        <v/>
      </c>
      <c r="G63" s="12" t="str">
        <f t="shared" si="21"/>
        <v/>
      </c>
      <c r="H63" s="12" t="str">
        <f t="shared" si="22"/>
        <v/>
      </c>
      <c r="I63" s="12" t="str">
        <f t="shared" si="23"/>
        <v/>
      </c>
      <c r="K63" s="8" t="str">
        <f t="shared" si="13"/>
        <v/>
      </c>
      <c r="L63" s="9" t="str">
        <f t="shared" si="24"/>
        <v/>
      </c>
      <c r="M63" s="9" t="str">
        <f t="shared" si="25"/>
        <v/>
      </c>
      <c r="N63" s="9" t="str">
        <f t="shared" si="26"/>
        <v/>
      </c>
      <c r="O63" s="9" t="str">
        <f t="shared" si="27"/>
        <v/>
      </c>
      <c r="P63" s="9" t="str">
        <f t="shared" si="28"/>
        <v/>
      </c>
      <c r="Q63" s="9" t="str">
        <f t="shared" si="29"/>
        <v/>
      </c>
      <c r="R63" s="9" t="str">
        <f t="shared" si="15"/>
        <v/>
      </c>
      <c r="T63" s="11">
        <v>145</v>
      </c>
      <c r="U63" s="12" t="s">
        <v>533</v>
      </c>
      <c r="V63" s="12" t="s">
        <v>5</v>
      </c>
      <c r="W63" s="12" t="s">
        <v>226</v>
      </c>
      <c r="X63" s="12" t="s">
        <v>227</v>
      </c>
      <c r="Y63" s="12" t="s">
        <v>228</v>
      </c>
      <c r="Z63" s="16">
        <v>47026</v>
      </c>
      <c r="AA63" s="11"/>
      <c r="AB63" s="11" t="s">
        <v>513</v>
      </c>
      <c r="AC63" s="8" t="s">
        <v>9</v>
      </c>
      <c r="AD63" s="8" t="s">
        <v>9</v>
      </c>
      <c r="AE63" s="8" t="s">
        <v>9</v>
      </c>
      <c r="AF63" s="8" t="s">
        <v>9</v>
      </c>
      <c r="AG63" s="8" t="s">
        <v>9</v>
      </c>
      <c r="AH63" s="8" t="s">
        <v>9</v>
      </c>
      <c r="AI63" s="8" t="s">
        <v>9</v>
      </c>
      <c r="AJ63" s="8" t="s">
        <v>9</v>
      </c>
      <c r="AK63" s="8" t="s">
        <v>9</v>
      </c>
      <c r="AL63" s="8" t="s">
        <v>9</v>
      </c>
      <c r="AM63" s="8" t="s">
        <v>9</v>
      </c>
      <c r="AN63" s="8" t="s">
        <v>9</v>
      </c>
      <c r="AO63" s="8" t="s">
        <v>9</v>
      </c>
      <c r="AP63" s="8" t="s">
        <v>9</v>
      </c>
      <c r="AQ63" s="8" t="s">
        <v>9</v>
      </c>
      <c r="AR63" s="8" t="s">
        <v>9</v>
      </c>
    </row>
    <row r="64" spans="2:44" ht="19.95" customHeight="1" x14ac:dyDescent="0.45">
      <c r="B64" s="11" t="str">
        <f t="shared" si="16"/>
        <v/>
      </c>
      <c r="C64" s="12" t="str">
        <f t="shared" si="17"/>
        <v/>
      </c>
      <c r="D64" s="12" t="str">
        <f t="shared" si="18"/>
        <v/>
      </c>
      <c r="E64" s="12" t="str">
        <f t="shared" si="19"/>
        <v/>
      </c>
      <c r="F64" s="12" t="str">
        <f t="shared" si="20"/>
        <v/>
      </c>
      <c r="G64" s="12" t="str">
        <f t="shared" si="21"/>
        <v/>
      </c>
      <c r="H64" s="12" t="str">
        <f t="shared" si="22"/>
        <v/>
      </c>
      <c r="I64" s="12" t="str">
        <f t="shared" si="23"/>
        <v/>
      </c>
      <c r="K64" s="8" t="str">
        <f t="shared" si="13"/>
        <v/>
      </c>
      <c r="L64" s="9" t="str">
        <f t="shared" si="24"/>
        <v/>
      </c>
      <c r="M64" s="9" t="str">
        <f t="shared" si="25"/>
        <v/>
      </c>
      <c r="N64" s="9" t="str">
        <f t="shared" si="26"/>
        <v/>
      </c>
      <c r="O64" s="9" t="str">
        <f t="shared" si="27"/>
        <v/>
      </c>
      <c r="P64" s="9" t="str">
        <f t="shared" si="28"/>
        <v/>
      </c>
      <c r="Q64" s="9" t="str">
        <f t="shared" si="29"/>
        <v/>
      </c>
      <c r="R64" s="9" t="str">
        <f t="shared" si="15"/>
        <v/>
      </c>
      <c r="T64" s="11">
        <v>150</v>
      </c>
      <c r="U64" s="12" t="s">
        <v>591</v>
      </c>
      <c r="V64" s="12" t="s">
        <v>190</v>
      </c>
      <c r="W64" s="12" t="s">
        <v>229</v>
      </c>
      <c r="X64" s="12" t="s">
        <v>493</v>
      </c>
      <c r="Y64" s="12" t="s">
        <v>230</v>
      </c>
      <c r="Z64" s="16">
        <v>46205</v>
      </c>
      <c r="AA64" s="11"/>
      <c r="AB64" s="11" t="s">
        <v>516</v>
      </c>
      <c r="AC64" s="8"/>
      <c r="AD64" s="8"/>
      <c r="AE64" s="8"/>
      <c r="AF64" s="8"/>
      <c r="AG64" s="8"/>
      <c r="AH64" s="8"/>
      <c r="AI64" s="8"/>
      <c r="AJ64" s="8" t="s">
        <v>9</v>
      </c>
      <c r="AK64" s="8" t="s">
        <v>9</v>
      </c>
      <c r="AL64" s="8"/>
      <c r="AM64" s="8"/>
      <c r="AN64" s="8"/>
      <c r="AO64" s="8"/>
      <c r="AP64" s="8"/>
      <c r="AQ64" s="8"/>
      <c r="AR64" s="8"/>
    </row>
    <row r="65" spans="2:44" ht="19.95" customHeight="1" x14ac:dyDescent="0.45">
      <c r="B65" s="11" t="str">
        <f t="shared" si="16"/>
        <v/>
      </c>
      <c r="C65" s="12" t="str">
        <f t="shared" si="17"/>
        <v/>
      </c>
      <c r="D65" s="12" t="str">
        <f t="shared" si="18"/>
        <v/>
      </c>
      <c r="E65" s="12" t="str">
        <f t="shared" si="19"/>
        <v/>
      </c>
      <c r="F65" s="12" t="str">
        <f t="shared" si="20"/>
        <v/>
      </c>
      <c r="G65" s="12" t="str">
        <f t="shared" si="21"/>
        <v/>
      </c>
      <c r="H65" s="12" t="str">
        <f t="shared" si="22"/>
        <v/>
      </c>
      <c r="I65" s="12" t="str">
        <f t="shared" si="23"/>
        <v/>
      </c>
      <c r="K65" s="8" t="str">
        <f t="shared" si="13"/>
        <v/>
      </c>
      <c r="L65" s="9" t="str">
        <f t="shared" si="24"/>
        <v/>
      </c>
      <c r="M65" s="9" t="str">
        <f t="shared" si="25"/>
        <v/>
      </c>
      <c r="N65" s="9" t="str">
        <f t="shared" si="26"/>
        <v/>
      </c>
      <c r="O65" s="9" t="str">
        <f t="shared" si="27"/>
        <v/>
      </c>
      <c r="P65" s="9" t="str">
        <f t="shared" si="28"/>
        <v/>
      </c>
      <c r="Q65" s="9" t="str">
        <f t="shared" si="29"/>
        <v/>
      </c>
      <c r="R65" s="9" t="str">
        <f t="shared" si="15"/>
        <v/>
      </c>
      <c r="T65" s="11">
        <v>158</v>
      </c>
      <c r="U65" s="12" t="s">
        <v>592</v>
      </c>
      <c r="V65" s="12" t="s">
        <v>231</v>
      </c>
      <c r="W65" s="12" t="s">
        <v>232</v>
      </c>
      <c r="X65" s="12" t="s">
        <v>233</v>
      </c>
      <c r="Y65" s="12" t="s">
        <v>234</v>
      </c>
      <c r="Z65" s="16">
        <v>46966</v>
      </c>
      <c r="AA65" s="11" t="s">
        <v>117</v>
      </c>
      <c r="AB65" s="11" t="s">
        <v>513</v>
      </c>
      <c r="AC65" s="8" t="s">
        <v>9</v>
      </c>
      <c r="AD65" s="8" t="s">
        <v>9</v>
      </c>
      <c r="AE65" s="8" t="s">
        <v>9</v>
      </c>
      <c r="AF65" s="8" t="s">
        <v>9</v>
      </c>
      <c r="AG65" s="8" t="s">
        <v>9</v>
      </c>
      <c r="AH65" s="8" t="s">
        <v>9</v>
      </c>
      <c r="AI65" s="8" t="s">
        <v>9</v>
      </c>
      <c r="AJ65" s="8" t="s">
        <v>9</v>
      </c>
      <c r="AK65" s="8" t="s">
        <v>9</v>
      </c>
      <c r="AL65" s="8" t="s">
        <v>9</v>
      </c>
      <c r="AM65" s="8" t="s">
        <v>9</v>
      </c>
      <c r="AN65" s="8" t="s">
        <v>9</v>
      </c>
      <c r="AO65" s="8" t="s">
        <v>9</v>
      </c>
      <c r="AP65" s="8" t="s">
        <v>9</v>
      </c>
      <c r="AQ65" s="8" t="s">
        <v>9</v>
      </c>
      <c r="AR65" s="8" t="s">
        <v>9</v>
      </c>
    </row>
    <row r="66" spans="2:44" ht="19.95" customHeight="1" x14ac:dyDescent="0.45">
      <c r="B66" s="11" t="str">
        <f t="shared" si="16"/>
        <v/>
      </c>
      <c r="C66" s="12" t="str">
        <f t="shared" si="17"/>
        <v/>
      </c>
      <c r="D66" s="12" t="str">
        <f t="shared" si="18"/>
        <v/>
      </c>
      <c r="E66" s="12" t="str">
        <f t="shared" si="19"/>
        <v/>
      </c>
      <c r="F66" s="12" t="str">
        <f t="shared" si="20"/>
        <v/>
      </c>
      <c r="G66" s="12" t="str">
        <f t="shared" si="21"/>
        <v/>
      </c>
      <c r="H66" s="12" t="str">
        <f t="shared" si="22"/>
        <v/>
      </c>
      <c r="I66" s="12" t="str">
        <f t="shared" si="23"/>
        <v/>
      </c>
      <c r="K66" s="8" t="str">
        <f t="shared" si="13"/>
        <v/>
      </c>
      <c r="L66" s="9" t="str">
        <f t="shared" si="24"/>
        <v/>
      </c>
      <c r="M66" s="9" t="str">
        <f t="shared" si="25"/>
        <v/>
      </c>
      <c r="N66" s="9" t="str">
        <f t="shared" si="26"/>
        <v/>
      </c>
      <c r="O66" s="9" t="str">
        <f t="shared" si="27"/>
        <v/>
      </c>
      <c r="P66" s="9" t="str">
        <f t="shared" si="28"/>
        <v/>
      </c>
      <c r="Q66" s="9" t="str">
        <f t="shared" si="29"/>
        <v/>
      </c>
      <c r="R66" s="9" t="str">
        <f t="shared" si="15"/>
        <v/>
      </c>
      <c r="T66" s="11">
        <v>161</v>
      </c>
      <c r="U66" s="12" t="s">
        <v>593</v>
      </c>
      <c r="V66" s="12" t="s">
        <v>235</v>
      </c>
      <c r="W66" s="12" t="s">
        <v>236</v>
      </c>
      <c r="X66" s="12" t="s">
        <v>237</v>
      </c>
      <c r="Y66" s="12" t="s">
        <v>528</v>
      </c>
      <c r="Z66" s="16">
        <v>47138</v>
      </c>
      <c r="AA66" s="11"/>
      <c r="AB66" s="11" t="s">
        <v>514</v>
      </c>
      <c r="AC66" s="8" t="s">
        <v>9</v>
      </c>
      <c r="AD66" s="8" t="s">
        <v>9</v>
      </c>
      <c r="AE66" s="8" t="s">
        <v>9</v>
      </c>
      <c r="AF66" s="8" t="s">
        <v>9</v>
      </c>
      <c r="AG66" s="8"/>
      <c r="AH66" s="8"/>
      <c r="AI66" s="8" t="s">
        <v>9</v>
      </c>
      <c r="AJ66" s="8"/>
      <c r="AK66" s="8"/>
      <c r="AL66" s="8"/>
      <c r="AM66" s="8"/>
      <c r="AN66" s="8" t="s">
        <v>9</v>
      </c>
      <c r="AO66" s="8" t="s">
        <v>9</v>
      </c>
      <c r="AP66" s="8" t="s">
        <v>9</v>
      </c>
      <c r="AQ66" s="8" t="s">
        <v>9</v>
      </c>
      <c r="AR66" s="8" t="s">
        <v>9</v>
      </c>
    </row>
    <row r="67" spans="2:44" ht="19.95" customHeight="1" x14ac:dyDescent="0.45">
      <c r="B67" s="11" t="str">
        <f t="shared" si="16"/>
        <v/>
      </c>
      <c r="C67" s="12" t="str">
        <f t="shared" si="17"/>
        <v/>
      </c>
      <c r="D67" s="12" t="str">
        <f t="shared" si="18"/>
        <v/>
      </c>
      <c r="E67" s="12" t="str">
        <f t="shared" si="19"/>
        <v/>
      </c>
      <c r="F67" s="12" t="str">
        <f t="shared" si="20"/>
        <v/>
      </c>
      <c r="G67" s="12" t="str">
        <f t="shared" si="21"/>
        <v/>
      </c>
      <c r="H67" s="12" t="str">
        <f t="shared" si="22"/>
        <v/>
      </c>
      <c r="I67" s="12" t="str">
        <f t="shared" si="23"/>
        <v/>
      </c>
      <c r="K67" s="8" t="str">
        <f t="shared" si="13"/>
        <v/>
      </c>
      <c r="L67" s="9" t="str">
        <f t="shared" si="24"/>
        <v/>
      </c>
      <c r="M67" s="9" t="str">
        <f t="shared" si="25"/>
        <v/>
      </c>
      <c r="N67" s="9" t="str">
        <f t="shared" si="26"/>
        <v/>
      </c>
      <c r="O67" s="9" t="str">
        <f t="shared" si="27"/>
        <v/>
      </c>
      <c r="P67" s="9" t="str">
        <f t="shared" si="28"/>
        <v/>
      </c>
      <c r="Q67" s="9" t="str">
        <f t="shared" si="29"/>
        <v/>
      </c>
      <c r="R67" s="9" t="str">
        <f t="shared" si="15"/>
        <v/>
      </c>
      <c r="T67" s="11">
        <v>162</v>
      </c>
      <c r="U67" s="12" t="s">
        <v>594</v>
      </c>
      <c r="V67" s="12" t="s">
        <v>238</v>
      </c>
      <c r="W67" s="12" t="s">
        <v>239</v>
      </c>
      <c r="X67" s="12" t="s">
        <v>240</v>
      </c>
      <c r="Y67" s="12" t="s">
        <v>241</v>
      </c>
      <c r="Z67" s="16">
        <v>47081</v>
      </c>
      <c r="AA67" s="11"/>
      <c r="AB67" s="11" t="s">
        <v>514</v>
      </c>
      <c r="AC67" s="8" t="s">
        <v>9</v>
      </c>
      <c r="AD67" s="8" t="s">
        <v>9</v>
      </c>
      <c r="AE67" s="8" t="s">
        <v>9</v>
      </c>
      <c r="AF67" s="8" t="s">
        <v>9</v>
      </c>
      <c r="AG67" s="8" t="s">
        <v>9</v>
      </c>
      <c r="AH67" s="8" t="s">
        <v>9</v>
      </c>
      <c r="AI67" s="8" t="s">
        <v>9</v>
      </c>
      <c r="AJ67" s="8" t="s">
        <v>9</v>
      </c>
      <c r="AK67" s="8" t="s">
        <v>9</v>
      </c>
      <c r="AL67" s="8" t="s">
        <v>9</v>
      </c>
      <c r="AM67" s="8" t="s">
        <v>9</v>
      </c>
      <c r="AN67" s="8" t="s">
        <v>9</v>
      </c>
      <c r="AO67" s="8" t="s">
        <v>9</v>
      </c>
      <c r="AP67" s="8" t="s">
        <v>9</v>
      </c>
      <c r="AQ67" s="8" t="s">
        <v>9</v>
      </c>
      <c r="AR67" s="8" t="s">
        <v>9</v>
      </c>
    </row>
    <row r="68" spans="2:44" ht="19.95" customHeight="1" x14ac:dyDescent="0.45">
      <c r="B68" s="11" t="str">
        <f t="shared" si="16"/>
        <v/>
      </c>
      <c r="C68" s="12" t="str">
        <f t="shared" si="17"/>
        <v/>
      </c>
      <c r="D68" s="12" t="str">
        <f t="shared" si="18"/>
        <v/>
      </c>
      <c r="E68" s="12" t="str">
        <f t="shared" si="19"/>
        <v/>
      </c>
      <c r="F68" s="12" t="str">
        <f t="shared" si="20"/>
        <v/>
      </c>
      <c r="G68" s="12" t="str">
        <f t="shared" si="21"/>
        <v/>
      </c>
      <c r="H68" s="12" t="str">
        <f t="shared" si="22"/>
        <v/>
      </c>
      <c r="I68" s="12" t="str">
        <f t="shared" si="23"/>
        <v/>
      </c>
      <c r="K68" s="8" t="str">
        <f t="shared" si="13"/>
        <v/>
      </c>
      <c r="L68" s="9" t="str">
        <f t="shared" si="24"/>
        <v/>
      </c>
      <c r="M68" s="9" t="str">
        <f t="shared" si="25"/>
        <v/>
      </c>
      <c r="N68" s="9" t="str">
        <f t="shared" si="26"/>
        <v/>
      </c>
      <c r="O68" s="9" t="str">
        <f t="shared" si="27"/>
        <v/>
      </c>
      <c r="P68" s="9" t="str">
        <f t="shared" si="28"/>
        <v/>
      </c>
      <c r="Q68" s="9" t="str">
        <f t="shared" si="29"/>
        <v/>
      </c>
      <c r="R68" s="9" t="str">
        <f t="shared" si="15"/>
        <v/>
      </c>
      <c r="T68" s="11">
        <v>164</v>
      </c>
      <c r="U68" s="12" t="s">
        <v>595</v>
      </c>
      <c r="V68" s="12" t="s">
        <v>242</v>
      </c>
      <c r="W68" s="12" t="s">
        <v>243</v>
      </c>
      <c r="X68" s="12" t="s">
        <v>244</v>
      </c>
      <c r="Y68" s="12" t="s">
        <v>529</v>
      </c>
      <c r="Z68" s="16">
        <v>47184</v>
      </c>
      <c r="AA68" s="11"/>
      <c r="AB68" s="11" t="s">
        <v>513</v>
      </c>
      <c r="AC68" s="8"/>
      <c r="AD68" s="8" t="s">
        <v>9</v>
      </c>
      <c r="AE68" s="8" t="s">
        <v>9</v>
      </c>
      <c r="AF68" s="8" t="s">
        <v>9</v>
      </c>
      <c r="AG68" s="8" t="s">
        <v>9</v>
      </c>
      <c r="AH68" s="8" t="s">
        <v>9</v>
      </c>
      <c r="AI68" s="8" t="s">
        <v>9</v>
      </c>
      <c r="AJ68" s="8"/>
      <c r="AK68" s="8"/>
      <c r="AL68" s="8" t="s">
        <v>9</v>
      </c>
      <c r="AM68" s="8"/>
      <c r="AN68" s="8"/>
      <c r="AO68" s="8"/>
      <c r="AP68" s="8"/>
      <c r="AQ68" s="8"/>
      <c r="AR68" s="8"/>
    </row>
    <row r="69" spans="2:44" ht="19.95" customHeight="1" x14ac:dyDescent="0.45">
      <c r="B69" s="11" t="str">
        <f t="shared" ref="B69:B100" si="30">IFERROR(SMALL($K$5:$K$134,ROW(B65)),"")</f>
        <v/>
      </c>
      <c r="C69" s="12" t="str">
        <f t="shared" ref="C69:C100" si="31">VLOOKUP($B69,$K$5:$R$134,2,FALSE)</f>
        <v/>
      </c>
      <c r="D69" s="12" t="str">
        <f t="shared" ref="D69:D100" si="32">VLOOKUP($B69,$K$5:$R$134,3,FALSE)</f>
        <v/>
      </c>
      <c r="E69" s="12" t="str">
        <f t="shared" ref="E69:E100" si="33">VLOOKUP($B69,$K$5:$R$134,4,FALSE)</f>
        <v/>
      </c>
      <c r="F69" s="12" t="str">
        <f t="shared" ref="F69:F100" si="34">VLOOKUP($B69,$K$5:$R$134,5,FALSE)</f>
        <v/>
      </c>
      <c r="G69" s="12" t="str">
        <f t="shared" ref="G69:G100" si="35">VLOOKUP($B69,$K$5:$R$134,6,FALSE)</f>
        <v/>
      </c>
      <c r="H69" s="12" t="str">
        <f t="shared" ref="H69:H100" si="36">VLOOKUP($B69,$K$5:$R$134,7,FALSE)</f>
        <v/>
      </c>
      <c r="I69" s="12" t="str">
        <f t="shared" ref="I69:I100" si="37">VLOOKUP($B69,$K$5:$R$134,8,FALSE)</f>
        <v/>
      </c>
      <c r="K69" s="8" t="str">
        <f t="shared" si="13"/>
        <v/>
      </c>
      <c r="L69" s="9" t="str">
        <f t="shared" ref="L69:L100" si="38">IF($K69&lt;&gt;"",U69,"")</f>
        <v/>
      </c>
      <c r="M69" s="9" t="str">
        <f t="shared" ref="M69:M100" si="39">IF($K69&lt;&gt;"",V69,"")</f>
        <v/>
      </c>
      <c r="N69" s="9" t="str">
        <f t="shared" ref="N69:N100" si="40">IF($K69&lt;&gt;"",W69,"")</f>
        <v/>
      </c>
      <c r="O69" s="9" t="str">
        <f t="shared" ref="O69:O100" si="41">IF($K69&lt;&gt;"",X69,"")</f>
        <v/>
      </c>
      <c r="P69" s="9" t="str">
        <f t="shared" ref="P69:P100" si="42">IF($K69&lt;&gt;"",Y69,"")</f>
        <v/>
      </c>
      <c r="Q69" s="9" t="str">
        <f t="shared" ref="Q69:Q100" si="43">IF($K69&lt;&gt;"",IF(AA69="","",AA69),"")</f>
        <v/>
      </c>
      <c r="R69" s="9" t="str">
        <f t="shared" si="15"/>
        <v/>
      </c>
      <c r="T69" s="11">
        <v>165</v>
      </c>
      <c r="U69" s="12" t="s">
        <v>596</v>
      </c>
      <c r="V69" s="12" t="s">
        <v>245</v>
      </c>
      <c r="W69" s="12" t="s">
        <v>246</v>
      </c>
      <c r="X69" s="12" t="s">
        <v>247</v>
      </c>
      <c r="Y69" s="12" t="s">
        <v>248</v>
      </c>
      <c r="Z69" s="16">
        <v>46524</v>
      </c>
      <c r="AA69" s="11"/>
      <c r="AB69" s="11" t="s">
        <v>513</v>
      </c>
      <c r="AC69" s="8"/>
      <c r="AD69" s="8"/>
      <c r="AE69" s="8"/>
      <c r="AF69" s="8"/>
      <c r="AG69" s="8" t="s">
        <v>9</v>
      </c>
      <c r="AH69" s="8" t="s">
        <v>9</v>
      </c>
      <c r="AI69" s="8"/>
      <c r="AJ69" s="8" t="s">
        <v>9</v>
      </c>
      <c r="AK69" s="8" t="s">
        <v>9</v>
      </c>
      <c r="AL69" s="8" t="s">
        <v>9</v>
      </c>
      <c r="AM69" s="8" t="s">
        <v>9</v>
      </c>
      <c r="AN69" s="8"/>
      <c r="AO69" s="8"/>
      <c r="AP69" s="8"/>
      <c r="AQ69" s="8"/>
      <c r="AR69" s="8"/>
    </row>
    <row r="70" spans="2:44" ht="19.95" customHeight="1" x14ac:dyDescent="0.45">
      <c r="B70" s="11" t="str">
        <f t="shared" si="30"/>
        <v/>
      </c>
      <c r="C70" s="12" t="str">
        <f t="shared" si="31"/>
        <v/>
      </c>
      <c r="D70" s="12" t="str">
        <f t="shared" si="32"/>
        <v/>
      </c>
      <c r="E70" s="12" t="str">
        <f t="shared" si="33"/>
        <v/>
      </c>
      <c r="F70" s="12" t="str">
        <f t="shared" si="34"/>
        <v/>
      </c>
      <c r="G70" s="12" t="str">
        <f t="shared" si="35"/>
        <v/>
      </c>
      <c r="H70" s="12" t="str">
        <f t="shared" si="36"/>
        <v/>
      </c>
      <c r="I70" s="12" t="str">
        <f t="shared" si="37"/>
        <v/>
      </c>
      <c r="K70" s="8" t="str">
        <f t="shared" ref="K70:K134" si="44">IF($C$2="","",IF($C$2=$AC$4,IF($AC70="○",T70,""),IF($C$2=$AD$4,IF($AD70="○",T70,""),IF($C$2=$AE$4,IF($AE70="○",T70,""),IF($C$2=$AF$4,IF($AF70="○",T70,""),IF($C$2=$AG$4,IF($AG70="○",T70,""),IF($C$2=$AH$4,IF($AH70="○",T70,""),IF($C$2=$AI$4,IF($AI70="○",T70,""),IF($C$2=$AJ$4,IF($AJ70="○",T70,""),IF($C$2=$AK$4,IF($AK70="○",T70,""),IF($C$2=$AL$4,IF($AL70="○",T70,""),IF($C$2=$AM$4,IF($AM70="○",T70,""),IF($C$2=$AN$4,IF($AN70="○",T70,""),IF($C$2=$AO$4,IF($AO70="○",T70,""),IF($C$2=$AP$4,IF($AP70="○",T70,""),IF($C$2=$AQ$4,IF($AQ70="○",T70,""),IF($C$2=$AR$4,IF($AR70="○",T70,""),"")))))))))))))))))</f>
        <v/>
      </c>
      <c r="L70" s="9" t="str">
        <f t="shared" si="38"/>
        <v/>
      </c>
      <c r="M70" s="9" t="str">
        <f t="shared" si="39"/>
        <v/>
      </c>
      <c r="N70" s="9" t="str">
        <f t="shared" si="40"/>
        <v/>
      </c>
      <c r="O70" s="9" t="str">
        <f t="shared" si="41"/>
        <v/>
      </c>
      <c r="P70" s="9" t="str">
        <f t="shared" si="42"/>
        <v/>
      </c>
      <c r="Q70" s="9" t="str">
        <f t="shared" si="43"/>
        <v/>
      </c>
      <c r="R70" s="9" t="str">
        <f t="shared" ref="R70:R134" si="45">IF($K70&lt;&gt;"",IF(AB70="","",AB70),"")</f>
        <v/>
      </c>
      <c r="T70" s="11">
        <v>170</v>
      </c>
      <c r="U70" s="12" t="s">
        <v>597</v>
      </c>
      <c r="V70" s="12" t="s">
        <v>249</v>
      </c>
      <c r="W70" s="12" t="s">
        <v>250</v>
      </c>
      <c r="X70" s="12" t="s">
        <v>251</v>
      </c>
      <c r="Y70" s="12" t="s">
        <v>252</v>
      </c>
      <c r="Z70" s="16">
        <v>46404</v>
      </c>
      <c r="AA70" s="11"/>
      <c r="AB70" s="11" t="s">
        <v>513</v>
      </c>
      <c r="AC70" s="8" t="s">
        <v>9</v>
      </c>
      <c r="AD70" s="8" t="s">
        <v>9</v>
      </c>
      <c r="AE70" s="8" t="s">
        <v>9</v>
      </c>
      <c r="AF70" s="8"/>
      <c r="AG70" s="8" t="s">
        <v>9</v>
      </c>
      <c r="AH70" s="8" t="s">
        <v>9</v>
      </c>
      <c r="AI70" s="8"/>
      <c r="AJ70" s="8" t="s">
        <v>9</v>
      </c>
      <c r="AK70" s="8" t="s">
        <v>9</v>
      </c>
      <c r="AL70" s="8" t="s">
        <v>9</v>
      </c>
      <c r="AM70" s="8" t="s">
        <v>9</v>
      </c>
      <c r="AN70" s="8" t="s">
        <v>9</v>
      </c>
      <c r="AO70" s="8" t="s">
        <v>9</v>
      </c>
      <c r="AP70" s="8" t="s">
        <v>9</v>
      </c>
      <c r="AQ70" s="8" t="s">
        <v>9</v>
      </c>
      <c r="AR70" s="8" t="s">
        <v>9</v>
      </c>
    </row>
    <row r="71" spans="2:44" ht="19.95" customHeight="1" x14ac:dyDescent="0.45">
      <c r="B71" s="11" t="str">
        <f t="shared" si="30"/>
        <v/>
      </c>
      <c r="C71" s="12" t="str">
        <f t="shared" si="31"/>
        <v/>
      </c>
      <c r="D71" s="12" t="str">
        <f t="shared" si="32"/>
        <v/>
      </c>
      <c r="E71" s="12" t="str">
        <f t="shared" si="33"/>
        <v/>
      </c>
      <c r="F71" s="12" t="str">
        <f t="shared" si="34"/>
        <v/>
      </c>
      <c r="G71" s="12" t="str">
        <f t="shared" si="35"/>
        <v/>
      </c>
      <c r="H71" s="12" t="str">
        <f t="shared" si="36"/>
        <v/>
      </c>
      <c r="I71" s="12" t="str">
        <f t="shared" si="37"/>
        <v/>
      </c>
      <c r="K71" s="8" t="str">
        <f t="shared" si="44"/>
        <v/>
      </c>
      <c r="L71" s="9" t="str">
        <f t="shared" si="38"/>
        <v/>
      </c>
      <c r="M71" s="9" t="str">
        <f t="shared" si="39"/>
        <v/>
      </c>
      <c r="N71" s="9" t="str">
        <f t="shared" si="40"/>
        <v/>
      </c>
      <c r="O71" s="9" t="str">
        <f t="shared" si="41"/>
        <v/>
      </c>
      <c r="P71" s="9" t="str">
        <f t="shared" si="42"/>
        <v/>
      </c>
      <c r="Q71" s="9" t="str">
        <f t="shared" si="43"/>
        <v/>
      </c>
      <c r="R71" s="9" t="str">
        <f t="shared" si="45"/>
        <v/>
      </c>
      <c r="T71" s="11">
        <v>173</v>
      </c>
      <c r="U71" s="12" t="s">
        <v>598</v>
      </c>
      <c r="V71" s="12" t="s">
        <v>253</v>
      </c>
      <c r="W71" s="12" t="s">
        <v>254</v>
      </c>
      <c r="X71" s="12" t="s">
        <v>255</v>
      </c>
      <c r="Y71" s="12" t="s">
        <v>256</v>
      </c>
      <c r="Z71" s="16">
        <v>46814</v>
      </c>
      <c r="AA71" s="11"/>
      <c r="AB71" s="11" t="s">
        <v>514</v>
      </c>
      <c r="AC71" s="8" t="s">
        <v>9</v>
      </c>
      <c r="AD71" s="8" t="s">
        <v>9</v>
      </c>
      <c r="AE71" s="8" t="s">
        <v>9</v>
      </c>
      <c r="AF71" s="8" t="s">
        <v>9</v>
      </c>
      <c r="AG71" s="8"/>
      <c r="AH71" s="8"/>
      <c r="AI71" s="8" t="s">
        <v>9</v>
      </c>
      <c r="AJ71" s="8"/>
      <c r="AK71" s="8"/>
      <c r="AL71" s="8"/>
      <c r="AM71" s="8"/>
      <c r="AN71" s="8" t="s">
        <v>9</v>
      </c>
      <c r="AO71" s="8" t="s">
        <v>9</v>
      </c>
      <c r="AP71" s="8" t="s">
        <v>9</v>
      </c>
      <c r="AQ71" s="8" t="s">
        <v>9</v>
      </c>
      <c r="AR71" s="8" t="s">
        <v>9</v>
      </c>
    </row>
    <row r="72" spans="2:44" ht="19.95" customHeight="1" x14ac:dyDescent="0.45">
      <c r="B72" s="11" t="str">
        <f t="shared" si="30"/>
        <v/>
      </c>
      <c r="C72" s="12" t="str">
        <f t="shared" si="31"/>
        <v/>
      </c>
      <c r="D72" s="12" t="str">
        <f t="shared" si="32"/>
        <v/>
      </c>
      <c r="E72" s="12" t="str">
        <f t="shared" si="33"/>
        <v/>
      </c>
      <c r="F72" s="12" t="str">
        <f t="shared" si="34"/>
        <v/>
      </c>
      <c r="G72" s="12" t="str">
        <f t="shared" si="35"/>
        <v/>
      </c>
      <c r="H72" s="12" t="str">
        <f t="shared" si="36"/>
        <v/>
      </c>
      <c r="I72" s="12" t="str">
        <f t="shared" si="37"/>
        <v/>
      </c>
      <c r="K72" s="8" t="str">
        <f t="shared" si="44"/>
        <v/>
      </c>
      <c r="L72" s="9" t="str">
        <f t="shared" si="38"/>
        <v/>
      </c>
      <c r="M72" s="9" t="str">
        <f t="shared" si="39"/>
        <v/>
      </c>
      <c r="N72" s="9" t="str">
        <f t="shared" si="40"/>
        <v/>
      </c>
      <c r="O72" s="9" t="str">
        <f t="shared" si="41"/>
        <v/>
      </c>
      <c r="P72" s="9" t="str">
        <f t="shared" si="42"/>
        <v/>
      </c>
      <c r="Q72" s="9" t="str">
        <f t="shared" si="43"/>
        <v/>
      </c>
      <c r="R72" s="9" t="str">
        <f t="shared" si="45"/>
        <v/>
      </c>
      <c r="T72" s="11">
        <v>177</v>
      </c>
      <c r="U72" s="12" t="s">
        <v>599</v>
      </c>
      <c r="V72" s="12" t="s">
        <v>257</v>
      </c>
      <c r="W72" s="12" t="s">
        <v>258</v>
      </c>
      <c r="X72" s="12" t="s">
        <v>435</v>
      </c>
      <c r="Y72" s="12" t="s">
        <v>259</v>
      </c>
      <c r="Z72" s="16">
        <v>46903</v>
      </c>
      <c r="AA72" s="11"/>
      <c r="AB72" s="11" t="s">
        <v>514</v>
      </c>
      <c r="AC72" s="8" t="s">
        <v>9</v>
      </c>
      <c r="AD72" s="8" t="s">
        <v>9</v>
      </c>
      <c r="AE72" s="8" t="s">
        <v>9</v>
      </c>
      <c r="AF72" s="8"/>
      <c r="AG72" s="8"/>
      <c r="AH72" s="8"/>
      <c r="AI72" s="8"/>
      <c r="AJ72" s="8"/>
      <c r="AK72" s="8"/>
      <c r="AL72" s="8"/>
      <c r="AM72" s="8"/>
      <c r="AN72" s="8" t="s">
        <v>9</v>
      </c>
      <c r="AO72" s="8" t="s">
        <v>9</v>
      </c>
      <c r="AP72" s="8" t="s">
        <v>9</v>
      </c>
      <c r="AQ72" s="8" t="s">
        <v>9</v>
      </c>
      <c r="AR72" s="8" t="s">
        <v>9</v>
      </c>
    </row>
    <row r="73" spans="2:44" ht="19.95" customHeight="1" x14ac:dyDescent="0.45">
      <c r="B73" s="11" t="str">
        <f t="shared" si="30"/>
        <v/>
      </c>
      <c r="C73" s="12" t="str">
        <f t="shared" si="31"/>
        <v/>
      </c>
      <c r="D73" s="12" t="str">
        <f t="shared" si="32"/>
        <v/>
      </c>
      <c r="E73" s="12" t="str">
        <f t="shared" si="33"/>
        <v/>
      </c>
      <c r="F73" s="12" t="str">
        <f t="shared" si="34"/>
        <v/>
      </c>
      <c r="G73" s="12" t="str">
        <f t="shared" si="35"/>
        <v/>
      </c>
      <c r="H73" s="12" t="str">
        <f t="shared" si="36"/>
        <v/>
      </c>
      <c r="I73" s="12" t="str">
        <f t="shared" si="37"/>
        <v/>
      </c>
      <c r="K73" s="8" t="str">
        <f t="shared" si="44"/>
        <v/>
      </c>
      <c r="L73" s="9" t="str">
        <f t="shared" si="38"/>
        <v/>
      </c>
      <c r="M73" s="9" t="str">
        <f t="shared" si="39"/>
        <v/>
      </c>
      <c r="N73" s="9" t="str">
        <f t="shared" si="40"/>
        <v/>
      </c>
      <c r="O73" s="9" t="str">
        <f t="shared" si="41"/>
        <v/>
      </c>
      <c r="P73" s="9" t="str">
        <f t="shared" si="42"/>
        <v/>
      </c>
      <c r="Q73" s="9" t="str">
        <f t="shared" si="43"/>
        <v/>
      </c>
      <c r="R73" s="9" t="str">
        <f t="shared" si="45"/>
        <v/>
      </c>
      <c r="T73" s="11">
        <v>178</v>
      </c>
      <c r="U73" s="12" t="s">
        <v>600</v>
      </c>
      <c r="V73" s="12" t="s">
        <v>218</v>
      </c>
      <c r="W73" s="12" t="s">
        <v>260</v>
      </c>
      <c r="X73" s="12" t="s">
        <v>261</v>
      </c>
      <c r="Y73" s="12" t="s">
        <v>262</v>
      </c>
      <c r="Z73" s="16">
        <v>46943</v>
      </c>
      <c r="AA73" s="11"/>
      <c r="AB73" s="11" t="s">
        <v>515</v>
      </c>
      <c r="AC73" s="8" t="s">
        <v>9</v>
      </c>
      <c r="AD73" s="8" t="s">
        <v>9</v>
      </c>
      <c r="AE73" s="8" t="s">
        <v>9</v>
      </c>
      <c r="AF73" s="8" t="s">
        <v>9</v>
      </c>
      <c r="AG73" s="8"/>
      <c r="AH73" s="8"/>
      <c r="AI73" s="8" t="s">
        <v>9</v>
      </c>
      <c r="AJ73" s="8"/>
      <c r="AK73" s="8"/>
      <c r="AL73" s="8"/>
      <c r="AM73" s="8"/>
      <c r="AN73" s="8" t="s">
        <v>9</v>
      </c>
      <c r="AO73" s="8" t="s">
        <v>9</v>
      </c>
      <c r="AP73" s="8" t="s">
        <v>9</v>
      </c>
      <c r="AQ73" s="8" t="s">
        <v>9</v>
      </c>
      <c r="AR73" s="8" t="s">
        <v>9</v>
      </c>
    </row>
    <row r="74" spans="2:44" ht="19.95" customHeight="1" x14ac:dyDescent="0.45">
      <c r="B74" s="11" t="str">
        <f t="shared" si="30"/>
        <v/>
      </c>
      <c r="C74" s="12" t="str">
        <f t="shared" si="31"/>
        <v/>
      </c>
      <c r="D74" s="12" t="str">
        <f t="shared" si="32"/>
        <v/>
      </c>
      <c r="E74" s="12" t="str">
        <f t="shared" si="33"/>
        <v/>
      </c>
      <c r="F74" s="12" t="str">
        <f t="shared" si="34"/>
        <v/>
      </c>
      <c r="G74" s="12" t="str">
        <f t="shared" si="35"/>
        <v/>
      </c>
      <c r="H74" s="12" t="str">
        <f t="shared" si="36"/>
        <v/>
      </c>
      <c r="I74" s="12" t="str">
        <f t="shared" si="37"/>
        <v/>
      </c>
      <c r="K74" s="8" t="str">
        <f t="shared" si="44"/>
        <v/>
      </c>
      <c r="L74" s="9" t="str">
        <f t="shared" si="38"/>
        <v/>
      </c>
      <c r="M74" s="9" t="str">
        <f t="shared" si="39"/>
        <v/>
      </c>
      <c r="N74" s="9" t="str">
        <f t="shared" si="40"/>
        <v/>
      </c>
      <c r="O74" s="9" t="str">
        <f t="shared" si="41"/>
        <v/>
      </c>
      <c r="P74" s="9" t="str">
        <f t="shared" si="42"/>
        <v/>
      </c>
      <c r="Q74" s="9" t="str">
        <f t="shared" si="43"/>
        <v/>
      </c>
      <c r="R74" s="9" t="str">
        <f t="shared" si="45"/>
        <v/>
      </c>
      <c r="T74" s="11">
        <v>179</v>
      </c>
      <c r="U74" s="12" t="s">
        <v>601</v>
      </c>
      <c r="V74" s="12" t="s">
        <v>263</v>
      </c>
      <c r="W74" s="12" t="s">
        <v>264</v>
      </c>
      <c r="X74" s="12" t="s">
        <v>265</v>
      </c>
      <c r="Y74" s="12" t="s">
        <v>266</v>
      </c>
      <c r="Z74" s="16">
        <v>46958</v>
      </c>
      <c r="AA74" s="11"/>
      <c r="AB74" s="11" t="s">
        <v>515</v>
      </c>
      <c r="AC74" s="8" t="s">
        <v>9</v>
      </c>
      <c r="AD74" s="8" t="s">
        <v>9</v>
      </c>
      <c r="AE74" s="8" t="s">
        <v>9</v>
      </c>
      <c r="AF74" s="8" t="s">
        <v>9</v>
      </c>
      <c r="AG74" s="8"/>
      <c r="AH74" s="8"/>
      <c r="AI74" s="8" t="s">
        <v>9</v>
      </c>
      <c r="AJ74" s="8"/>
      <c r="AK74" s="8"/>
      <c r="AL74" s="8"/>
      <c r="AM74" s="8"/>
      <c r="AN74" s="8" t="s">
        <v>9</v>
      </c>
      <c r="AO74" s="8" t="s">
        <v>9</v>
      </c>
      <c r="AP74" s="8" t="s">
        <v>9</v>
      </c>
      <c r="AQ74" s="8" t="s">
        <v>9</v>
      </c>
      <c r="AR74" s="8" t="s">
        <v>9</v>
      </c>
    </row>
    <row r="75" spans="2:44" ht="19.95" customHeight="1" x14ac:dyDescent="0.45">
      <c r="B75" s="11" t="str">
        <f t="shared" si="30"/>
        <v/>
      </c>
      <c r="C75" s="12" t="str">
        <f t="shared" si="31"/>
        <v/>
      </c>
      <c r="D75" s="12" t="str">
        <f t="shared" si="32"/>
        <v/>
      </c>
      <c r="E75" s="12" t="str">
        <f t="shared" si="33"/>
        <v/>
      </c>
      <c r="F75" s="12" t="str">
        <f t="shared" si="34"/>
        <v/>
      </c>
      <c r="G75" s="12" t="str">
        <f t="shared" si="35"/>
        <v/>
      </c>
      <c r="H75" s="12" t="str">
        <f t="shared" si="36"/>
        <v/>
      </c>
      <c r="I75" s="12" t="str">
        <f t="shared" si="37"/>
        <v/>
      </c>
      <c r="K75" s="8" t="str">
        <f t="shared" si="44"/>
        <v/>
      </c>
      <c r="L75" s="9" t="str">
        <f t="shared" si="38"/>
        <v/>
      </c>
      <c r="M75" s="9" t="str">
        <f t="shared" si="39"/>
        <v/>
      </c>
      <c r="N75" s="9" t="str">
        <f t="shared" si="40"/>
        <v/>
      </c>
      <c r="O75" s="9" t="str">
        <f t="shared" si="41"/>
        <v/>
      </c>
      <c r="P75" s="9" t="str">
        <f t="shared" si="42"/>
        <v/>
      </c>
      <c r="Q75" s="9" t="str">
        <f t="shared" si="43"/>
        <v/>
      </c>
      <c r="R75" s="9" t="str">
        <f t="shared" si="45"/>
        <v/>
      </c>
      <c r="T75" s="11">
        <v>185</v>
      </c>
      <c r="U75" s="12" t="s">
        <v>602</v>
      </c>
      <c r="V75" s="12" t="s">
        <v>267</v>
      </c>
      <c r="W75" s="12" t="s">
        <v>268</v>
      </c>
      <c r="X75" s="12" t="s">
        <v>269</v>
      </c>
      <c r="Y75" s="12" t="s">
        <v>270</v>
      </c>
      <c r="Z75" s="16">
        <v>46403</v>
      </c>
      <c r="AA75" s="11"/>
      <c r="AB75" s="11" t="s">
        <v>516</v>
      </c>
      <c r="AC75" s="8"/>
      <c r="AD75" s="8"/>
      <c r="AE75" s="8"/>
      <c r="AF75" s="8"/>
      <c r="AG75" s="8"/>
      <c r="AH75" s="8"/>
      <c r="AI75" s="8"/>
      <c r="AJ75" s="8" t="s">
        <v>9</v>
      </c>
      <c r="AK75" s="8" t="s">
        <v>9</v>
      </c>
      <c r="AL75" s="8"/>
      <c r="AM75" s="8"/>
      <c r="AN75" s="8"/>
      <c r="AO75" s="8"/>
      <c r="AP75" s="8"/>
      <c r="AQ75" s="8"/>
      <c r="AR75" s="8"/>
    </row>
    <row r="76" spans="2:44" ht="19.95" customHeight="1" x14ac:dyDescent="0.45">
      <c r="B76" s="11" t="str">
        <f t="shared" si="30"/>
        <v/>
      </c>
      <c r="C76" s="12" t="str">
        <f t="shared" si="31"/>
        <v/>
      </c>
      <c r="D76" s="12" t="str">
        <f t="shared" si="32"/>
        <v/>
      </c>
      <c r="E76" s="12" t="str">
        <f t="shared" si="33"/>
        <v/>
      </c>
      <c r="F76" s="12" t="str">
        <f t="shared" si="34"/>
        <v/>
      </c>
      <c r="G76" s="12" t="str">
        <f t="shared" si="35"/>
        <v/>
      </c>
      <c r="H76" s="12" t="str">
        <f t="shared" si="36"/>
        <v/>
      </c>
      <c r="I76" s="12" t="str">
        <f t="shared" si="37"/>
        <v/>
      </c>
      <c r="K76" s="8" t="str">
        <f t="shared" si="44"/>
        <v/>
      </c>
      <c r="L76" s="9" t="str">
        <f t="shared" si="38"/>
        <v/>
      </c>
      <c r="M76" s="9" t="str">
        <f t="shared" si="39"/>
        <v/>
      </c>
      <c r="N76" s="9" t="str">
        <f t="shared" si="40"/>
        <v/>
      </c>
      <c r="O76" s="9" t="str">
        <f t="shared" si="41"/>
        <v/>
      </c>
      <c r="P76" s="9" t="str">
        <f t="shared" si="42"/>
        <v/>
      </c>
      <c r="Q76" s="9" t="str">
        <f t="shared" si="43"/>
        <v/>
      </c>
      <c r="R76" s="9" t="str">
        <f t="shared" si="45"/>
        <v/>
      </c>
      <c r="T76" s="11">
        <v>186</v>
      </c>
      <c r="U76" s="12" t="s">
        <v>603</v>
      </c>
      <c r="V76" s="12" t="s">
        <v>271</v>
      </c>
      <c r="W76" s="12" t="s">
        <v>272</v>
      </c>
      <c r="X76" s="12" t="s">
        <v>273</v>
      </c>
      <c r="Y76" s="12" t="s">
        <v>274</v>
      </c>
      <c r="Z76" s="16">
        <v>46624</v>
      </c>
      <c r="AA76" s="11"/>
      <c r="AB76" s="11" t="s">
        <v>515</v>
      </c>
      <c r="AC76" s="8"/>
      <c r="AD76" s="8"/>
      <c r="AE76" s="8"/>
      <c r="AF76" s="8" t="s">
        <v>9</v>
      </c>
      <c r="AG76" s="8"/>
      <c r="AH76" s="8"/>
      <c r="AI76" s="8" t="s">
        <v>9</v>
      </c>
      <c r="AJ76" s="8"/>
      <c r="AK76" s="8"/>
      <c r="AL76" s="8"/>
      <c r="AM76" s="8"/>
      <c r="AN76" s="8"/>
      <c r="AO76" s="8"/>
      <c r="AP76" s="8"/>
      <c r="AQ76" s="8"/>
      <c r="AR76" s="8"/>
    </row>
    <row r="77" spans="2:44" ht="19.95" customHeight="1" x14ac:dyDescent="0.45">
      <c r="B77" s="11" t="str">
        <f t="shared" si="30"/>
        <v/>
      </c>
      <c r="C77" s="12" t="str">
        <f t="shared" si="31"/>
        <v/>
      </c>
      <c r="D77" s="12" t="str">
        <f t="shared" si="32"/>
        <v/>
      </c>
      <c r="E77" s="12" t="str">
        <f t="shared" si="33"/>
        <v/>
      </c>
      <c r="F77" s="12" t="str">
        <f t="shared" si="34"/>
        <v/>
      </c>
      <c r="G77" s="12" t="str">
        <f t="shared" si="35"/>
        <v/>
      </c>
      <c r="H77" s="12" t="str">
        <f t="shared" si="36"/>
        <v/>
      </c>
      <c r="I77" s="12" t="str">
        <f t="shared" si="37"/>
        <v/>
      </c>
      <c r="K77" s="8" t="str">
        <f t="shared" si="44"/>
        <v/>
      </c>
      <c r="L77" s="9" t="str">
        <f t="shared" si="38"/>
        <v/>
      </c>
      <c r="M77" s="9" t="str">
        <f t="shared" si="39"/>
        <v/>
      </c>
      <c r="N77" s="9" t="str">
        <f t="shared" si="40"/>
        <v/>
      </c>
      <c r="O77" s="9" t="str">
        <f t="shared" si="41"/>
        <v/>
      </c>
      <c r="P77" s="9" t="str">
        <f t="shared" si="42"/>
        <v/>
      </c>
      <c r="Q77" s="9" t="str">
        <f t="shared" si="43"/>
        <v/>
      </c>
      <c r="R77" s="9" t="str">
        <f t="shared" si="45"/>
        <v/>
      </c>
      <c r="T77" s="11">
        <v>190</v>
      </c>
      <c r="U77" s="12" t="s">
        <v>604</v>
      </c>
      <c r="V77" s="12" t="s">
        <v>275</v>
      </c>
      <c r="W77" s="12" t="s">
        <v>276</v>
      </c>
      <c r="X77" s="12" t="s">
        <v>277</v>
      </c>
      <c r="Y77" s="12" t="s">
        <v>278</v>
      </c>
      <c r="Z77" s="16">
        <v>46971</v>
      </c>
      <c r="AA77" s="11"/>
      <c r="AB77" s="11" t="s">
        <v>514</v>
      </c>
      <c r="AC77" s="8" t="s">
        <v>9</v>
      </c>
      <c r="AD77" s="8" t="s">
        <v>9</v>
      </c>
      <c r="AE77" s="8" t="s">
        <v>9</v>
      </c>
      <c r="AF77" s="8" t="s">
        <v>9</v>
      </c>
      <c r="AG77" s="8"/>
      <c r="AH77" s="8"/>
      <c r="AI77" s="8" t="s">
        <v>9</v>
      </c>
      <c r="AJ77" s="8"/>
      <c r="AK77" s="8"/>
      <c r="AL77" s="8"/>
      <c r="AM77" s="8"/>
      <c r="AN77" s="8" t="s">
        <v>9</v>
      </c>
      <c r="AO77" s="8" t="s">
        <v>9</v>
      </c>
      <c r="AP77" s="8" t="s">
        <v>9</v>
      </c>
      <c r="AQ77" s="8" t="s">
        <v>9</v>
      </c>
      <c r="AR77" s="8" t="s">
        <v>9</v>
      </c>
    </row>
    <row r="78" spans="2:44" ht="19.95" customHeight="1" x14ac:dyDescent="0.45">
      <c r="B78" s="11" t="str">
        <f t="shared" si="30"/>
        <v/>
      </c>
      <c r="C78" s="12" t="str">
        <f t="shared" si="31"/>
        <v/>
      </c>
      <c r="D78" s="12" t="str">
        <f t="shared" si="32"/>
        <v/>
      </c>
      <c r="E78" s="12" t="str">
        <f t="shared" si="33"/>
        <v/>
      </c>
      <c r="F78" s="12" t="str">
        <f t="shared" si="34"/>
        <v/>
      </c>
      <c r="G78" s="12" t="str">
        <f t="shared" si="35"/>
        <v/>
      </c>
      <c r="H78" s="12" t="str">
        <f t="shared" si="36"/>
        <v/>
      </c>
      <c r="I78" s="12" t="str">
        <f t="shared" si="37"/>
        <v/>
      </c>
      <c r="K78" s="8" t="str">
        <f t="shared" si="44"/>
        <v/>
      </c>
      <c r="L78" s="9" t="str">
        <f t="shared" si="38"/>
        <v/>
      </c>
      <c r="M78" s="9" t="str">
        <f t="shared" si="39"/>
        <v/>
      </c>
      <c r="N78" s="9" t="str">
        <f t="shared" si="40"/>
        <v/>
      </c>
      <c r="O78" s="9" t="str">
        <f t="shared" si="41"/>
        <v/>
      </c>
      <c r="P78" s="9" t="str">
        <f t="shared" si="42"/>
        <v/>
      </c>
      <c r="Q78" s="9" t="str">
        <f t="shared" si="43"/>
        <v/>
      </c>
      <c r="R78" s="9" t="str">
        <f t="shared" si="45"/>
        <v/>
      </c>
      <c r="T78" s="11">
        <v>191</v>
      </c>
      <c r="U78" s="12" t="s">
        <v>605</v>
      </c>
      <c r="V78" s="12" t="s">
        <v>436</v>
      </c>
      <c r="W78" s="12" t="s">
        <v>279</v>
      </c>
      <c r="X78" s="12" t="s">
        <v>280</v>
      </c>
      <c r="Y78" s="12" t="s">
        <v>281</v>
      </c>
      <c r="Z78" s="16">
        <v>46999</v>
      </c>
      <c r="AA78" s="11"/>
      <c r="AB78" s="11" t="s">
        <v>515</v>
      </c>
      <c r="AC78" s="8" t="s">
        <v>9</v>
      </c>
      <c r="AD78" s="8" t="s">
        <v>9</v>
      </c>
      <c r="AE78" s="8" t="s">
        <v>9</v>
      </c>
      <c r="AF78" s="8" t="s">
        <v>9</v>
      </c>
      <c r="AG78" s="8" t="s">
        <v>9</v>
      </c>
      <c r="AH78" s="8" t="s">
        <v>9</v>
      </c>
      <c r="AI78" s="8" t="s">
        <v>9</v>
      </c>
      <c r="AJ78" s="8" t="s">
        <v>9</v>
      </c>
      <c r="AK78" s="8" t="s">
        <v>9</v>
      </c>
      <c r="AL78" s="8" t="s">
        <v>9</v>
      </c>
      <c r="AM78" s="8" t="s">
        <v>9</v>
      </c>
      <c r="AN78" s="8" t="s">
        <v>9</v>
      </c>
      <c r="AO78" s="8" t="s">
        <v>9</v>
      </c>
      <c r="AP78" s="8" t="s">
        <v>9</v>
      </c>
      <c r="AQ78" s="8" t="s">
        <v>9</v>
      </c>
      <c r="AR78" s="8" t="s">
        <v>9</v>
      </c>
    </row>
    <row r="79" spans="2:44" ht="19.95" customHeight="1" x14ac:dyDescent="0.45">
      <c r="B79" s="11" t="str">
        <f t="shared" si="30"/>
        <v/>
      </c>
      <c r="C79" s="12" t="str">
        <f t="shared" si="31"/>
        <v/>
      </c>
      <c r="D79" s="12" t="str">
        <f t="shared" si="32"/>
        <v/>
      </c>
      <c r="E79" s="12" t="str">
        <f t="shared" si="33"/>
        <v/>
      </c>
      <c r="F79" s="12" t="str">
        <f t="shared" si="34"/>
        <v/>
      </c>
      <c r="G79" s="12" t="str">
        <f t="shared" si="35"/>
        <v/>
      </c>
      <c r="H79" s="12" t="str">
        <f t="shared" si="36"/>
        <v/>
      </c>
      <c r="I79" s="12" t="str">
        <f t="shared" si="37"/>
        <v/>
      </c>
      <c r="K79" s="8" t="str">
        <f t="shared" si="44"/>
        <v/>
      </c>
      <c r="L79" s="9" t="str">
        <f t="shared" si="38"/>
        <v/>
      </c>
      <c r="M79" s="9" t="str">
        <f t="shared" si="39"/>
        <v/>
      </c>
      <c r="N79" s="9" t="str">
        <f t="shared" si="40"/>
        <v/>
      </c>
      <c r="O79" s="9" t="str">
        <f t="shared" si="41"/>
        <v/>
      </c>
      <c r="P79" s="9" t="str">
        <f t="shared" si="42"/>
        <v/>
      </c>
      <c r="Q79" s="9" t="str">
        <f t="shared" si="43"/>
        <v/>
      </c>
      <c r="R79" s="9" t="str">
        <f t="shared" si="45"/>
        <v/>
      </c>
      <c r="T79" s="11">
        <v>194</v>
      </c>
      <c r="U79" s="12" t="s">
        <v>606</v>
      </c>
      <c r="V79" s="12" t="s">
        <v>282</v>
      </c>
      <c r="W79" s="12" t="s">
        <v>283</v>
      </c>
      <c r="X79" s="12" t="s">
        <v>437</v>
      </c>
      <c r="Y79" s="12" t="s">
        <v>284</v>
      </c>
      <c r="Z79" s="16">
        <v>47135</v>
      </c>
      <c r="AA79" s="11"/>
      <c r="AB79" s="11" t="s">
        <v>513</v>
      </c>
      <c r="AC79" s="8"/>
      <c r="AD79" s="8"/>
      <c r="AE79" s="8"/>
      <c r="AF79" s="8"/>
      <c r="AG79" s="8" t="s">
        <v>9</v>
      </c>
      <c r="AH79" s="8" t="s">
        <v>9</v>
      </c>
      <c r="AI79" s="8"/>
      <c r="AJ79" s="8" t="s">
        <v>9</v>
      </c>
      <c r="AK79" s="8" t="s">
        <v>9</v>
      </c>
      <c r="AL79" s="8" t="s">
        <v>9</v>
      </c>
      <c r="AM79" s="8" t="s">
        <v>9</v>
      </c>
      <c r="AN79" s="8"/>
      <c r="AO79" s="8"/>
      <c r="AP79" s="8"/>
      <c r="AQ79" s="8"/>
      <c r="AR79" s="8"/>
    </row>
    <row r="80" spans="2:44" ht="19.95" customHeight="1" x14ac:dyDescent="0.45">
      <c r="B80" s="11" t="str">
        <f t="shared" si="30"/>
        <v/>
      </c>
      <c r="C80" s="12" t="str">
        <f t="shared" si="31"/>
        <v/>
      </c>
      <c r="D80" s="12" t="str">
        <f t="shared" si="32"/>
        <v/>
      </c>
      <c r="E80" s="12" t="str">
        <f t="shared" si="33"/>
        <v/>
      </c>
      <c r="F80" s="12" t="str">
        <f t="shared" si="34"/>
        <v/>
      </c>
      <c r="G80" s="12" t="str">
        <f t="shared" si="35"/>
        <v/>
      </c>
      <c r="H80" s="12" t="str">
        <f t="shared" si="36"/>
        <v/>
      </c>
      <c r="I80" s="12" t="str">
        <f t="shared" si="37"/>
        <v/>
      </c>
      <c r="K80" s="8" t="str">
        <f t="shared" si="44"/>
        <v/>
      </c>
      <c r="L80" s="9" t="str">
        <f t="shared" si="38"/>
        <v/>
      </c>
      <c r="M80" s="9" t="str">
        <f t="shared" si="39"/>
        <v/>
      </c>
      <c r="N80" s="9" t="str">
        <f t="shared" si="40"/>
        <v/>
      </c>
      <c r="O80" s="9" t="str">
        <f t="shared" si="41"/>
        <v/>
      </c>
      <c r="P80" s="9" t="str">
        <f t="shared" si="42"/>
        <v/>
      </c>
      <c r="Q80" s="9" t="str">
        <f t="shared" si="43"/>
        <v/>
      </c>
      <c r="R80" s="9" t="str">
        <f t="shared" si="45"/>
        <v/>
      </c>
      <c r="T80" s="11">
        <v>198</v>
      </c>
      <c r="U80" s="12" t="s">
        <v>607</v>
      </c>
      <c r="V80" s="12" t="s">
        <v>30</v>
      </c>
      <c r="W80" s="12" t="s">
        <v>285</v>
      </c>
      <c r="X80" s="12" t="s">
        <v>286</v>
      </c>
      <c r="Y80" s="12" t="s">
        <v>287</v>
      </c>
      <c r="Z80" s="16">
        <v>46221</v>
      </c>
      <c r="AA80" s="11"/>
      <c r="AB80" s="11" t="s">
        <v>515</v>
      </c>
      <c r="AC80" s="8" t="s">
        <v>9</v>
      </c>
      <c r="AD80" s="8" t="s">
        <v>9</v>
      </c>
      <c r="AE80" s="8" t="s">
        <v>9</v>
      </c>
      <c r="AF80" s="8" t="s">
        <v>9</v>
      </c>
      <c r="AG80" s="8" t="s">
        <v>9</v>
      </c>
      <c r="AH80" s="8" t="s">
        <v>9</v>
      </c>
      <c r="AI80" s="8" t="s">
        <v>9</v>
      </c>
      <c r="AJ80" s="8" t="s">
        <v>9</v>
      </c>
      <c r="AK80" s="8" t="s">
        <v>9</v>
      </c>
      <c r="AL80" s="8" t="s">
        <v>9</v>
      </c>
      <c r="AM80" s="8" t="s">
        <v>9</v>
      </c>
      <c r="AN80" s="8" t="s">
        <v>9</v>
      </c>
      <c r="AO80" s="8" t="s">
        <v>9</v>
      </c>
      <c r="AP80" s="8" t="s">
        <v>9</v>
      </c>
      <c r="AQ80" s="8" t="s">
        <v>9</v>
      </c>
      <c r="AR80" s="8" t="s">
        <v>9</v>
      </c>
    </row>
    <row r="81" spans="2:44" ht="19.95" customHeight="1" x14ac:dyDescent="0.45">
      <c r="B81" s="11" t="str">
        <f t="shared" si="30"/>
        <v/>
      </c>
      <c r="C81" s="12" t="str">
        <f t="shared" si="31"/>
        <v/>
      </c>
      <c r="D81" s="12" t="str">
        <f t="shared" si="32"/>
        <v/>
      </c>
      <c r="E81" s="12" t="str">
        <f t="shared" si="33"/>
        <v/>
      </c>
      <c r="F81" s="12" t="str">
        <f t="shared" si="34"/>
        <v/>
      </c>
      <c r="G81" s="12" t="str">
        <f t="shared" si="35"/>
        <v/>
      </c>
      <c r="H81" s="12" t="str">
        <f t="shared" si="36"/>
        <v/>
      </c>
      <c r="I81" s="12" t="str">
        <f t="shared" si="37"/>
        <v/>
      </c>
      <c r="K81" s="8" t="str">
        <f t="shared" si="44"/>
        <v/>
      </c>
      <c r="L81" s="9" t="str">
        <f t="shared" si="38"/>
        <v/>
      </c>
      <c r="M81" s="9" t="str">
        <f t="shared" si="39"/>
        <v/>
      </c>
      <c r="N81" s="9" t="str">
        <f t="shared" si="40"/>
        <v/>
      </c>
      <c r="O81" s="9" t="str">
        <f t="shared" si="41"/>
        <v/>
      </c>
      <c r="P81" s="9" t="str">
        <f t="shared" si="42"/>
        <v/>
      </c>
      <c r="Q81" s="9" t="str">
        <f t="shared" si="43"/>
        <v/>
      </c>
      <c r="R81" s="9" t="str">
        <f t="shared" si="45"/>
        <v/>
      </c>
      <c r="T81" s="11">
        <v>199</v>
      </c>
      <c r="U81" s="12" t="s">
        <v>288</v>
      </c>
      <c r="V81" s="12" t="s">
        <v>289</v>
      </c>
      <c r="W81" s="12" t="s">
        <v>290</v>
      </c>
      <c r="X81" s="12" t="s">
        <v>291</v>
      </c>
      <c r="Y81" s="12" t="s">
        <v>292</v>
      </c>
      <c r="Z81" s="16">
        <v>46350</v>
      </c>
      <c r="AA81" s="11"/>
      <c r="AB81" s="11" t="s">
        <v>514</v>
      </c>
      <c r="AC81" s="8" t="s">
        <v>9</v>
      </c>
      <c r="AD81" s="8" t="s">
        <v>9</v>
      </c>
      <c r="AE81" s="8" t="s">
        <v>9</v>
      </c>
      <c r="AF81" s="8"/>
      <c r="AG81" s="8"/>
      <c r="AH81" s="8"/>
      <c r="AI81" s="8"/>
      <c r="AJ81" s="8"/>
      <c r="AK81" s="8"/>
      <c r="AL81" s="8"/>
      <c r="AM81" s="8"/>
      <c r="AN81" s="8" t="s">
        <v>9</v>
      </c>
      <c r="AO81" s="8" t="s">
        <v>9</v>
      </c>
      <c r="AP81" s="8" t="s">
        <v>9</v>
      </c>
      <c r="AQ81" s="8" t="s">
        <v>9</v>
      </c>
      <c r="AR81" s="8" t="s">
        <v>9</v>
      </c>
    </row>
    <row r="82" spans="2:44" ht="19.95" customHeight="1" x14ac:dyDescent="0.45">
      <c r="B82" s="11" t="str">
        <f t="shared" si="30"/>
        <v/>
      </c>
      <c r="C82" s="12" t="str">
        <f t="shared" si="31"/>
        <v/>
      </c>
      <c r="D82" s="12" t="str">
        <f t="shared" si="32"/>
        <v/>
      </c>
      <c r="E82" s="12" t="str">
        <f t="shared" si="33"/>
        <v/>
      </c>
      <c r="F82" s="12" t="str">
        <f t="shared" si="34"/>
        <v/>
      </c>
      <c r="G82" s="12" t="str">
        <f t="shared" si="35"/>
        <v/>
      </c>
      <c r="H82" s="12" t="str">
        <f t="shared" si="36"/>
        <v/>
      </c>
      <c r="I82" s="12" t="str">
        <f t="shared" si="37"/>
        <v/>
      </c>
      <c r="K82" s="8" t="str">
        <f t="shared" si="44"/>
        <v/>
      </c>
      <c r="L82" s="9" t="str">
        <f t="shared" si="38"/>
        <v/>
      </c>
      <c r="M82" s="9" t="str">
        <f t="shared" si="39"/>
        <v/>
      </c>
      <c r="N82" s="9" t="str">
        <f t="shared" si="40"/>
        <v/>
      </c>
      <c r="O82" s="9" t="str">
        <f t="shared" si="41"/>
        <v/>
      </c>
      <c r="P82" s="9" t="str">
        <f t="shared" si="42"/>
        <v/>
      </c>
      <c r="Q82" s="9" t="str">
        <f t="shared" si="43"/>
        <v/>
      </c>
      <c r="R82" s="9" t="str">
        <f t="shared" si="45"/>
        <v/>
      </c>
      <c r="T82" s="11">
        <v>201</v>
      </c>
      <c r="U82" s="12" t="s">
        <v>608</v>
      </c>
      <c r="V82" s="12" t="s">
        <v>293</v>
      </c>
      <c r="W82" s="12" t="s">
        <v>294</v>
      </c>
      <c r="X82" s="12" t="s">
        <v>295</v>
      </c>
      <c r="Y82" s="12" t="s">
        <v>296</v>
      </c>
      <c r="Z82" s="16">
        <v>46539</v>
      </c>
      <c r="AA82" s="11"/>
      <c r="AB82" s="11" t="s">
        <v>514</v>
      </c>
      <c r="AC82" s="8" t="s">
        <v>9</v>
      </c>
      <c r="AD82" s="8"/>
      <c r="AE82" s="8" t="s">
        <v>9</v>
      </c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 t="s">
        <v>9</v>
      </c>
      <c r="AQ82" s="8" t="s">
        <v>9</v>
      </c>
      <c r="AR82" s="8" t="s">
        <v>9</v>
      </c>
    </row>
    <row r="83" spans="2:44" ht="19.95" customHeight="1" x14ac:dyDescent="0.45">
      <c r="B83" s="11" t="str">
        <f t="shared" si="30"/>
        <v/>
      </c>
      <c r="C83" s="12" t="str">
        <f t="shared" si="31"/>
        <v/>
      </c>
      <c r="D83" s="12" t="str">
        <f t="shared" si="32"/>
        <v/>
      </c>
      <c r="E83" s="12" t="str">
        <f t="shared" si="33"/>
        <v/>
      </c>
      <c r="F83" s="12" t="str">
        <f t="shared" si="34"/>
        <v/>
      </c>
      <c r="G83" s="12" t="str">
        <f t="shared" si="35"/>
        <v/>
      </c>
      <c r="H83" s="12" t="str">
        <f t="shared" si="36"/>
        <v/>
      </c>
      <c r="I83" s="12" t="str">
        <f t="shared" si="37"/>
        <v/>
      </c>
      <c r="K83" s="8" t="str">
        <f t="shared" si="44"/>
        <v/>
      </c>
      <c r="L83" s="9" t="str">
        <f t="shared" si="38"/>
        <v/>
      </c>
      <c r="M83" s="9" t="str">
        <f t="shared" si="39"/>
        <v/>
      </c>
      <c r="N83" s="9" t="str">
        <f t="shared" si="40"/>
        <v/>
      </c>
      <c r="O83" s="9" t="str">
        <f t="shared" si="41"/>
        <v/>
      </c>
      <c r="P83" s="9" t="str">
        <f t="shared" si="42"/>
        <v/>
      </c>
      <c r="Q83" s="9" t="str">
        <f t="shared" si="43"/>
        <v/>
      </c>
      <c r="R83" s="9" t="str">
        <f t="shared" si="45"/>
        <v/>
      </c>
      <c r="T83" s="11">
        <v>206</v>
      </c>
      <c r="U83" s="12" t="s">
        <v>297</v>
      </c>
      <c r="V83" s="12" t="s">
        <v>438</v>
      </c>
      <c r="W83" s="12" t="s">
        <v>298</v>
      </c>
      <c r="X83" s="12" t="s">
        <v>299</v>
      </c>
      <c r="Y83" s="12" t="s">
        <v>300</v>
      </c>
      <c r="Z83" s="16">
        <v>46461</v>
      </c>
      <c r="AA83" s="11"/>
      <c r="AB83" s="11" t="s">
        <v>516</v>
      </c>
      <c r="AC83" s="8"/>
      <c r="AD83" s="8"/>
      <c r="AE83" s="8"/>
      <c r="AF83" s="8"/>
      <c r="AG83" s="8"/>
      <c r="AH83" s="8"/>
      <c r="AI83" s="8"/>
      <c r="AJ83" s="8" t="s">
        <v>9</v>
      </c>
      <c r="AK83" s="8" t="s">
        <v>9</v>
      </c>
      <c r="AL83" s="8"/>
      <c r="AM83" s="8"/>
      <c r="AN83" s="8"/>
      <c r="AO83" s="8"/>
      <c r="AP83" s="8"/>
      <c r="AQ83" s="8"/>
      <c r="AR83" s="8"/>
    </row>
    <row r="84" spans="2:44" ht="19.95" customHeight="1" x14ac:dyDescent="0.45">
      <c r="B84" s="11" t="str">
        <f t="shared" si="30"/>
        <v/>
      </c>
      <c r="C84" s="12" t="str">
        <f t="shared" si="31"/>
        <v/>
      </c>
      <c r="D84" s="12" t="str">
        <f t="shared" si="32"/>
        <v/>
      </c>
      <c r="E84" s="12" t="str">
        <f t="shared" si="33"/>
        <v/>
      </c>
      <c r="F84" s="12" t="str">
        <f t="shared" si="34"/>
        <v/>
      </c>
      <c r="G84" s="12" t="str">
        <f t="shared" si="35"/>
        <v/>
      </c>
      <c r="H84" s="12" t="str">
        <f t="shared" si="36"/>
        <v/>
      </c>
      <c r="I84" s="12" t="str">
        <f t="shared" si="37"/>
        <v/>
      </c>
      <c r="K84" s="8" t="str">
        <f t="shared" si="44"/>
        <v/>
      </c>
      <c r="L84" s="9" t="str">
        <f t="shared" si="38"/>
        <v/>
      </c>
      <c r="M84" s="9" t="str">
        <f t="shared" si="39"/>
        <v/>
      </c>
      <c r="N84" s="9" t="str">
        <f t="shared" si="40"/>
        <v/>
      </c>
      <c r="O84" s="9" t="str">
        <f t="shared" si="41"/>
        <v/>
      </c>
      <c r="P84" s="9" t="str">
        <f t="shared" si="42"/>
        <v/>
      </c>
      <c r="Q84" s="9" t="str">
        <f t="shared" si="43"/>
        <v/>
      </c>
      <c r="R84" s="9" t="str">
        <f t="shared" si="45"/>
        <v/>
      </c>
      <c r="T84" s="11">
        <v>207</v>
      </c>
      <c r="U84" s="12" t="s">
        <v>609</v>
      </c>
      <c r="V84" s="12" t="s">
        <v>301</v>
      </c>
      <c r="W84" s="12" t="s">
        <v>439</v>
      </c>
      <c r="X84" s="12" t="s">
        <v>302</v>
      </c>
      <c r="Y84" s="12" t="s">
        <v>303</v>
      </c>
      <c r="Z84" s="16">
        <v>46531</v>
      </c>
      <c r="AA84" s="11"/>
      <c r="AB84" s="11" t="s">
        <v>513</v>
      </c>
      <c r="AC84" s="8" t="s">
        <v>9</v>
      </c>
      <c r="AD84" s="8" t="s">
        <v>9</v>
      </c>
      <c r="AE84" s="8" t="s">
        <v>9</v>
      </c>
      <c r="AF84" s="8"/>
      <c r="AG84" s="8" t="s">
        <v>9</v>
      </c>
      <c r="AH84" s="8" t="s">
        <v>9</v>
      </c>
      <c r="AI84" s="8"/>
      <c r="AJ84" s="8" t="s">
        <v>9</v>
      </c>
      <c r="AK84" s="8" t="s">
        <v>9</v>
      </c>
      <c r="AL84" s="8" t="s">
        <v>9</v>
      </c>
      <c r="AM84" s="8" t="s">
        <v>9</v>
      </c>
      <c r="AN84" s="8" t="s">
        <v>9</v>
      </c>
      <c r="AO84" s="8" t="s">
        <v>9</v>
      </c>
      <c r="AP84" s="8" t="s">
        <v>9</v>
      </c>
      <c r="AQ84" s="8" t="s">
        <v>9</v>
      </c>
      <c r="AR84" s="8" t="s">
        <v>9</v>
      </c>
    </row>
    <row r="85" spans="2:44" ht="19.95" customHeight="1" x14ac:dyDescent="0.45">
      <c r="B85" s="11" t="str">
        <f t="shared" si="30"/>
        <v/>
      </c>
      <c r="C85" s="12" t="str">
        <f t="shared" si="31"/>
        <v/>
      </c>
      <c r="D85" s="12" t="str">
        <f t="shared" si="32"/>
        <v/>
      </c>
      <c r="E85" s="12" t="str">
        <f t="shared" si="33"/>
        <v/>
      </c>
      <c r="F85" s="12" t="str">
        <f t="shared" si="34"/>
        <v/>
      </c>
      <c r="G85" s="12" t="str">
        <f t="shared" si="35"/>
        <v/>
      </c>
      <c r="H85" s="12" t="str">
        <f t="shared" si="36"/>
        <v/>
      </c>
      <c r="I85" s="12" t="str">
        <f t="shared" si="37"/>
        <v/>
      </c>
      <c r="K85" s="8" t="str">
        <f t="shared" si="44"/>
        <v/>
      </c>
      <c r="L85" s="9" t="str">
        <f t="shared" si="38"/>
        <v/>
      </c>
      <c r="M85" s="9" t="str">
        <f t="shared" si="39"/>
        <v/>
      </c>
      <c r="N85" s="9" t="str">
        <f t="shared" si="40"/>
        <v/>
      </c>
      <c r="O85" s="9" t="str">
        <f t="shared" si="41"/>
        <v/>
      </c>
      <c r="P85" s="9" t="str">
        <f t="shared" si="42"/>
        <v/>
      </c>
      <c r="Q85" s="9" t="str">
        <f t="shared" si="43"/>
        <v/>
      </c>
      <c r="R85" s="9" t="str">
        <f t="shared" si="45"/>
        <v/>
      </c>
      <c r="T85" s="11">
        <v>208</v>
      </c>
      <c r="U85" s="12" t="s">
        <v>304</v>
      </c>
      <c r="V85" s="12" t="s">
        <v>305</v>
      </c>
      <c r="W85" s="12" t="s">
        <v>306</v>
      </c>
      <c r="X85" s="12" t="s">
        <v>307</v>
      </c>
      <c r="Y85" s="12" t="s">
        <v>308</v>
      </c>
      <c r="Z85" s="16">
        <v>46580</v>
      </c>
      <c r="AA85" s="11"/>
      <c r="AB85" s="11" t="s">
        <v>514</v>
      </c>
      <c r="AC85" s="8" t="s">
        <v>9</v>
      </c>
      <c r="AD85" s="8" t="s">
        <v>9</v>
      </c>
      <c r="AE85" s="8" t="s">
        <v>9</v>
      </c>
      <c r="AF85" s="8" t="s">
        <v>9</v>
      </c>
      <c r="AG85" s="8"/>
      <c r="AH85" s="8"/>
      <c r="AI85" s="8" t="s">
        <v>9</v>
      </c>
      <c r="AJ85" s="8"/>
      <c r="AK85" s="8"/>
      <c r="AL85" s="8"/>
      <c r="AM85" s="8"/>
      <c r="AN85" s="8" t="s">
        <v>9</v>
      </c>
      <c r="AO85" s="8" t="s">
        <v>9</v>
      </c>
      <c r="AP85" s="8" t="s">
        <v>9</v>
      </c>
      <c r="AQ85" s="8" t="s">
        <v>9</v>
      </c>
      <c r="AR85" s="8" t="s">
        <v>9</v>
      </c>
    </row>
    <row r="86" spans="2:44" ht="19.95" customHeight="1" x14ac:dyDescent="0.45">
      <c r="B86" s="11" t="str">
        <f t="shared" si="30"/>
        <v/>
      </c>
      <c r="C86" s="12" t="str">
        <f t="shared" si="31"/>
        <v/>
      </c>
      <c r="D86" s="12" t="str">
        <f t="shared" si="32"/>
        <v/>
      </c>
      <c r="E86" s="12" t="str">
        <f t="shared" si="33"/>
        <v/>
      </c>
      <c r="F86" s="12" t="str">
        <f t="shared" si="34"/>
        <v/>
      </c>
      <c r="G86" s="12" t="str">
        <f t="shared" si="35"/>
        <v/>
      </c>
      <c r="H86" s="12" t="str">
        <f t="shared" si="36"/>
        <v/>
      </c>
      <c r="I86" s="12" t="str">
        <f t="shared" si="37"/>
        <v/>
      </c>
      <c r="K86" s="8" t="str">
        <f t="shared" si="44"/>
        <v/>
      </c>
      <c r="L86" s="9" t="str">
        <f t="shared" si="38"/>
        <v/>
      </c>
      <c r="M86" s="9" t="str">
        <f t="shared" si="39"/>
        <v/>
      </c>
      <c r="N86" s="9" t="str">
        <f t="shared" si="40"/>
        <v/>
      </c>
      <c r="O86" s="9" t="str">
        <f t="shared" si="41"/>
        <v/>
      </c>
      <c r="P86" s="9" t="str">
        <f t="shared" si="42"/>
        <v/>
      </c>
      <c r="Q86" s="9" t="str">
        <f t="shared" si="43"/>
        <v/>
      </c>
      <c r="R86" s="9" t="str">
        <f t="shared" si="45"/>
        <v/>
      </c>
      <c r="T86" s="11">
        <v>210</v>
      </c>
      <c r="U86" s="12" t="s">
        <v>610</v>
      </c>
      <c r="V86" s="12" t="s">
        <v>263</v>
      </c>
      <c r="W86" s="12" t="s">
        <v>309</v>
      </c>
      <c r="X86" s="12" t="s">
        <v>310</v>
      </c>
      <c r="Y86" s="12" t="s">
        <v>311</v>
      </c>
      <c r="Z86" s="16">
        <v>46837</v>
      </c>
      <c r="AA86" s="11"/>
      <c r="AB86" s="11" t="s">
        <v>515</v>
      </c>
      <c r="AC86" s="8"/>
      <c r="AD86" s="8"/>
      <c r="AE86" s="8"/>
      <c r="AF86" s="8" t="s">
        <v>9</v>
      </c>
      <c r="AG86" s="8"/>
      <c r="AH86" s="8"/>
      <c r="AI86" s="8" t="s">
        <v>9</v>
      </c>
      <c r="AJ86" s="8"/>
      <c r="AK86" s="8"/>
      <c r="AL86" s="8"/>
      <c r="AM86" s="8"/>
      <c r="AN86" s="8"/>
      <c r="AO86" s="8"/>
      <c r="AP86" s="8"/>
      <c r="AQ86" s="8"/>
      <c r="AR86" s="8"/>
    </row>
    <row r="87" spans="2:44" ht="19.95" customHeight="1" x14ac:dyDescent="0.45">
      <c r="B87" s="11" t="str">
        <f t="shared" si="30"/>
        <v/>
      </c>
      <c r="C87" s="12" t="str">
        <f t="shared" si="31"/>
        <v/>
      </c>
      <c r="D87" s="12" t="str">
        <f t="shared" si="32"/>
        <v/>
      </c>
      <c r="E87" s="12" t="str">
        <f t="shared" si="33"/>
        <v/>
      </c>
      <c r="F87" s="12" t="str">
        <f t="shared" si="34"/>
        <v/>
      </c>
      <c r="G87" s="12" t="str">
        <f t="shared" si="35"/>
        <v/>
      </c>
      <c r="H87" s="12" t="str">
        <f t="shared" si="36"/>
        <v/>
      </c>
      <c r="I87" s="12" t="str">
        <f t="shared" si="37"/>
        <v/>
      </c>
      <c r="K87" s="8" t="str">
        <f t="shared" si="44"/>
        <v/>
      </c>
      <c r="L87" s="9" t="str">
        <f t="shared" si="38"/>
        <v/>
      </c>
      <c r="M87" s="9" t="str">
        <f t="shared" si="39"/>
        <v/>
      </c>
      <c r="N87" s="9" t="str">
        <f t="shared" si="40"/>
        <v/>
      </c>
      <c r="O87" s="9" t="str">
        <f t="shared" si="41"/>
        <v/>
      </c>
      <c r="P87" s="9" t="str">
        <f t="shared" si="42"/>
        <v/>
      </c>
      <c r="Q87" s="9" t="str">
        <f t="shared" si="43"/>
        <v/>
      </c>
      <c r="R87" s="9" t="str">
        <f t="shared" si="45"/>
        <v/>
      </c>
      <c r="T87" s="11">
        <v>214</v>
      </c>
      <c r="U87" s="12" t="s">
        <v>611</v>
      </c>
      <c r="V87" s="12" t="s">
        <v>312</v>
      </c>
      <c r="W87" s="12" t="s">
        <v>313</v>
      </c>
      <c r="X87" s="12" t="s">
        <v>314</v>
      </c>
      <c r="Y87" s="12" t="s">
        <v>315</v>
      </c>
      <c r="Z87" s="16">
        <v>46957</v>
      </c>
      <c r="AA87" s="11"/>
      <c r="AB87" s="11" t="s">
        <v>513</v>
      </c>
      <c r="AC87" s="8"/>
      <c r="AD87" s="8"/>
      <c r="AE87" s="8"/>
      <c r="AF87" s="8"/>
      <c r="AG87" s="8" t="s">
        <v>9</v>
      </c>
      <c r="AH87" s="8" t="s">
        <v>9</v>
      </c>
      <c r="AI87" s="8"/>
      <c r="AJ87" s="8"/>
      <c r="AK87" s="8"/>
      <c r="AL87" s="8" t="s">
        <v>9</v>
      </c>
      <c r="AM87" s="8"/>
      <c r="AN87" s="8"/>
      <c r="AO87" s="8"/>
      <c r="AP87" s="8"/>
      <c r="AQ87" s="8"/>
      <c r="AR87" s="8"/>
    </row>
    <row r="88" spans="2:44" ht="19.95" customHeight="1" x14ac:dyDescent="0.45">
      <c r="B88" s="11" t="str">
        <f t="shared" si="30"/>
        <v/>
      </c>
      <c r="C88" s="12" t="str">
        <f t="shared" si="31"/>
        <v/>
      </c>
      <c r="D88" s="12" t="str">
        <f t="shared" si="32"/>
        <v/>
      </c>
      <c r="E88" s="12" t="str">
        <f t="shared" si="33"/>
        <v/>
      </c>
      <c r="F88" s="12" t="str">
        <f t="shared" si="34"/>
        <v/>
      </c>
      <c r="G88" s="12" t="str">
        <f t="shared" si="35"/>
        <v/>
      </c>
      <c r="H88" s="12" t="str">
        <f t="shared" si="36"/>
        <v/>
      </c>
      <c r="I88" s="12" t="str">
        <f t="shared" si="37"/>
        <v/>
      </c>
      <c r="K88" s="8" t="str">
        <f t="shared" si="44"/>
        <v/>
      </c>
      <c r="L88" s="9" t="str">
        <f t="shared" si="38"/>
        <v/>
      </c>
      <c r="M88" s="9" t="str">
        <f t="shared" si="39"/>
        <v/>
      </c>
      <c r="N88" s="9" t="str">
        <f t="shared" si="40"/>
        <v/>
      </c>
      <c r="O88" s="9" t="str">
        <f t="shared" si="41"/>
        <v/>
      </c>
      <c r="P88" s="9" t="str">
        <f t="shared" si="42"/>
        <v/>
      </c>
      <c r="Q88" s="9" t="str">
        <f t="shared" si="43"/>
        <v/>
      </c>
      <c r="R88" s="9" t="str">
        <f t="shared" si="45"/>
        <v/>
      </c>
      <c r="T88" s="11">
        <v>216</v>
      </c>
      <c r="U88" s="12" t="s">
        <v>612</v>
      </c>
      <c r="V88" s="12" t="s">
        <v>316</v>
      </c>
      <c r="W88" s="12" t="s">
        <v>317</v>
      </c>
      <c r="X88" s="12" t="s">
        <v>318</v>
      </c>
      <c r="Y88" s="12" t="s">
        <v>319</v>
      </c>
      <c r="Z88" s="16">
        <v>47174</v>
      </c>
      <c r="AA88" s="11"/>
      <c r="AB88" s="11" t="s">
        <v>514</v>
      </c>
      <c r="AC88" s="8" t="s">
        <v>9</v>
      </c>
      <c r="AD88" s="8" t="s">
        <v>9</v>
      </c>
      <c r="AE88" s="8" t="s">
        <v>9</v>
      </c>
      <c r="AF88" s="8" t="s">
        <v>9</v>
      </c>
      <c r="AG88" s="8"/>
      <c r="AH88" s="8"/>
      <c r="AI88" s="8" t="s">
        <v>9</v>
      </c>
      <c r="AJ88" s="8"/>
      <c r="AK88" s="8"/>
      <c r="AL88" s="8"/>
      <c r="AM88" s="8"/>
      <c r="AN88" s="8" t="s">
        <v>9</v>
      </c>
      <c r="AO88" s="8" t="s">
        <v>9</v>
      </c>
      <c r="AP88" s="8" t="s">
        <v>9</v>
      </c>
      <c r="AQ88" s="8" t="s">
        <v>9</v>
      </c>
      <c r="AR88" s="8" t="s">
        <v>9</v>
      </c>
    </row>
    <row r="89" spans="2:44" ht="19.95" customHeight="1" x14ac:dyDescent="0.45">
      <c r="B89" s="11" t="str">
        <f t="shared" si="30"/>
        <v/>
      </c>
      <c r="C89" s="12" t="str">
        <f t="shared" si="31"/>
        <v/>
      </c>
      <c r="D89" s="12" t="str">
        <f t="shared" si="32"/>
        <v/>
      </c>
      <c r="E89" s="12" t="str">
        <f t="shared" si="33"/>
        <v/>
      </c>
      <c r="F89" s="12" t="str">
        <f t="shared" si="34"/>
        <v/>
      </c>
      <c r="G89" s="12" t="str">
        <f t="shared" si="35"/>
        <v/>
      </c>
      <c r="H89" s="12" t="str">
        <f t="shared" si="36"/>
        <v/>
      </c>
      <c r="I89" s="12" t="str">
        <f t="shared" si="37"/>
        <v/>
      </c>
      <c r="K89" s="8" t="str">
        <f t="shared" si="44"/>
        <v/>
      </c>
      <c r="L89" s="9" t="str">
        <f t="shared" si="38"/>
        <v/>
      </c>
      <c r="M89" s="9" t="str">
        <f t="shared" si="39"/>
        <v/>
      </c>
      <c r="N89" s="9" t="str">
        <f t="shared" si="40"/>
        <v/>
      </c>
      <c r="O89" s="9" t="str">
        <f t="shared" si="41"/>
        <v/>
      </c>
      <c r="P89" s="9" t="str">
        <f t="shared" si="42"/>
        <v/>
      </c>
      <c r="Q89" s="9" t="str">
        <f t="shared" si="43"/>
        <v/>
      </c>
      <c r="R89" s="9" t="str">
        <f t="shared" si="45"/>
        <v/>
      </c>
      <c r="T89" s="11">
        <v>218</v>
      </c>
      <c r="U89" s="12" t="s">
        <v>320</v>
      </c>
      <c r="V89" s="12" t="s">
        <v>321</v>
      </c>
      <c r="W89" s="12" t="s">
        <v>322</v>
      </c>
      <c r="X89" s="12" t="s">
        <v>323</v>
      </c>
      <c r="Y89" s="12" t="s">
        <v>324</v>
      </c>
      <c r="Z89" s="16">
        <v>47174</v>
      </c>
      <c r="AA89" s="11"/>
      <c r="AB89" s="11" t="s">
        <v>514</v>
      </c>
      <c r="AC89" s="8" t="s">
        <v>9</v>
      </c>
      <c r="AD89" s="8" t="s">
        <v>9</v>
      </c>
      <c r="AE89" s="8" t="s">
        <v>9</v>
      </c>
      <c r="AF89" s="8" t="s">
        <v>9</v>
      </c>
      <c r="AG89" s="8"/>
      <c r="AH89" s="8"/>
      <c r="AI89" s="8" t="s">
        <v>9</v>
      </c>
      <c r="AJ89" s="8"/>
      <c r="AK89" s="8"/>
      <c r="AL89" s="8"/>
      <c r="AM89" s="8"/>
      <c r="AN89" s="8" t="s">
        <v>9</v>
      </c>
      <c r="AO89" s="8" t="s">
        <v>9</v>
      </c>
      <c r="AP89" s="8" t="s">
        <v>9</v>
      </c>
      <c r="AQ89" s="8" t="s">
        <v>9</v>
      </c>
      <c r="AR89" s="8" t="s">
        <v>9</v>
      </c>
    </row>
    <row r="90" spans="2:44" ht="19.95" customHeight="1" x14ac:dyDescent="0.45">
      <c r="B90" s="11" t="str">
        <f t="shared" si="30"/>
        <v/>
      </c>
      <c r="C90" s="12" t="str">
        <f t="shared" si="31"/>
        <v/>
      </c>
      <c r="D90" s="12" t="str">
        <f t="shared" si="32"/>
        <v/>
      </c>
      <c r="E90" s="12" t="str">
        <f t="shared" si="33"/>
        <v/>
      </c>
      <c r="F90" s="12" t="str">
        <f t="shared" si="34"/>
        <v/>
      </c>
      <c r="G90" s="12" t="str">
        <f t="shared" si="35"/>
        <v/>
      </c>
      <c r="H90" s="12" t="str">
        <f t="shared" si="36"/>
        <v/>
      </c>
      <c r="I90" s="12" t="str">
        <f t="shared" si="37"/>
        <v/>
      </c>
      <c r="K90" s="8" t="str">
        <f t="shared" si="44"/>
        <v/>
      </c>
      <c r="L90" s="9" t="str">
        <f t="shared" si="38"/>
        <v/>
      </c>
      <c r="M90" s="9" t="str">
        <f t="shared" si="39"/>
        <v/>
      </c>
      <c r="N90" s="9" t="str">
        <f t="shared" si="40"/>
        <v/>
      </c>
      <c r="O90" s="9" t="str">
        <f t="shared" si="41"/>
        <v/>
      </c>
      <c r="P90" s="9" t="str">
        <f t="shared" si="42"/>
        <v/>
      </c>
      <c r="Q90" s="9" t="str">
        <f t="shared" si="43"/>
        <v/>
      </c>
      <c r="R90" s="9" t="str">
        <f t="shared" si="45"/>
        <v/>
      </c>
      <c r="T90" s="11">
        <v>220</v>
      </c>
      <c r="U90" s="12" t="s">
        <v>613</v>
      </c>
      <c r="V90" s="12" t="s">
        <v>440</v>
      </c>
      <c r="W90" s="12" t="s">
        <v>441</v>
      </c>
      <c r="X90" s="12" t="s">
        <v>325</v>
      </c>
      <c r="Y90" s="12" t="s">
        <v>326</v>
      </c>
      <c r="Z90" s="16">
        <v>47246</v>
      </c>
      <c r="AA90" s="11"/>
      <c r="AB90" s="11" t="s">
        <v>514</v>
      </c>
      <c r="AC90" s="8" t="s">
        <v>9</v>
      </c>
      <c r="AD90" s="8" t="s">
        <v>9</v>
      </c>
      <c r="AE90" s="8" t="s">
        <v>9</v>
      </c>
      <c r="AF90" s="8" t="s">
        <v>9</v>
      </c>
      <c r="AG90" s="8" t="s">
        <v>9</v>
      </c>
      <c r="AH90" s="8" t="s">
        <v>9</v>
      </c>
      <c r="AI90" s="8" t="s">
        <v>9</v>
      </c>
      <c r="AJ90" s="8" t="s">
        <v>9</v>
      </c>
      <c r="AK90" s="8" t="s">
        <v>9</v>
      </c>
      <c r="AL90" s="8" t="s">
        <v>9</v>
      </c>
      <c r="AM90" s="8" t="s">
        <v>9</v>
      </c>
      <c r="AN90" s="8" t="s">
        <v>9</v>
      </c>
      <c r="AO90" s="8" t="s">
        <v>9</v>
      </c>
      <c r="AP90" s="8" t="s">
        <v>9</v>
      </c>
      <c r="AQ90" s="8" t="s">
        <v>9</v>
      </c>
      <c r="AR90" s="8" t="s">
        <v>9</v>
      </c>
    </row>
    <row r="91" spans="2:44" ht="19.95" customHeight="1" x14ac:dyDescent="0.45">
      <c r="B91" s="11" t="str">
        <f t="shared" si="30"/>
        <v/>
      </c>
      <c r="C91" s="12" t="str">
        <f t="shared" si="31"/>
        <v/>
      </c>
      <c r="D91" s="12" t="str">
        <f t="shared" si="32"/>
        <v/>
      </c>
      <c r="E91" s="12" t="str">
        <f t="shared" si="33"/>
        <v/>
      </c>
      <c r="F91" s="12" t="str">
        <f t="shared" si="34"/>
        <v/>
      </c>
      <c r="G91" s="12" t="str">
        <f t="shared" si="35"/>
        <v/>
      </c>
      <c r="H91" s="12" t="str">
        <f t="shared" si="36"/>
        <v/>
      </c>
      <c r="I91" s="12" t="str">
        <f t="shared" si="37"/>
        <v/>
      </c>
      <c r="K91" s="8" t="str">
        <f t="shared" si="44"/>
        <v/>
      </c>
      <c r="L91" s="9" t="str">
        <f t="shared" si="38"/>
        <v/>
      </c>
      <c r="M91" s="9" t="str">
        <f t="shared" si="39"/>
        <v/>
      </c>
      <c r="N91" s="9" t="str">
        <f t="shared" si="40"/>
        <v/>
      </c>
      <c r="O91" s="9" t="str">
        <f t="shared" si="41"/>
        <v/>
      </c>
      <c r="P91" s="9" t="str">
        <f t="shared" si="42"/>
        <v/>
      </c>
      <c r="Q91" s="9" t="str">
        <f t="shared" si="43"/>
        <v/>
      </c>
      <c r="R91" s="9" t="str">
        <f t="shared" si="45"/>
        <v/>
      </c>
      <c r="T91" s="11">
        <v>225</v>
      </c>
      <c r="U91" s="12" t="s">
        <v>614</v>
      </c>
      <c r="V91" s="12" t="s">
        <v>327</v>
      </c>
      <c r="W91" s="12" t="s">
        <v>328</v>
      </c>
      <c r="X91" s="12" t="s">
        <v>329</v>
      </c>
      <c r="Y91" s="12" t="s">
        <v>330</v>
      </c>
      <c r="Z91" s="16">
        <v>46256</v>
      </c>
      <c r="AA91" s="11"/>
      <c r="AB91" s="11" t="s">
        <v>513</v>
      </c>
      <c r="AC91" s="8" t="s">
        <v>9</v>
      </c>
      <c r="AD91" s="8" t="s">
        <v>9</v>
      </c>
      <c r="AE91" s="8" t="s">
        <v>9</v>
      </c>
      <c r="AF91" s="8" t="s">
        <v>9</v>
      </c>
      <c r="AG91" s="8" t="s">
        <v>9</v>
      </c>
      <c r="AH91" s="8" t="s">
        <v>9</v>
      </c>
      <c r="AI91" s="8" t="s">
        <v>9</v>
      </c>
      <c r="AJ91" s="8" t="s">
        <v>9</v>
      </c>
      <c r="AK91" s="8" t="s">
        <v>9</v>
      </c>
      <c r="AL91" s="8" t="s">
        <v>9</v>
      </c>
      <c r="AM91" s="8" t="s">
        <v>9</v>
      </c>
      <c r="AN91" s="8" t="s">
        <v>9</v>
      </c>
      <c r="AO91" s="8" t="s">
        <v>9</v>
      </c>
      <c r="AP91" s="8" t="s">
        <v>9</v>
      </c>
      <c r="AQ91" s="8" t="s">
        <v>9</v>
      </c>
      <c r="AR91" s="8" t="s">
        <v>9</v>
      </c>
    </row>
    <row r="92" spans="2:44" ht="19.95" customHeight="1" x14ac:dyDescent="0.45">
      <c r="B92" s="11" t="str">
        <f t="shared" si="30"/>
        <v/>
      </c>
      <c r="C92" s="12" t="str">
        <f t="shared" si="31"/>
        <v/>
      </c>
      <c r="D92" s="12" t="str">
        <f t="shared" si="32"/>
        <v/>
      </c>
      <c r="E92" s="12" t="str">
        <f t="shared" si="33"/>
        <v/>
      </c>
      <c r="F92" s="12" t="str">
        <f t="shared" si="34"/>
        <v/>
      </c>
      <c r="G92" s="12" t="str">
        <f t="shared" si="35"/>
        <v/>
      </c>
      <c r="H92" s="12" t="str">
        <f t="shared" si="36"/>
        <v/>
      </c>
      <c r="I92" s="12" t="str">
        <f t="shared" si="37"/>
        <v/>
      </c>
      <c r="K92" s="8" t="str">
        <f t="shared" si="44"/>
        <v/>
      </c>
      <c r="L92" s="9" t="str">
        <f t="shared" si="38"/>
        <v/>
      </c>
      <c r="M92" s="9" t="str">
        <f t="shared" si="39"/>
        <v/>
      </c>
      <c r="N92" s="9" t="str">
        <f t="shared" si="40"/>
        <v/>
      </c>
      <c r="O92" s="9" t="str">
        <f t="shared" si="41"/>
        <v/>
      </c>
      <c r="P92" s="9" t="str">
        <f t="shared" si="42"/>
        <v/>
      </c>
      <c r="Q92" s="9" t="str">
        <f t="shared" si="43"/>
        <v/>
      </c>
      <c r="R92" s="9" t="str">
        <f t="shared" si="45"/>
        <v/>
      </c>
      <c r="T92" s="11">
        <v>230</v>
      </c>
      <c r="U92" s="12" t="s">
        <v>331</v>
      </c>
      <c r="V92" s="12" t="s">
        <v>166</v>
      </c>
      <c r="W92" s="12" t="s">
        <v>332</v>
      </c>
      <c r="X92" s="12" t="s">
        <v>333</v>
      </c>
      <c r="Y92" s="12" t="s">
        <v>334</v>
      </c>
      <c r="Z92" s="16">
        <v>47201</v>
      </c>
      <c r="AA92" s="11"/>
      <c r="AB92" s="11" t="s">
        <v>516</v>
      </c>
      <c r="AC92" s="8"/>
      <c r="AD92" s="8"/>
      <c r="AE92" s="8"/>
      <c r="AF92" s="8"/>
      <c r="AG92" s="8"/>
      <c r="AH92" s="8"/>
      <c r="AI92" s="8"/>
      <c r="AJ92" s="8" t="s">
        <v>9</v>
      </c>
      <c r="AK92" s="8" t="s">
        <v>9</v>
      </c>
      <c r="AL92" s="8"/>
      <c r="AM92" s="8"/>
      <c r="AN92" s="8"/>
      <c r="AO92" s="8"/>
      <c r="AP92" s="8"/>
      <c r="AQ92" s="8"/>
      <c r="AR92" s="8"/>
    </row>
    <row r="93" spans="2:44" ht="19.95" customHeight="1" x14ac:dyDescent="0.45">
      <c r="B93" s="11" t="str">
        <f t="shared" si="30"/>
        <v/>
      </c>
      <c r="C93" s="12" t="str">
        <f t="shared" si="31"/>
        <v/>
      </c>
      <c r="D93" s="12" t="str">
        <f t="shared" si="32"/>
        <v/>
      </c>
      <c r="E93" s="12" t="str">
        <f t="shared" si="33"/>
        <v/>
      </c>
      <c r="F93" s="12" t="str">
        <f t="shared" si="34"/>
        <v/>
      </c>
      <c r="G93" s="12" t="str">
        <f t="shared" si="35"/>
        <v/>
      </c>
      <c r="H93" s="12" t="str">
        <f t="shared" si="36"/>
        <v/>
      </c>
      <c r="I93" s="12" t="str">
        <f t="shared" si="37"/>
        <v/>
      </c>
      <c r="K93" s="8" t="str">
        <f t="shared" si="44"/>
        <v/>
      </c>
      <c r="L93" s="9" t="str">
        <f t="shared" si="38"/>
        <v/>
      </c>
      <c r="M93" s="9" t="str">
        <f t="shared" si="39"/>
        <v/>
      </c>
      <c r="N93" s="9" t="str">
        <f t="shared" si="40"/>
        <v/>
      </c>
      <c r="O93" s="9" t="str">
        <f t="shared" si="41"/>
        <v/>
      </c>
      <c r="P93" s="9" t="str">
        <f t="shared" si="42"/>
        <v/>
      </c>
      <c r="Q93" s="9" t="str">
        <f t="shared" si="43"/>
        <v/>
      </c>
      <c r="R93" s="9" t="str">
        <f t="shared" si="45"/>
        <v/>
      </c>
      <c r="T93" s="11">
        <v>231</v>
      </c>
      <c r="U93" s="12" t="s">
        <v>335</v>
      </c>
      <c r="V93" s="12" t="s">
        <v>68</v>
      </c>
      <c r="W93" s="12" t="s">
        <v>336</v>
      </c>
      <c r="X93" s="12" t="s">
        <v>337</v>
      </c>
      <c r="Y93" s="12" t="s">
        <v>338</v>
      </c>
      <c r="Z93" s="16">
        <v>46767</v>
      </c>
      <c r="AA93" s="11"/>
      <c r="AB93" s="11" t="s">
        <v>514</v>
      </c>
      <c r="AC93" s="8" t="s">
        <v>9</v>
      </c>
      <c r="AD93" s="8" t="s">
        <v>9</v>
      </c>
      <c r="AE93" s="8" t="s">
        <v>9</v>
      </c>
      <c r="AF93" s="8" t="s">
        <v>9</v>
      </c>
      <c r="AG93" s="8"/>
      <c r="AH93" s="8"/>
      <c r="AI93" s="8" t="s">
        <v>9</v>
      </c>
      <c r="AJ93" s="8"/>
      <c r="AK93" s="8"/>
      <c r="AL93" s="8"/>
      <c r="AM93" s="8"/>
      <c r="AN93" s="8" t="s">
        <v>9</v>
      </c>
      <c r="AO93" s="8" t="s">
        <v>9</v>
      </c>
      <c r="AP93" s="8" t="s">
        <v>9</v>
      </c>
      <c r="AQ93" s="8" t="s">
        <v>9</v>
      </c>
      <c r="AR93" s="8" t="s">
        <v>9</v>
      </c>
    </row>
    <row r="94" spans="2:44" ht="19.95" customHeight="1" x14ac:dyDescent="0.45">
      <c r="B94" s="11" t="str">
        <f t="shared" si="30"/>
        <v/>
      </c>
      <c r="C94" s="12" t="str">
        <f t="shared" si="31"/>
        <v/>
      </c>
      <c r="D94" s="12" t="str">
        <f t="shared" si="32"/>
        <v/>
      </c>
      <c r="E94" s="12" t="str">
        <f t="shared" si="33"/>
        <v/>
      </c>
      <c r="F94" s="12" t="str">
        <f t="shared" si="34"/>
        <v/>
      </c>
      <c r="G94" s="12" t="str">
        <f t="shared" si="35"/>
        <v/>
      </c>
      <c r="H94" s="12" t="str">
        <f t="shared" si="36"/>
        <v/>
      </c>
      <c r="I94" s="12" t="str">
        <f t="shared" si="37"/>
        <v/>
      </c>
      <c r="K94" s="8" t="str">
        <f t="shared" si="44"/>
        <v/>
      </c>
      <c r="L94" s="9" t="str">
        <f t="shared" si="38"/>
        <v/>
      </c>
      <c r="M94" s="9" t="str">
        <f t="shared" si="39"/>
        <v/>
      </c>
      <c r="N94" s="9" t="str">
        <f t="shared" si="40"/>
        <v/>
      </c>
      <c r="O94" s="9" t="str">
        <f t="shared" si="41"/>
        <v/>
      </c>
      <c r="P94" s="9" t="str">
        <f t="shared" si="42"/>
        <v/>
      </c>
      <c r="Q94" s="9" t="str">
        <f t="shared" si="43"/>
        <v/>
      </c>
      <c r="R94" s="9" t="str">
        <f t="shared" si="45"/>
        <v/>
      </c>
      <c r="T94" s="11">
        <v>232</v>
      </c>
      <c r="U94" s="12" t="s">
        <v>339</v>
      </c>
      <c r="V94" s="12" t="s">
        <v>182</v>
      </c>
      <c r="W94" s="12" t="s">
        <v>340</v>
      </c>
      <c r="X94" s="12" t="s">
        <v>341</v>
      </c>
      <c r="Y94" s="12" t="s">
        <v>342</v>
      </c>
      <c r="Z94" s="16">
        <v>46805</v>
      </c>
      <c r="AA94" s="11"/>
      <c r="AB94" s="11" t="s">
        <v>514</v>
      </c>
      <c r="AC94" s="8" t="s">
        <v>9</v>
      </c>
      <c r="AD94" s="8" t="s">
        <v>9</v>
      </c>
      <c r="AE94" s="8" t="s">
        <v>9</v>
      </c>
      <c r="AF94" s="8" t="s">
        <v>9</v>
      </c>
      <c r="AG94" s="8" t="s">
        <v>9</v>
      </c>
      <c r="AH94" s="8" t="s">
        <v>9</v>
      </c>
      <c r="AI94" s="8" t="s">
        <v>9</v>
      </c>
      <c r="AJ94" s="8" t="s">
        <v>9</v>
      </c>
      <c r="AK94" s="8" t="s">
        <v>9</v>
      </c>
      <c r="AL94" s="8" t="s">
        <v>9</v>
      </c>
      <c r="AM94" s="8" t="s">
        <v>9</v>
      </c>
      <c r="AN94" s="8" t="s">
        <v>9</v>
      </c>
      <c r="AO94" s="8" t="s">
        <v>9</v>
      </c>
      <c r="AP94" s="8" t="s">
        <v>9</v>
      </c>
      <c r="AQ94" s="8" t="s">
        <v>9</v>
      </c>
      <c r="AR94" s="8" t="s">
        <v>9</v>
      </c>
    </row>
    <row r="95" spans="2:44" ht="19.95" customHeight="1" x14ac:dyDescent="0.45">
      <c r="B95" s="11" t="str">
        <f t="shared" si="30"/>
        <v/>
      </c>
      <c r="C95" s="12" t="str">
        <f t="shared" si="31"/>
        <v/>
      </c>
      <c r="D95" s="12" t="str">
        <f t="shared" si="32"/>
        <v/>
      </c>
      <c r="E95" s="12" t="str">
        <f t="shared" si="33"/>
        <v/>
      </c>
      <c r="F95" s="12" t="str">
        <f t="shared" si="34"/>
        <v/>
      </c>
      <c r="G95" s="12" t="str">
        <f t="shared" si="35"/>
        <v/>
      </c>
      <c r="H95" s="12" t="str">
        <f t="shared" si="36"/>
        <v/>
      </c>
      <c r="I95" s="12" t="str">
        <f t="shared" si="37"/>
        <v/>
      </c>
      <c r="K95" s="8" t="str">
        <f t="shared" si="44"/>
        <v/>
      </c>
      <c r="L95" s="9" t="str">
        <f t="shared" si="38"/>
        <v/>
      </c>
      <c r="M95" s="9" t="str">
        <f t="shared" si="39"/>
        <v/>
      </c>
      <c r="N95" s="9" t="str">
        <f t="shared" si="40"/>
        <v/>
      </c>
      <c r="O95" s="9" t="str">
        <f t="shared" si="41"/>
        <v/>
      </c>
      <c r="P95" s="9" t="str">
        <f t="shared" si="42"/>
        <v/>
      </c>
      <c r="Q95" s="9" t="str">
        <f t="shared" si="43"/>
        <v/>
      </c>
      <c r="R95" s="9" t="str">
        <f t="shared" si="45"/>
        <v/>
      </c>
      <c r="T95" s="11">
        <v>234</v>
      </c>
      <c r="U95" s="12" t="s">
        <v>615</v>
      </c>
      <c r="V95" s="12" t="s">
        <v>343</v>
      </c>
      <c r="W95" s="12" t="s">
        <v>344</v>
      </c>
      <c r="X95" s="12" t="s">
        <v>345</v>
      </c>
      <c r="Y95" s="12" t="s">
        <v>346</v>
      </c>
      <c r="Z95" s="16">
        <v>47207</v>
      </c>
      <c r="AA95" s="11" t="s">
        <v>117</v>
      </c>
      <c r="AB95" s="11" t="s">
        <v>513</v>
      </c>
      <c r="AC95" s="8" t="s">
        <v>9</v>
      </c>
      <c r="AD95" s="8" t="s">
        <v>9</v>
      </c>
      <c r="AE95" s="8" t="s">
        <v>9</v>
      </c>
      <c r="AF95" s="8" t="s">
        <v>9</v>
      </c>
      <c r="AG95" s="8" t="s">
        <v>9</v>
      </c>
      <c r="AH95" s="8" t="s">
        <v>9</v>
      </c>
      <c r="AI95" s="8" t="s">
        <v>9</v>
      </c>
      <c r="AJ95" s="8" t="s">
        <v>9</v>
      </c>
      <c r="AK95" s="8" t="s">
        <v>9</v>
      </c>
      <c r="AL95" s="8" t="s">
        <v>9</v>
      </c>
      <c r="AM95" s="8" t="s">
        <v>9</v>
      </c>
      <c r="AN95" s="8" t="s">
        <v>9</v>
      </c>
      <c r="AO95" s="8" t="s">
        <v>9</v>
      </c>
      <c r="AP95" s="8" t="s">
        <v>9</v>
      </c>
      <c r="AQ95" s="8" t="s">
        <v>9</v>
      </c>
      <c r="AR95" s="8" t="s">
        <v>9</v>
      </c>
    </row>
    <row r="96" spans="2:44" ht="19.95" customHeight="1" x14ac:dyDescent="0.45">
      <c r="B96" s="11" t="str">
        <f t="shared" si="30"/>
        <v/>
      </c>
      <c r="C96" s="12" t="str">
        <f t="shared" si="31"/>
        <v/>
      </c>
      <c r="D96" s="12" t="str">
        <f t="shared" si="32"/>
        <v/>
      </c>
      <c r="E96" s="12" t="str">
        <f t="shared" si="33"/>
        <v/>
      </c>
      <c r="F96" s="12" t="str">
        <f t="shared" si="34"/>
        <v/>
      </c>
      <c r="G96" s="12" t="str">
        <f t="shared" si="35"/>
        <v/>
      </c>
      <c r="H96" s="12" t="str">
        <f t="shared" si="36"/>
        <v/>
      </c>
      <c r="I96" s="12" t="str">
        <f t="shared" si="37"/>
        <v/>
      </c>
      <c r="K96" s="8" t="str">
        <f t="shared" si="44"/>
        <v/>
      </c>
      <c r="L96" s="9" t="str">
        <f t="shared" si="38"/>
        <v/>
      </c>
      <c r="M96" s="9" t="str">
        <f t="shared" si="39"/>
        <v/>
      </c>
      <c r="N96" s="9" t="str">
        <f t="shared" si="40"/>
        <v/>
      </c>
      <c r="O96" s="9" t="str">
        <f t="shared" si="41"/>
        <v/>
      </c>
      <c r="P96" s="9" t="str">
        <f t="shared" si="42"/>
        <v/>
      </c>
      <c r="Q96" s="9" t="str">
        <f t="shared" si="43"/>
        <v/>
      </c>
      <c r="R96" s="9" t="str">
        <f t="shared" si="45"/>
        <v/>
      </c>
      <c r="T96" s="11">
        <v>236</v>
      </c>
      <c r="U96" s="12" t="s">
        <v>616</v>
      </c>
      <c r="V96" s="12" t="s">
        <v>442</v>
      </c>
      <c r="W96" s="12" t="s">
        <v>347</v>
      </c>
      <c r="X96" s="12" t="s">
        <v>443</v>
      </c>
      <c r="Y96" s="12" t="s">
        <v>348</v>
      </c>
      <c r="Z96" s="16">
        <v>47178</v>
      </c>
      <c r="AA96" s="11"/>
      <c r="AB96" s="11" t="s">
        <v>513</v>
      </c>
      <c r="AC96" s="8" t="s">
        <v>9</v>
      </c>
      <c r="AD96" s="8" t="s">
        <v>9</v>
      </c>
      <c r="AE96" s="8" t="s">
        <v>9</v>
      </c>
      <c r="AF96" s="8" t="s">
        <v>9</v>
      </c>
      <c r="AG96" s="8" t="s">
        <v>9</v>
      </c>
      <c r="AH96" s="8" t="s">
        <v>9</v>
      </c>
      <c r="AI96" s="8" t="s">
        <v>9</v>
      </c>
      <c r="AJ96" s="8" t="s">
        <v>9</v>
      </c>
      <c r="AK96" s="8" t="s">
        <v>9</v>
      </c>
      <c r="AL96" s="8" t="s">
        <v>9</v>
      </c>
      <c r="AM96" s="8" t="s">
        <v>9</v>
      </c>
      <c r="AN96" s="8" t="s">
        <v>9</v>
      </c>
      <c r="AO96" s="8" t="s">
        <v>9</v>
      </c>
      <c r="AP96" s="8" t="s">
        <v>9</v>
      </c>
      <c r="AQ96" s="8" t="s">
        <v>9</v>
      </c>
      <c r="AR96" s="8" t="s">
        <v>9</v>
      </c>
    </row>
    <row r="97" spans="2:44" ht="19.95" customHeight="1" x14ac:dyDescent="0.45">
      <c r="B97" s="11" t="str">
        <f t="shared" si="30"/>
        <v/>
      </c>
      <c r="C97" s="12" t="str">
        <f t="shared" si="31"/>
        <v/>
      </c>
      <c r="D97" s="12" t="str">
        <f t="shared" si="32"/>
        <v/>
      </c>
      <c r="E97" s="12" t="str">
        <f t="shared" si="33"/>
        <v/>
      </c>
      <c r="F97" s="12" t="str">
        <f t="shared" si="34"/>
        <v/>
      </c>
      <c r="G97" s="12" t="str">
        <f t="shared" si="35"/>
        <v/>
      </c>
      <c r="H97" s="12" t="str">
        <f t="shared" si="36"/>
        <v/>
      </c>
      <c r="I97" s="12" t="str">
        <f t="shared" si="37"/>
        <v/>
      </c>
      <c r="K97" s="8" t="str">
        <f t="shared" si="44"/>
        <v/>
      </c>
      <c r="L97" s="9" t="str">
        <f t="shared" si="38"/>
        <v/>
      </c>
      <c r="M97" s="9" t="str">
        <f t="shared" si="39"/>
        <v/>
      </c>
      <c r="N97" s="9" t="str">
        <f t="shared" si="40"/>
        <v/>
      </c>
      <c r="O97" s="9" t="str">
        <f t="shared" si="41"/>
        <v/>
      </c>
      <c r="P97" s="9" t="str">
        <f t="shared" si="42"/>
        <v/>
      </c>
      <c r="Q97" s="9" t="str">
        <f t="shared" si="43"/>
        <v/>
      </c>
      <c r="R97" s="9" t="str">
        <f t="shared" si="45"/>
        <v/>
      </c>
      <c r="T97" s="11">
        <v>239</v>
      </c>
      <c r="U97" s="12" t="s">
        <v>349</v>
      </c>
      <c r="V97" s="12" t="s">
        <v>350</v>
      </c>
      <c r="W97" s="12" t="s">
        <v>444</v>
      </c>
      <c r="X97" s="12" t="s">
        <v>351</v>
      </c>
      <c r="Y97" s="12" t="s">
        <v>352</v>
      </c>
      <c r="Z97" s="16">
        <v>46223</v>
      </c>
      <c r="AA97" s="11"/>
      <c r="AB97" s="11" t="s">
        <v>514</v>
      </c>
      <c r="AC97" s="8" t="s">
        <v>9</v>
      </c>
      <c r="AD97" s="8"/>
      <c r="AE97" s="8" t="s">
        <v>9</v>
      </c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</row>
    <row r="98" spans="2:44" ht="19.95" customHeight="1" x14ac:dyDescent="0.45">
      <c r="B98" s="11" t="str">
        <f t="shared" si="30"/>
        <v/>
      </c>
      <c r="C98" s="12" t="str">
        <f t="shared" si="31"/>
        <v/>
      </c>
      <c r="D98" s="12" t="str">
        <f t="shared" si="32"/>
        <v/>
      </c>
      <c r="E98" s="12" t="str">
        <f t="shared" si="33"/>
        <v/>
      </c>
      <c r="F98" s="12" t="str">
        <f t="shared" si="34"/>
        <v/>
      </c>
      <c r="G98" s="12" t="str">
        <f t="shared" si="35"/>
        <v/>
      </c>
      <c r="H98" s="12" t="str">
        <f t="shared" si="36"/>
        <v/>
      </c>
      <c r="I98" s="12" t="str">
        <f t="shared" si="37"/>
        <v/>
      </c>
      <c r="K98" s="8" t="str">
        <f t="shared" si="44"/>
        <v/>
      </c>
      <c r="L98" s="9" t="str">
        <f t="shared" si="38"/>
        <v/>
      </c>
      <c r="M98" s="9" t="str">
        <f t="shared" si="39"/>
        <v/>
      </c>
      <c r="N98" s="9" t="str">
        <f t="shared" si="40"/>
        <v/>
      </c>
      <c r="O98" s="9" t="str">
        <f t="shared" si="41"/>
        <v/>
      </c>
      <c r="P98" s="9" t="str">
        <f t="shared" si="42"/>
        <v/>
      </c>
      <c r="Q98" s="9" t="str">
        <f t="shared" si="43"/>
        <v/>
      </c>
      <c r="R98" s="9" t="str">
        <f t="shared" si="45"/>
        <v/>
      </c>
      <c r="T98" s="11">
        <v>243</v>
      </c>
      <c r="U98" s="12" t="s">
        <v>617</v>
      </c>
      <c r="V98" s="12" t="s">
        <v>99</v>
      </c>
      <c r="W98" s="12" t="s">
        <v>353</v>
      </c>
      <c r="X98" s="12" t="s">
        <v>445</v>
      </c>
      <c r="Y98" s="12" t="s">
        <v>530</v>
      </c>
      <c r="Z98" s="16">
        <v>46420</v>
      </c>
      <c r="AA98" s="11" t="s">
        <v>117</v>
      </c>
      <c r="AB98" s="11" t="s">
        <v>513</v>
      </c>
      <c r="AC98" s="8" t="s">
        <v>9</v>
      </c>
      <c r="AD98" s="8" t="s">
        <v>9</v>
      </c>
      <c r="AE98" s="8" t="s">
        <v>9</v>
      </c>
      <c r="AF98" s="8" t="s">
        <v>9</v>
      </c>
      <c r="AG98" s="8" t="s">
        <v>9</v>
      </c>
      <c r="AH98" s="8" t="s">
        <v>9</v>
      </c>
      <c r="AI98" s="8" t="s">
        <v>9</v>
      </c>
      <c r="AJ98" s="8" t="s">
        <v>9</v>
      </c>
      <c r="AK98" s="8" t="s">
        <v>9</v>
      </c>
      <c r="AL98" s="8" t="s">
        <v>9</v>
      </c>
      <c r="AM98" s="8" t="s">
        <v>9</v>
      </c>
      <c r="AN98" s="8" t="s">
        <v>9</v>
      </c>
      <c r="AO98" s="8" t="s">
        <v>9</v>
      </c>
      <c r="AP98" s="8" t="s">
        <v>9</v>
      </c>
      <c r="AQ98" s="8" t="s">
        <v>9</v>
      </c>
      <c r="AR98" s="8" t="s">
        <v>9</v>
      </c>
    </row>
    <row r="99" spans="2:44" ht="19.95" customHeight="1" x14ac:dyDescent="0.45">
      <c r="B99" s="11" t="str">
        <f t="shared" si="30"/>
        <v/>
      </c>
      <c r="C99" s="12" t="str">
        <f t="shared" si="31"/>
        <v/>
      </c>
      <c r="D99" s="12" t="str">
        <f t="shared" si="32"/>
        <v/>
      </c>
      <c r="E99" s="12" t="str">
        <f t="shared" si="33"/>
        <v/>
      </c>
      <c r="F99" s="12" t="str">
        <f t="shared" si="34"/>
        <v/>
      </c>
      <c r="G99" s="12" t="str">
        <f t="shared" si="35"/>
        <v/>
      </c>
      <c r="H99" s="12" t="str">
        <f t="shared" si="36"/>
        <v/>
      </c>
      <c r="I99" s="12" t="str">
        <f t="shared" si="37"/>
        <v/>
      </c>
      <c r="K99" s="8" t="str">
        <f t="shared" si="44"/>
        <v/>
      </c>
      <c r="L99" s="9" t="str">
        <f t="shared" si="38"/>
        <v/>
      </c>
      <c r="M99" s="9" t="str">
        <f t="shared" si="39"/>
        <v/>
      </c>
      <c r="N99" s="9" t="str">
        <f t="shared" si="40"/>
        <v/>
      </c>
      <c r="O99" s="9" t="str">
        <f t="shared" si="41"/>
        <v/>
      </c>
      <c r="P99" s="9" t="str">
        <f t="shared" si="42"/>
        <v/>
      </c>
      <c r="Q99" s="9" t="str">
        <f t="shared" si="43"/>
        <v/>
      </c>
      <c r="R99" s="9" t="str">
        <f t="shared" si="45"/>
        <v/>
      </c>
      <c r="T99" s="11">
        <v>245</v>
      </c>
      <c r="U99" s="12" t="s">
        <v>618</v>
      </c>
      <c r="V99" s="12" t="s">
        <v>354</v>
      </c>
      <c r="W99" s="12" t="s">
        <v>355</v>
      </c>
      <c r="X99" s="12" t="s">
        <v>356</v>
      </c>
      <c r="Y99" s="12" t="s">
        <v>357</v>
      </c>
      <c r="Z99" s="16">
        <v>46469</v>
      </c>
      <c r="AA99" s="11"/>
      <c r="AB99" s="11" t="s">
        <v>513</v>
      </c>
      <c r="AC99" s="8"/>
      <c r="AD99" s="8"/>
      <c r="AE99" s="8"/>
      <c r="AF99" s="8"/>
      <c r="AG99" s="8" t="s">
        <v>9</v>
      </c>
      <c r="AH99" s="8" t="s">
        <v>9</v>
      </c>
      <c r="AI99" s="8"/>
      <c r="AJ99" s="8"/>
      <c r="AK99" s="8"/>
      <c r="AL99" s="8" t="s">
        <v>9</v>
      </c>
      <c r="AM99" s="8"/>
      <c r="AN99" s="8"/>
      <c r="AO99" s="8"/>
      <c r="AP99" s="8"/>
      <c r="AQ99" s="8"/>
      <c r="AR99" s="8"/>
    </row>
    <row r="100" spans="2:44" ht="19.95" customHeight="1" x14ac:dyDescent="0.45">
      <c r="B100" s="11" t="str">
        <f t="shared" si="30"/>
        <v/>
      </c>
      <c r="C100" s="12" t="str">
        <f t="shared" si="31"/>
        <v/>
      </c>
      <c r="D100" s="12" t="str">
        <f t="shared" si="32"/>
        <v/>
      </c>
      <c r="E100" s="12" t="str">
        <f t="shared" si="33"/>
        <v/>
      </c>
      <c r="F100" s="12" t="str">
        <f t="shared" si="34"/>
        <v/>
      </c>
      <c r="G100" s="12" t="str">
        <f t="shared" si="35"/>
        <v/>
      </c>
      <c r="H100" s="12" t="str">
        <f t="shared" si="36"/>
        <v/>
      </c>
      <c r="I100" s="12" t="str">
        <f t="shared" si="37"/>
        <v/>
      </c>
      <c r="K100" s="8" t="str">
        <f t="shared" si="44"/>
        <v/>
      </c>
      <c r="L100" s="9" t="str">
        <f t="shared" si="38"/>
        <v/>
      </c>
      <c r="M100" s="9" t="str">
        <f t="shared" si="39"/>
        <v/>
      </c>
      <c r="N100" s="9" t="str">
        <f t="shared" si="40"/>
        <v/>
      </c>
      <c r="O100" s="9" t="str">
        <f t="shared" si="41"/>
        <v/>
      </c>
      <c r="P100" s="9" t="str">
        <f t="shared" si="42"/>
        <v/>
      </c>
      <c r="Q100" s="9" t="str">
        <f t="shared" si="43"/>
        <v/>
      </c>
      <c r="R100" s="9" t="str">
        <f t="shared" si="45"/>
        <v/>
      </c>
      <c r="T100" s="11">
        <v>250</v>
      </c>
      <c r="U100" s="12" t="s">
        <v>619</v>
      </c>
      <c r="V100" s="12" t="s">
        <v>358</v>
      </c>
      <c r="W100" s="12" t="s">
        <v>446</v>
      </c>
      <c r="X100" s="12" t="s">
        <v>359</v>
      </c>
      <c r="Y100" s="12" t="s">
        <v>360</v>
      </c>
      <c r="Z100" s="16">
        <v>46784</v>
      </c>
      <c r="AA100" s="11"/>
      <c r="AB100" s="11" t="s">
        <v>513</v>
      </c>
      <c r="AC100" s="8"/>
      <c r="AD100" s="8"/>
      <c r="AE100" s="8"/>
      <c r="AF100" s="8"/>
      <c r="AG100" s="8" t="s">
        <v>9</v>
      </c>
      <c r="AH100" s="8" t="s">
        <v>9</v>
      </c>
      <c r="AI100" s="8"/>
      <c r="AJ100" s="8" t="s">
        <v>9</v>
      </c>
      <c r="AK100" s="8" t="s">
        <v>9</v>
      </c>
      <c r="AL100" s="8" t="s">
        <v>9</v>
      </c>
      <c r="AM100" s="8" t="s">
        <v>9</v>
      </c>
      <c r="AN100" s="8"/>
      <c r="AO100" s="8"/>
      <c r="AP100" s="8"/>
      <c r="AQ100" s="8"/>
      <c r="AR100" s="8"/>
    </row>
    <row r="101" spans="2:44" ht="19.95" customHeight="1" x14ac:dyDescent="0.45">
      <c r="B101" s="11" t="str">
        <f t="shared" ref="B101:B132" si="46">IFERROR(SMALL($K$5:$K$134,ROW(B97)),"")</f>
        <v/>
      </c>
      <c r="C101" s="12" t="str">
        <f t="shared" ref="C101:C134" si="47">VLOOKUP($B101,$K$5:$R$134,2,FALSE)</f>
        <v/>
      </c>
      <c r="D101" s="12" t="str">
        <f t="shared" ref="D101:D134" si="48">VLOOKUP($B101,$K$5:$R$134,3,FALSE)</f>
        <v/>
      </c>
      <c r="E101" s="12" t="str">
        <f t="shared" ref="E101:E134" si="49">VLOOKUP($B101,$K$5:$R$134,4,FALSE)</f>
        <v/>
      </c>
      <c r="F101" s="12" t="str">
        <f t="shared" ref="F101:F134" si="50">VLOOKUP($B101,$K$5:$R$134,5,FALSE)</f>
        <v/>
      </c>
      <c r="G101" s="12" t="str">
        <f t="shared" ref="G101:G134" si="51">VLOOKUP($B101,$K$5:$R$134,6,FALSE)</f>
        <v/>
      </c>
      <c r="H101" s="12" t="str">
        <f t="shared" ref="H101:H134" si="52">VLOOKUP($B101,$K$5:$R$134,7,FALSE)</f>
        <v/>
      </c>
      <c r="I101" s="12" t="str">
        <f t="shared" ref="I101:I134" si="53">VLOOKUP($B101,$K$5:$R$134,8,FALSE)</f>
        <v/>
      </c>
      <c r="K101" s="8" t="str">
        <f t="shared" si="44"/>
        <v/>
      </c>
      <c r="L101" s="9" t="str">
        <f t="shared" ref="L101:L134" si="54">IF($K101&lt;&gt;"",U101,"")</f>
        <v/>
      </c>
      <c r="M101" s="9" t="str">
        <f t="shared" ref="M101:M134" si="55">IF($K101&lt;&gt;"",V101,"")</f>
        <v/>
      </c>
      <c r="N101" s="9" t="str">
        <f t="shared" ref="N101:N134" si="56">IF($K101&lt;&gt;"",W101,"")</f>
        <v/>
      </c>
      <c r="O101" s="9" t="str">
        <f t="shared" ref="O101:O134" si="57">IF($K101&lt;&gt;"",X101,"")</f>
        <v/>
      </c>
      <c r="P101" s="9" t="str">
        <f t="shared" ref="P101:P134" si="58">IF($K101&lt;&gt;"",Y101,"")</f>
        <v/>
      </c>
      <c r="Q101" s="9" t="str">
        <f t="shared" ref="Q101:Q134" si="59">IF($K101&lt;&gt;"",IF(AA101="","",AA101),"")</f>
        <v/>
      </c>
      <c r="R101" s="9" t="str">
        <f t="shared" si="45"/>
        <v/>
      </c>
      <c r="T101" s="11">
        <v>252</v>
      </c>
      <c r="U101" s="12" t="s">
        <v>620</v>
      </c>
      <c r="V101" s="12" t="s">
        <v>361</v>
      </c>
      <c r="W101" s="12" t="s">
        <v>362</v>
      </c>
      <c r="X101" s="12" t="s">
        <v>363</v>
      </c>
      <c r="Y101" s="12" t="s">
        <v>364</v>
      </c>
      <c r="Z101" s="16">
        <v>46371</v>
      </c>
      <c r="AA101" s="11"/>
      <c r="AB101" s="11" t="s">
        <v>514</v>
      </c>
      <c r="AC101" s="8" t="s">
        <v>9</v>
      </c>
      <c r="AD101" s="8" t="s">
        <v>9</v>
      </c>
      <c r="AE101" s="8" t="s">
        <v>9</v>
      </c>
      <c r="AF101" s="8" t="s">
        <v>9</v>
      </c>
      <c r="AG101" s="8"/>
      <c r="AH101" s="8"/>
      <c r="AI101" s="8" t="s">
        <v>9</v>
      </c>
      <c r="AJ101" s="8"/>
      <c r="AK101" s="8"/>
      <c r="AL101" s="8"/>
      <c r="AM101" s="8"/>
      <c r="AN101" s="8" t="s">
        <v>9</v>
      </c>
      <c r="AO101" s="8" t="s">
        <v>9</v>
      </c>
      <c r="AP101" s="8" t="s">
        <v>9</v>
      </c>
      <c r="AQ101" s="8" t="s">
        <v>9</v>
      </c>
      <c r="AR101" s="8" t="s">
        <v>9</v>
      </c>
    </row>
    <row r="102" spans="2:44" ht="19.95" customHeight="1" x14ac:dyDescent="0.45">
      <c r="B102" s="11" t="str">
        <f t="shared" si="46"/>
        <v/>
      </c>
      <c r="C102" s="12" t="str">
        <f t="shared" si="47"/>
        <v/>
      </c>
      <c r="D102" s="12" t="str">
        <f t="shared" si="48"/>
        <v/>
      </c>
      <c r="E102" s="12" t="str">
        <f t="shared" si="49"/>
        <v/>
      </c>
      <c r="F102" s="12" t="str">
        <f t="shared" si="50"/>
        <v/>
      </c>
      <c r="G102" s="12" t="str">
        <f t="shared" si="51"/>
        <v/>
      </c>
      <c r="H102" s="12" t="str">
        <f t="shared" si="52"/>
        <v/>
      </c>
      <c r="I102" s="12" t="str">
        <f t="shared" si="53"/>
        <v/>
      </c>
      <c r="K102" s="8" t="str">
        <f t="shared" si="44"/>
        <v/>
      </c>
      <c r="L102" s="9" t="str">
        <f t="shared" si="54"/>
        <v/>
      </c>
      <c r="M102" s="9" t="str">
        <f t="shared" si="55"/>
        <v/>
      </c>
      <c r="N102" s="9" t="str">
        <f t="shared" si="56"/>
        <v/>
      </c>
      <c r="O102" s="9" t="str">
        <f t="shared" si="57"/>
        <v/>
      </c>
      <c r="P102" s="9" t="str">
        <f t="shared" si="58"/>
        <v/>
      </c>
      <c r="Q102" s="9" t="str">
        <f t="shared" si="59"/>
        <v/>
      </c>
      <c r="R102" s="9" t="str">
        <f t="shared" si="45"/>
        <v/>
      </c>
      <c r="T102" s="11">
        <v>253</v>
      </c>
      <c r="U102" s="12" t="s">
        <v>621</v>
      </c>
      <c r="V102" s="12" t="s">
        <v>245</v>
      </c>
      <c r="W102" s="12" t="s">
        <v>365</v>
      </c>
      <c r="X102" s="12" t="s">
        <v>366</v>
      </c>
      <c r="Y102" s="12" t="s">
        <v>367</v>
      </c>
      <c r="Z102" s="16">
        <v>46610</v>
      </c>
      <c r="AA102" s="11"/>
      <c r="AB102" s="11" t="s">
        <v>513</v>
      </c>
      <c r="AC102" s="8" t="s">
        <v>9</v>
      </c>
      <c r="AD102" s="8" t="s">
        <v>9</v>
      </c>
      <c r="AE102" s="8" t="s">
        <v>9</v>
      </c>
      <c r="AF102" s="8" t="s">
        <v>9</v>
      </c>
      <c r="AG102" s="8" t="s">
        <v>9</v>
      </c>
      <c r="AH102" s="8" t="s">
        <v>9</v>
      </c>
      <c r="AI102" s="8" t="s">
        <v>9</v>
      </c>
      <c r="AJ102" s="8" t="s">
        <v>9</v>
      </c>
      <c r="AK102" s="8" t="s">
        <v>9</v>
      </c>
      <c r="AL102" s="8" t="s">
        <v>9</v>
      </c>
      <c r="AM102" s="8" t="s">
        <v>9</v>
      </c>
      <c r="AN102" s="8" t="s">
        <v>9</v>
      </c>
      <c r="AO102" s="8" t="s">
        <v>9</v>
      </c>
      <c r="AP102" s="8" t="s">
        <v>9</v>
      </c>
      <c r="AQ102" s="8" t="s">
        <v>9</v>
      </c>
      <c r="AR102" s="8" t="s">
        <v>9</v>
      </c>
    </row>
    <row r="103" spans="2:44" ht="19.95" customHeight="1" x14ac:dyDescent="0.45">
      <c r="B103" s="11" t="str">
        <f t="shared" si="46"/>
        <v/>
      </c>
      <c r="C103" s="12" t="str">
        <f t="shared" si="47"/>
        <v/>
      </c>
      <c r="D103" s="12" t="str">
        <f t="shared" si="48"/>
        <v/>
      </c>
      <c r="E103" s="12" t="str">
        <f t="shared" si="49"/>
        <v/>
      </c>
      <c r="F103" s="12" t="str">
        <f t="shared" si="50"/>
        <v/>
      </c>
      <c r="G103" s="12" t="str">
        <f t="shared" si="51"/>
        <v/>
      </c>
      <c r="H103" s="12" t="str">
        <f t="shared" si="52"/>
        <v/>
      </c>
      <c r="I103" s="12" t="str">
        <f t="shared" si="53"/>
        <v/>
      </c>
      <c r="K103" s="8" t="str">
        <f t="shared" si="44"/>
        <v/>
      </c>
      <c r="L103" s="9" t="str">
        <f t="shared" si="54"/>
        <v/>
      </c>
      <c r="M103" s="9" t="str">
        <f t="shared" si="55"/>
        <v/>
      </c>
      <c r="N103" s="9" t="str">
        <f t="shared" si="56"/>
        <v/>
      </c>
      <c r="O103" s="9" t="str">
        <f t="shared" si="57"/>
        <v/>
      </c>
      <c r="P103" s="9" t="str">
        <f t="shared" si="58"/>
        <v/>
      </c>
      <c r="Q103" s="9" t="str">
        <f t="shared" si="59"/>
        <v/>
      </c>
      <c r="R103" s="9" t="str">
        <f t="shared" si="45"/>
        <v/>
      </c>
      <c r="T103" s="11">
        <v>254</v>
      </c>
      <c r="U103" s="12" t="s">
        <v>622</v>
      </c>
      <c r="V103" s="12" t="s">
        <v>358</v>
      </c>
      <c r="W103" s="12" t="s">
        <v>368</v>
      </c>
      <c r="X103" s="12" t="s">
        <v>447</v>
      </c>
      <c r="Y103" s="12" t="s">
        <v>369</v>
      </c>
      <c r="Z103" s="16">
        <v>47134</v>
      </c>
      <c r="AA103" s="11" t="s">
        <v>117</v>
      </c>
      <c r="AB103" s="11" t="s">
        <v>513</v>
      </c>
      <c r="AC103" s="8" t="s">
        <v>9</v>
      </c>
      <c r="AD103" s="8" t="s">
        <v>9</v>
      </c>
      <c r="AE103" s="8" t="s">
        <v>9</v>
      </c>
      <c r="AF103" s="8" t="s">
        <v>9</v>
      </c>
      <c r="AG103" s="8" t="s">
        <v>9</v>
      </c>
      <c r="AH103" s="8" t="s">
        <v>9</v>
      </c>
      <c r="AI103" s="8" t="s">
        <v>9</v>
      </c>
      <c r="AJ103" s="8" t="s">
        <v>9</v>
      </c>
      <c r="AK103" s="8" t="s">
        <v>9</v>
      </c>
      <c r="AL103" s="8" t="s">
        <v>9</v>
      </c>
      <c r="AM103" s="8" t="s">
        <v>9</v>
      </c>
      <c r="AN103" s="8" t="s">
        <v>9</v>
      </c>
      <c r="AO103" s="8" t="s">
        <v>9</v>
      </c>
      <c r="AP103" s="8" t="s">
        <v>9</v>
      </c>
      <c r="AQ103" s="8" t="s">
        <v>9</v>
      </c>
      <c r="AR103" s="8" t="s">
        <v>9</v>
      </c>
    </row>
    <row r="104" spans="2:44" ht="19.95" customHeight="1" x14ac:dyDescent="0.45">
      <c r="B104" s="11" t="str">
        <f t="shared" si="46"/>
        <v/>
      </c>
      <c r="C104" s="12" t="str">
        <f t="shared" si="47"/>
        <v/>
      </c>
      <c r="D104" s="12" t="str">
        <f t="shared" si="48"/>
        <v/>
      </c>
      <c r="E104" s="12" t="str">
        <f t="shared" si="49"/>
        <v/>
      </c>
      <c r="F104" s="12" t="str">
        <f t="shared" si="50"/>
        <v/>
      </c>
      <c r="G104" s="12" t="str">
        <f t="shared" si="51"/>
        <v/>
      </c>
      <c r="H104" s="12" t="str">
        <f t="shared" si="52"/>
        <v/>
      </c>
      <c r="I104" s="12" t="str">
        <f t="shared" si="53"/>
        <v/>
      </c>
      <c r="K104" s="8" t="str">
        <f t="shared" si="44"/>
        <v/>
      </c>
      <c r="L104" s="9" t="str">
        <f t="shared" si="54"/>
        <v/>
      </c>
      <c r="M104" s="9" t="str">
        <f t="shared" si="55"/>
        <v/>
      </c>
      <c r="N104" s="9" t="str">
        <f t="shared" si="56"/>
        <v/>
      </c>
      <c r="O104" s="9" t="str">
        <f t="shared" si="57"/>
        <v/>
      </c>
      <c r="P104" s="9" t="str">
        <f t="shared" si="58"/>
        <v/>
      </c>
      <c r="Q104" s="9" t="str">
        <f t="shared" si="59"/>
        <v/>
      </c>
      <c r="R104" s="9" t="str">
        <f t="shared" si="45"/>
        <v/>
      </c>
      <c r="T104" s="11">
        <v>259</v>
      </c>
      <c r="U104" s="12" t="s">
        <v>623</v>
      </c>
      <c r="V104" s="12" t="s">
        <v>154</v>
      </c>
      <c r="W104" s="12" t="s">
        <v>372</v>
      </c>
      <c r="X104" s="12" t="s">
        <v>373</v>
      </c>
      <c r="Y104" s="12" t="s">
        <v>374</v>
      </c>
      <c r="Z104" s="16">
        <v>46573</v>
      </c>
      <c r="AA104" s="11"/>
      <c r="AB104" s="11" t="s">
        <v>513</v>
      </c>
      <c r="AC104" s="8" t="s">
        <v>9</v>
      </c>
      <c r="AD104" s="8" t="s">
        <v>9</v>
      </c>
      <c r="AE104" s="8" t="s">
        <v>9</v>
      </c>
      <c r="AF104" s="8" t="s">
        <v>9</v>
      </c>
      <c r="AG104" s="8" t="s">
        <v>9</v>
      </c>
      <c r="AH104" s="8" t="s">
        <v>9</v>
      </c>
      <c r="AI104" s="8" t="s">
        <v>9</v>
      </c>
      <c r="AJ104" s="8" t="s">
        <v>9</v>
      </c>
      <c r="AK104" s="8" t="s">
        <v>9</v>
      </c>
      <c r="AL104" s="8" t="s">
        <v>9</v>
      </c>
      <c r="AM104" s="8" t="s">
        <v>9</v>
      </c>
      <c r="AN104" s="8" t="s">
        <v>9</v>
      </c>
      <c r="AO104" s="8" t="s">
        <v>9</v>
      </c>
      <c r="AP104" s="8" t="s">
        <v>9</v>
      </c>
      <c r="AQ104" s="8" t="s">
        <v>9</v>
      </c>
      <c r="AR104" s="8" t="s">
        <v>9</v>
      </c>
    </row>
    <row r="105" spans="2:44" ht="19.95" customHeight="1" x14ac:dyDescent="0.45">
      <c r="B105" s="11" t="str">
        <f t="shared" si="46"/>
        <v/>
      </c>
      <c r="C105" s="12" t="str">
        <f t="shared" si="47"/>
        <v/>
      </c>
      <c r="D105" s="12" t="str">
        <f t="shared" si="48"/>
        <v/>
      </c>
      <c r="E105" s="12" t="str">
        <f t="shared" si="49"/>
        <v/>
      </c>
      <c r="F105" s="12" t="str">
        <f t="shared" si="50"/>
        <v/>
      </c>
      <c r="G105" s="12" t="str">
        <f t="shared" si="51"/>
        <v/>
      </c>
      <c r="H105" s="12" t="str">
        <f t="shared" si="52"/>
        <v/>
      </c>
      <c r="I105" s="12" t="str">
        <f t="shared" si="53"/>
        <v/>
      </c>
      <c r="K105" s="8" t="str">
        <f t="shared" si="44"/>
        <v/>
      </c>
      <c r="L105" s="9" t="str">
        <f t="shared" si="54"/>
        <v/>
      </c>
      <c r="M105" s="9" t="str">
        <f t="shared" si="55"/>
        <v/>
      </c>
      <c r="N105" s="9" t="str">
        <f t="shared" si="56"/>
        <v/>
      </c>
      <c r="O105" s="9" t="str">
        <f t="shared" si="57"/>
        <v/>
      </c>
      <c r="P105" s="9" t="str">
        <f t="shared" si="58"/>
        <v/>
      </c>
      <c r="Q105" s="9" t="str">
        <f t="shared" si="59"/>
        <v/>
      </c>
      <c r="R105" s="9" t="str">
        <f t="shared" si="45"/>
        <v/>
      </c>
      <c r="T105" s="11">
        <v>263</v>
      </c>
      <c r="U105" s="12" t="s">
        <v>624</v>
      </c>
      <c r="V105" s="12" t="s">
        <v>375</v>
      </c>
      <c r="W105" s="12" t="s">
        <v>376</v>
      </c>
      <c r="X105" s="12" t="s">
        <v>377</v>
      </c>
      <c r="Y105" s="12" t="s">
        <v>378</v>
      </c>
      <c r="Z105" s="16">
        <v>47021</v>
      </c>
      <c r="AA105" s="11"/>
      <c r="AB105" s="11" t="s">
        <v>514</v>
      </c>
      <c r="AC105" s="8" t="s">
        <v>9</v>
      </c>
      <c r="AD105" s="8" t="s">
        <v>9</v>
      </c>
      <c r="AE105" s="8" t="s">
        <v>9</v>
      </c>
      <c r="AF105" s="8"/>
      <c r="AG105" s="8"/>
      <c r="AH105" s="8"/>
      <c r="AI105" s="8"/>
      <c r="AJ105" s="8"/>
      <c r="AK105" s="8"/>
      <c r="AL105" s="8"/>
      <c r="AM105" s="8"/>
      <c r="AN105" s="8" t="s">
        <v>9</v>
      </c>
      <c r="AO105" s="8" t="s">
        <v>9</v>
      </c>
      <c r="AP105" s="8" t="s">
        <v>9</v>
      </c>
      <c r="AQ105" s="8" t="s">
        <v>9</v>
      </c>
      <c r="AR105" s="8" t="s">
        <v>9</v>
      </c>
    </row>
    <row r="106" spans="2:44" ht="19.95" customHeight="1" x14ac:dyDescent="0.45">
      <c r="B106" s="11" t="str">
        <f t="shared" si="46"/>
        <v/>
      </c>
      <c r="C106" s="12" t="str">
        <f t="shared" si="47"/>
        <v/>
      </c>
      <c r="D106" s="12" t="str">
        <f t="shared" si="48"/>
        <v/>
      </c>
      <c r="E106" s="12" t="str">
        <f t="shared" si="49"/>
        <v/>
      </c>
      <c r="F106" s="12" t="str">
        <f t="shared" si="50"/>
        <v/>
      </c>
      <c r="G106" s="12" t="str">
        <f t="shared" si="51"/>
        <v/>
      </c>
      <c r="H106" s="12" t="str">
        <f t="shared" si="52"/>
        <v/>
      </c>
      <c r="I106" s="12" t="str">
        <f t="shared" si="53"/>
        <v/>
      </c>
      <c r="K106" s="8" t="str">
        <f t="shared" si="44"/>
        <v/>
      </c>
      <c r="L106" s="9" t="str">
        <f t="shared" si="54"/>
        <v/>
      </c>
      <c r="M106" s="9" t="str">
        <f t="shared" si="55"/>
        <v/>
      </c>
      <c r="N106" s="9" t="str">
        <f t="shared" si="56"/>
        <v/>
      </c>
      <c r="O106" s="9" t="str">
        <f t="shared" si="57"/>
        <v/>
      </c>
      <c r="P106" s="9" t="str">
        <f t="shared" si="58"/>
        <v/>
      </c>
      <c r="Q106" s="9" t="str">
        <f t="shared" si="59"/>
        <v/>
      </c>
      <c r="R106" s="9" t="str">
        <f t="shared" si="45"/>
        <v/>
      </c>
      <c r="T106" s="11">
        <v>264</v>
      </c>
      <c r="U106" s="12" t="s">
        <v>625</v>
      </c>
      <c r="V106" s="12" t="s">
        <v>448</v>
      </c>
      <c r="W106" s="12" t="s">
        <v>379</v>
      </c>
      <c r="X106" s="12" t="s">
        <v>449</v>
      </c>
      <c r="Y106" s="12" t="s">
        <v>380</v>
      </c>
      <c r="Z106" s="16">
        <v>47102</v>
      </c>
      <c r="AA106" s="11"/>
      <c r="AB106" s="11" t="s">
        <v>513</v>
      </c>
      <c r="AC106" s="8" t="s">
        <v>9</v>
      </c>
      <c r="AD106" s="8" t="s">
        <v>9</v>
      </c>
      <c r="AE106" s="8" t="s">
        <v>9</v>
      </c>
      <c r="AF106" s="8"/>
      <c r="AG106" s="8" t="s">
        <v>9</v>
      </c>
      <c r="AH106" s="8" t="s">
        <v>9</v>
      </c>
      <c r="AI106" s="8"/>
      <c r="AJ106" s="8" t="s">
        <v>9</v>
      </c>
      <c r="AK106" s="8" t="s">
        <v>9</v>
      </c>
      <c r="AL106" s="8" t="s">
        <v>9</v>
      </c>
      <c r="AM106" s="8" t="s">
        <v>9</v>
      </c>
      <c r="AN106" s="8" t="s">
        <v>9</v>
      </c>
      <c r="AO106" s="8" t="s">
        <v>9</v>
      </c>
      <c r="AP106" s="8" t="s">
        <v>9</v>
      </c>
      <c r="AQ106" s="8" t="s">
        <v>9</v>
      </c>
      <c r="AR106" s="8" t="s">
        <v>9</v>
      </c>
    </row>
    <row r="107" spans="2:44" ht="19.95" customHeight="1" x14ac:dyDescent="0.45">
      <c r="B107" s="11" t="str">
        <f t="shared" si="46"/>
        <v/>
      </c>
      <c r="C107" s="12" t="str">
        <f t="shared" si="47"/>
        <v/>
      </c>
      <c r="D107" s="12" t="str">
        <f t="shared" si="48"/>
        <v/>
      </c>
      <c r="E107" s="12" t="str">
        <f t="shared" si="49"/>
        <v/>
      </c>
      <c r="F107" s="12" t="str">
        <f t="shared" si="50"/>
        <v/>
      </c>
      <c r="G107" s="12" t="str">
        <f t="shared" si="51"/>
        <v/>
      </c>
      <c r="H107" s="12" t="str">
        <f t="shared" si="52"/>
        <v/>
      </c>
      <c r="I107" s="12" t="str">
        <f t="shared" si="53"/>
        <v/>
      </c>
      <c r="K107" s="8" t="str">
        <f t="shared" si="44"/>
        <v/>
      </c>
      <c r="L107" s="9" t="str">
        <f t="shared" si="54"/>
        <v/>
      </c>
      <c r="M107" s="9" t="str">
        <f t="shared" si="55"/>
        <v/>
      </c>
      <c r="N107" s="9" t="str">
        <f t="shared" si="56"/>
        <v/>
      </c>
      <c r="O107" s="9" t="str">
        <f t="shared" si="57"/>
        <v/>
      </c>
      <c r="P107" s="9" t="str">
        <f t="shared" si="58"/>
        <v/>
      </c>
      <c r="Q107" s="9" t="str">
        <f t="shared" si="59"/>
        <v/>
      </c>
      <c r="R107" s="9" t="str">
        <f t="shared" si="45"/>
        <v/>
      </c>
      <c r="T107" s="11">
        <v>265</v>
      </c>
      <c r="U107" s="12" t="s">
        <v>626</v>
      </c>
      <c r="V107" s="12" t="s">
        <v>450</v>
      </c>
      <c r="W107" s="12" t="s">
        <v>381</v>
      </c>
      <c r="X107" s="12" t="s">
        <v>451</v>
      </c>
      <c r="Y107" s="12" t="s">
        <v>382</v>
      </c>
      <c r="Z107" s="16">
        <v>47208</v>
      </c>
      <c r="AA107" s="11"/>
      <c r="AB107" s="11" t="s">
        <v>513</v>
      </c>
      <c r="AC107" s="8" t="s">
        <v>9</v>
      </c>
      <c r="AD107" s="8" t="s">
        <v>9</v>
      </c>
      <c r="AE107" s="8" t="s">
        <v>9</v>
      </c>
      <c r="AF107" s="8" t="s">
        <v>9</v>
      </c>
      <c r="AG107" s="8" t="s">
        <v>9</v>
      </c>
      <c r="AH107" s="8" t="s">
        <v>9</v>
      </c>
      <c r="AI107" s="8" t="s">
        <v>9</v>
      </c>
      <c r="AJ107" s="8"/>
      <c r="AK107" s="8"/>
      <c r="AL107" s="8" t="s">
        <v>9</v>
      </c>
      <c r="AM107" s="8"/>
      <c r="AN107" s="8" t="s">
        <v>9</v>
      </c>
      <c r="AO107" s="8" t="s">
        <v>9</v>
      </c>
      <c r="AP107" s="8" t="s">
        <v>9</v>
      </c>
      <c r="AQ107" s="8" t="s">
        <v>9</v>
      </c>
      <c r="AR107" s="8" t="s">
        <v>9</v>
      </c>
    </row>
    <row r="108" spans="2:44" ht="19.95" customHeight="1" x14ac:dyDescent="0.45">
      <c r="B108" s="11" t="str">
        <f t="shared" si="46"/>
        <v/>
      </c>
      <c r="C108" s="12" t="str">
        <f t="shared" si="47"/>
        <v/>
      </c>
      <c r="D108" s="12" t="str">
        <f t="shared" si="48"/>
        <v/>
      </c>
      <c r="E108" s="12" t="str">
        <f t="shared" si="49"/>
        <v/>
      </c>
      <c r="F108" s="12" t="str">
        <f t="shared" si="50"/>
        <v/>
      </c>
      <c r="G108" s="12" t="str">
        <f t="shared" si="51"/>
        <v/>
      </c>
      <c r="H108" s="12" t="str">
        <f t="shared" si="52"/>
        <v/>
      </c>
      <c r="I108" s="12" t="str">
        <f t="shared" si="53"/>
        <v/>
      </c>
      <c r="K108" s="8" t="str">
        <f t="shared" si="44"/>
        <v/>
      </c>
      <c r="L108" s="9" t="str">
        <f t="shared" si="54"/>
        <v/>
      </c>
      <c r="M108" s="9" t="str">
        <f t="shared" si="55"/>
        <v/>
      </c>
      <c r="N108" s="9" t="str">
        <f t="shared" si="56"/>
        <v/>
      </c>
      <c r="O108" s="9" t="str">
        <f t="shared" si="57"/>
        <v/>
      </c>
      <c r="P108" s="9" t="str">
        <f t="shared" si="58"/>
        <v/>
      </c>
      <c r="Q108" s="9" t="str">
        <f t="shared" si="59"/>
        <v/>
      </c>
      <c r="R108" s="9" t="str">
        <f t="shared" si="45"/>
        <v/>
      </c>
      <c r="T108" s="11">
        <v>266</v>
      </c>
      <c r="U108" s="12" t="s">
        <v>627</v>
      </c>
      <c r="V108" s="12" t="s">
        <v>452</v>
      </c>
      <c r="W108" s="12" t="s">
        <v>383</v>
      </c>
      <c r="X108" s="12" t="s">
        <v>453</v>
      </c>
      <c r="Y108" s="12" t="s">
        <v>384</v>
      </c>
      <c r="Z108" s="16">
        <v>46199</v>
      </c>
      <c r="AA108" s="11"/>
      <c r="AB108" s="11" t="s">
        <v>514</v>
      </c>
      <c r="AC108" s="8" t="s">
        <v>9</v>
      </c>
      <c r="AD108" s="8" t="s">
        <v>9</v>
      </c>
      <c r="AE108" s="8" t="s">
        <v>9</v>
      </c>
      <c r="AF108" s="8" t="s">
        <v>9</v>
      </c>
      <c r="AG108" s="8"/>
      <c r="AH108" s="8"/>
      <c r="AI108" s="8" t="s">
        <v>9</v>
      </c>
      <c r="AJ108" s="8"/>
      <c r="AK108" s="8"/>
      <c r="AL108" s="8"/>
      <c r="AM108" s="8"/>
      <c r="AN108" s="8" t="s">
        <v>9</v>
      </c>
      <c r="AO108" s="8" t="s">
        <v>9</v>
      </c>
      <c r="AP108" s="8" t="s">
        <v>9</v>
      </c>
      <c r="AQ108" s="8" t="s">
        <v>9</v>
      </c>
      <c r="AR108" s="8" t="s">
        <v>9</v>
      </c>
    </row>
    <row r="109" spans="2:44" ht="19.95" customHeight="1" x14ac:dyDescent="0.45">
      <c r="B109" s="11" t="str">
        <f t="shared" si="46"/>
        <v/>
      </c>
      <c r="C109" s="12" t="str">
        <f t="shared" si="47"/>
        <v/>
      </c>
      <c r="D109" s="12" t="str">
        <f t="shared" si="48"/>
        <v/>
      </c>
      <c r="E109" s="12" t="str">
        <f t="shared" si="49"/>
        <v/>
      </c>
      <c r="F109" s="12" t="str">
        <f t="shared" si="50"/>
        <v/>
      </c>
      <c r="G109" s="12" t="str">
        <f t="shared" si="51"/>
        <v/>
      </c>
      <c r="H109" s="12" t="str">
        <f t="shared" si="52"/>
        <v/>
      </c>
      <c r="I109" s="12" t="str">
        <f t="shared" si="53"/>
        <v/>
      </c>
      <c r="K109" s="8" t="str">
        <f t="shared" si="44"/>
        <v/>
      </c>
      <c r="L109" s="9" t="str">
        <f t="shared" si="54"/>
        <v/>
      </c>
      <c r="M109" s="9" t="str">
        <f t="shared" si="55"/>
        <v/>
      </c>
      <c r="N109" s="9" t="str">
        <f t="shared" si="56"/>
        <v/>
      </c>
      <c r="O109" s="9" t="str">
        <f t="shared" si="57"/>
        <v/>
      </c>
      <c r="P109" s="9" t="str">
        <f t="shared" si="58"/>
        <v/>
      </c>
      <c r="Q109" s="9" t="str">
        <f t="shared" si="59"/>
        <v/>
      </c>
      <c r="R109" s="9" t="str">
        <f t="shared" si="45"/>
        <v/>
      </c>
      <c r="T109" s="11">
        <v>267</v>
      </c>
      <c r="U109" s="12" t="s">
        <v>628</v>
      </c>
      <c r="V109" s="12" t="s">
        <v>385</v>
      </c>
      <c r="W109" s="12" t="s">
        <v>629</v>
      </c>
      <c r="X109" s="12" t="s">
        <v>386</v>
      </c>
      <c r="Y109" s="12" t="s">
        <v>387</v>
      </c>
      <c r="Z109" s="16">
        <v>46364</v>
      </c>
      <c r="AA109" s="11" t="s">
        <v>117</v>
      </c>
      <c r="AB109" s="11" t="s">
        <v>513</v>
      </c>
      <c r="AC109" s="8" t="s">
        <v>9</v>
      </c>
      <c r="AD109" s="8" t="s">
        <v>9</v>
      </c>
      <c r="AE109" s="8" t="s">
        <v>9</v>
      </c>
      <c r="AF109" s="8" t="s">
        <v>9</v>
      </c>
      <c r="AG109" s="8" t="s">
        <v>9</v>
      </c>
      <c r="AH109" s="8" t="s">
        <v>9</v>
      </c>
      <c r="AI109" s="8" t="s">
        <v>9</v>
      </c>
      <c r="AJ109" s="8" t="s">
        <v>9</v>
      </c>
      <c r="AK109" s="8" t="s">
        <v>9</v>
      </c>
      <c r="AL109" s="8" t="s">
        <v>9</v>
      </c>
      <c r="AM109" s="8" t="s">
        <v>9</v>
      </c>
      <c r="AN109" s="8" t="s">
        <v>9</v>
      </c>
      <c r="AO109" s="8" t="s">
        <v>9</v>
      </c>
      <c r="AP109" s="8" t="s">
        <v>9</v>
      </c>
      <c r="AQ109" s="8" t="s">
        <v>9</v>
      </c>
      <c r="AR109" s="8" t="s">
        <v>9</v>
      </c>
    </row>
    <row r="110" spans="2:44" ht="19.95" customHeight="1" x14ac:dyDescent="0.45">
      <c r="B110" s="11" t="str">
        <f t="shared" si="46"/>
        <v/>
      </c>
      <c r="C110" s="12" t="str">
        <f t="shared" si="47"/>
        <v/>
      </c>
      <c r="D110" s="12" t="str">
        <f t="shared" si="48"/>
        <v/>
      </c>
      <c r="E110" s="12" t="str">
        <f t="shared" si="49"/>
        <v/>
      </c>
      <c r="F110" s="12" t="str">
        <f t="shared" si="50"/>
        <v/>
      </c>
      <c r="G110" s="12" t="str">
        <f t="shared" si="51"/>
        <v/>
      </c>
      <c r="H110" s="12" t="str">
        <f t="shared" si="52"/>
        <v/>
      </c>
      <c r="I110" s="12" t="str">
        <f t="shared" si="53"/>
        <v/>
      </c>
      <c r="K110" s="8" t="str">
        <f t="shared" si="44"/>
        <v/>
      </c>
      <c r="L110" s="9" t="str">
        <f t="shared" si="54"/>
        <v/>
      </c>
      <c r="M110" s="9" t="str">
        <f t="shared" si="55"/>
        <v/>
      </c>
      <c r="N110" s="9" t="str">
        <f t="shared" si="56"/>
        <v/>
      </c>
      <c r="O110" s="9" t="str">
        <f t="shared" si="57"/>
        <v/>
      </c>
      <c r="P110" s="9" t="str">
        <f t="shared" si="58"/>
        <v/>
      </c>
      <c r="Q110" s="9" t="str">
        <f t="shared" si="59"/>
        <v/>
      </c>
      <c r="R110" s="9" t="str">
        <f t="shared" si="45"/>
        <v/>
      </c>
      <c r="T110" s="11">
        <v>268</v>
      </c>
      <c r="U110" s="12" t="s">
        <v>388</v>
      </c>
      <c r="V110" s="12" t="s">
        <v>142</v>
      </c>
      <c r="W110" s="12" t="s">
        <v>454</v>
      </c>
      <c r="X110" s="12" t="s">
        <v>455</v>
      </c>
      <c r="Y110" s="12" t="s">
        <v>389</v>
      </c>
      <c r="Z110" s="16">
        <v>46598</v>
      </c>
      <c r="AA110" s="11"/>
      <c r="AB110" s="11" t="s">
        <v>513</v>
      </c>
      <c r="AC110" s="8"/>
      <c r="AD110" s="8"/>
      <c r="AE110" s="8"/>
      <c r="AF110" s="8"/>
      <c r="AG110" s="8" t="s">
        <v>9</v>
      </c>
      <c r="AH110" s="8" t="s">
        <v>9</v>
      </c>
      <c r="AI110" s="8"/>
      <c r="AJ110" s="8"/>
      <c r="AK110" s="8"/>
      <c r="AL110" s="8" t="s">
        <v>9</v>
      </c>
      <c r="AM110" s="8"/>
      <c r="AN110" s="8"/>
      <c r="AO110" s="8"/>
      <c r="AP110" s="8"/>
      <c r="AQ110" s="8"/>
      <c r="AR110" s="8"/>
    </row>
    <row r="111" spans="2:44" ht="19.95" customHeight="1" x14ac:dyDescent="0.45">
      <c r="B111" s="11" t="str">
        <f t="shared" si="46"/>
        <v/>
      </c>
      <c r="C111" s="12" t="str">
        <f t="shared" si="47"/>
        <v/>
      </c>
      <c r="D111" s="12" t="str">
        <f t="shared" si="48"/>
        <v/>
      </c>
      <c r="E111" s="12" t="str">
        <f t="shared" si="49"/>
        <v/>
      </c>
      <c r="F111" s="12" t="str">
        <f t="shared" si="50"/>
        <v/>
      </c>
      <c r="G111" s="12" t="str">
        <f t="shared" si="51"/>
        <v/>
      </c>
      <c r="H111" s="12" t="str">
        <f t="shared" si="52"/>
        <v/>
      </c>
      <c r="I111" s="12" t="str">
        <f t="shared" si="53"/>
        <v/>
      </c>
      <c r="K111" s="8" t="str">
        <f t="shared" si="44"/>
        <v/>
      </c>
      <c r="L111" s="9" t="str">
        <f t="shared" si="54"/>
        <v/>
      </c>
      <c r="M111" s="9" t="str">
        <f t="shared" si="55"/>
        <v/>
      </c>
      <c r="N111" s="9" t="str">
        <f t="shared" si="56"/>
        <v/>
      </c>
      <c r="O111" s="9" t="str">
        <f t="shared" si="57"/>
        <v/>
      </c>
      <c r="P111" s="9" t="str">
        <f t="shared" si="58"/>
        <v/>
      </c>
      <c r="Q111" s="9" t="str">
        <f t="shared" si="59"/>
        <v/>
      </c>
      <c r="R111" s="9" t="str">
        <f t="shared" si="45"/>
        <v/>
      </c>
      <c r="T111" s="11">
        <v>269</v>
      </c>
      <c r="U111" s="12" t="s">
        <v>390</v>
      </c>
      <c r="V111" s="12" t="s">
        <v>456</v>
      </c>
      <c r="W111" s="12" t="s">
        <v>391</v>
      </c>
      <c r="X111" s="12" t="s">
        <v>457</v>
      </c>
      <c r="Y111" s="12" t="s">
        <v>392</v>
      </c>
      <c r="Z111" s="16">
        <v>46654</v>
      </c>
      <c r="AA111" s="11"/>
      <c r="AB111" s="11" t="s">
        <v>516</v>
      </c>
      <c r="AC111" s="8"/>
      <c r="AD111" s="8"/>
      <c r="AE111" s="8"/>
      <c r="AF111" s="8"/>
      <c r="AG111" s="8"/>
      <c r="AH111" s="8"/>
      <c r="AI111" s="8"/>
      <c r="AJ111" s="8" t="s">
        <v>9</v>
      </c>
      <c r="AK111" s="8" t="s">
        <v>9</v>
      </c>
      <c r="AL111" s="8"/>
      <c r="AM111" s="8"/>
      <c r="AN111" s="8"/>
      <c r="AO111" s="8"/>
      <c r="AP111" s="8"/>
      <c r="AQ111" s="8"/>
      <c r="AR111" s="8"/>
    </row>
    <row r="112" spans="2:44" ht="19.95" customHeight="1" x14ac:dyDescent="0.45">
      <c r="B112" s="11" t="str">
        <f t="shared" si="46"/>
        <v/>
      </c>
      <c r="C112" s="12" t="str">
        <f t="shared" si="47"/>
        <v/>
      </c>
      <c r="D112" s="12" t="str">
        <f t="shared" si="48"/>
        <v/>
      </c>
      <c r="E112" s="12" t="str">
        <f t="shared" si="49"/>
        <v/>
      </c>
      <c r="F112" s="12" t="str">
        <f t="shared" si="50"/>
        <v/>
      </c>
      <c r="G112" s="12" t="str">
        <f t="shared" si="51"/>
        <v/>
      </c>
      <c r="H112" s="12" t="str">
        <f t="shared" si="52"/>
        <v/>
      </c>
      <c r="I112" s="12" t="str">
        <f t="shared" si="53"/>
        <v/>
      </c>
      <c r="K112" s="8" t="str">
        <f t="shared" si="44"/>
        <v/>
      </c>
      <c r="L112" s="9" t="str">
        <f t="shared" si="54"/>
        <v/>
      </c>
      <c r="M112" s="9" t="str">
        <f t="shared" si="55"/>
        <v/>
      </c>
      <c r="N112" s="9" t="str">
        <f t="shared" si="56"/>
        <v/>
      </c>
      <c r="O112" s="9" t="str">
        <f t="shared" si="57"/>
        <v/>
      </c>
      <c r="P112" s="9" t="str">
        <f t="shared" si="58"/>
        <v/>
      </c>
      <c r="Q112" s="9" t="str">
        <f t="shared" si="59"/>
        <v/>
      </c>
      <c r="R112" s="9" t="str">
        <f t="shared" si="45"/>
        <v/>
      </c>
      <c r="T112" s="11">
        <v>272</v>
      </c>
      <c r="U112" s="12" t="s">
        <v>630</v>
      </c>
      <c r="V112" s="12" t="s">
        <v>458</v>
      </c>
      <c r="W112" s="12" t="s">
        <v>393</v>
      </c>
      <c r="X112" s="12" t="s">
        <v>459</v>
      </c>
      <c r="Y112" s="12" t="s">
        <v>394</v>
      </c>
      <c r="Z112" s="16">
        <v>46181</v>
      </c>
      <c r="AA112" s="11"/>
      <c r="AB112" s="11" t="s">
        <v>515</v>
      </c>
      <c r="AC112" s="8"/>
      <c r="AD112" s="8"/>
      <c r="AE112" s="8"/>
      <c r="AF112" s="8" t="s">
        <v>9</v>
      </c>
      <c r="AG112" s="8"/>
      <c r="AH112" s="8"/>
      <c r="AI112" s="8" t="s">
        <v>9</v>
      </c>
      <c r="AJ112" s="8"/>
      <c r="AK112" s="8"/>
      <c r="AL112" s="8"/>
      <c r="AM112" s="8"/>
      <c r="AN112" s="8"/>
      <c r="AO112" s="8"/>
      <c r="AP112" s="8"/>
      <c r="AQ112" s="8"/>
      <c r="AR112" s="8"/>
    </row>
    <row r="113" spans="2:44" ht="19.95" customHeight="1" x14ac:dyDescent="0.45">
      <c r="B113" s="11" t="str">
        <f t="shared" si="46"/>
        <v/>
      </c>
      <c r="C113" s="12" t="str">
        <f t="shared" si="47"/>
        <v/>
      </c>
      <c r="D113" s="12" t="str">
        <f t="shared" si="48"/>
        <v/>
      </c>
      <c r="E113" s="12" t="str">
        <f t="shared" si="49"/>
        <v/>
      </c>
      <c r="F113" s="12" t="str">
        <f t="shared" si="50"/>
        <v/>
      </c>
      <c r="G113" s="12" t="str">
        <f t="shared" si="51"/>
        <v/>
      </c>
      <c r="H113" s="12" t="str">
        <f t="shared" si="52"/>
        <v/>
      </c>
      <c r="I113" s="12" t="str">
        <f t="shared" si="53"/>
        <v/>
      </c>
      <c r="K113" s="8" t="str">
        <f t="shared" si="44"/>
        <v/>
      </c>
      <c r="L113" s="9" t="str">
        <f t="shared" si="54"/>
        <v/>
      </c>
      <c r="M113" s="9" t="str">
        <f t="shared" si="55"/>
        <v/>
      </c>
      <c r="N113" s="9" t="str">
        <f t="shared" si="56"/>
        <v/>
      </c>
      <c r="O113" s="9" t="str">
        <f t="shared" si="57"/>
        <v/>
      </c>
      <c r="P113" s="9" t="str">
        <f t="shared" si="58"/>
        <v/>
      </c>
      <c r="Q113" s="9" t="str">
        <f t="shared" si="59"/>
        <v/>
      </c>
      <c r="R113" s="9" t="str">
        <f t="shared" si="45"/>
        <v/>
      </c>
      <c r="T113" s="11">
        <v>273</v>
      </c>
      <c r="U113" s="12" t="s">
        <v>631</v>
      </c>
      <c r="V113" s="12" t="s">
        <v>222</v>
      </c>
      <c r="W113" s="12" t="s">
        <v>395</v>
      </c>
      <c r="X113" s="12" t="s">
        <v>396</v>
      </c>
      <c r="Y113" s="12" t="s">
        <v>397</v>
      </c>
      <c r="Z113" s="16">
        <v>46436</v>
      </c>
      <c r="AA113" s="11"/>
      <c r="AB113" s="11" t="s">
        <v>515</v>
      </c>
      <c r="AC113" s="8" t="s">
        <v>9</v>
      </c>
      <c r="AD113" s="8" t="s">
        <v>9</v>
      </c>
      <c r="AE113" s="8" t="s">
        <v>9</v>
      </c>
      <c r="AF113" s="8" t="s">
        <v>9</v>
      </c>
      <c r="AG113" s="8"/>
      <c r="AH113" s="8"/>
      <c r="AI113" s="8" t="s">
        <v>9</v>
      </c>
      <c r="AJ113" s="8"/>
      <c r="AK113" s="8"/>
      <c r="AL113" s="8"/>
      <c r="AM113" s="8"/>
      <c r="AN113" s="8" t="s">
        <v>9</v>
      </c>
      <c r="AO113" s="8" t="s">
        <v>9</v>
      </c>
      <c r="AP113" s="8" t="s">
        <v>9</v>
      </c>
      <c r="AQ113" s="8" t="s">
        <v>9</v>
      </c>
      <c r="AR113" s="8" t="s">
        <v>9</v>
      </c>
    </row>
    <row r="114" spans="2:44" ht="19.95" customHeight="1" x14ac:dyDescent="0.45">
      <c r="B114" s="11" t="str">
        <f t="shared" si="46"/>
        <v/>
      </c>
      <c r="C114" s="12" t="str">
        <f t="shared" si="47"/>
        <v/>
      </c>
      <c r="D114" s="12" t="str">
        <f t="shared" si="48"/>
        <v/>
      </c>
      <c r="E114" s="12" t="str">
        <f t="shared" si="49"/>
        <v/>
      </c>
      <c r="F114" s="12" t="str">
        <f t="shared" si="50"/>
        <v/>
      </c>
      <c r="G114" s="12" t="str">
        <f t="shared" si="51"/>
        <v/>
      </c>
      <c r="H114" s="12" t="str">
        <f t="shared" si="52"/>
        <v/>
      </c>
      <c r="I114" s="12" t="str">
        <f t="shared" si="53"/>
        <v/>
      </c>
      <c r="K114" s="8" t="str">
        <f t="shared" si="44"/>
        <v/>
      </c>
      <c r="L114" s="9" t="str">
        <f t="shared" si="54"/>
        <v/>
      </c>
      <c r="M114" s="9" t="str">
        <f t="shared" si="55"/>
        <v/>
      </c>
      <c r="N114" s="9" t="str">
        <f t="shared" si="56"/>
        <v/>
      </c>
      <c r="O114" s="9" t="str">
        <f t="shared" si="57"/>
        <v/>
      </c>
      <c r="P114" s="9" t="str">
        <f t="shared" si="58"/>
        <v/>
      </c>
      <c r="Q114" s="9" t="str">
        <f t="shared" si="59"/>
        <v/>
      </c>
      <c r="R114" s="9" t="str">
        <f t="shared" si="45"/>
        <v/>
      </c>
      <c r="T114" s="11">
        <v>274</v>
      </c>
      <c r="U114" s="12" t="s">
        <v>632</v>
      </c>
      <c r="V114" s="12" t="s">
        <v>460</v>
      </c>
      <c r="W114" s="12" t="s">
        <v>398</v>
      </c>
      <c r="X114" s="12" t="s">
        <v>461</v>
      </c>
      <c r="Y114" s="12" t="s">
        <v>399</v>
      </c>
      <c r="Z114" s="16">
        <v>46674</v>
      </c>
      <c r="AA114" s="11"/>
      <c r="AB114" s="11" t="s">
        <v>517</v>
      </c>
      <c r="AC114" s="8" t="s">
        <v>9</v>
      </c>
      <c r="AD114" s="8" t="s">
        <v>9</v>
      </c>
      <c r="AE114" s="8" t="s">
        <v>9</v>
      </c>
      <c r="AF114" s="8" t="s">
        <v>9</v>
      </c>
      <c r="AG114" s="8"/>
      <c r="AH114" s="8"/>
      <c r="AI114" s="8" t="s">
        <v>9</v>
      </c>
      <c r="AJ114" s="8"/>
      <c r="AK114" s="8"/>
      <c r="AL114" s="8"/>
      <c r="AM114" s="8"/>
      <c r="AN114" s="8" t="s">
        <v>9</v>
      </c>
      <c r="AO114" s="8" t="s">
        <v>9</v>
      </c>
      <c r="AP114" s="8" t="s">
        <v>9</v>
      </c>
      <c r="AQ114" s="8" t="s">
        <v>9</v>
      </c>
      <c r="AR114" s="8" t="s">
        <v>9</v>
      </c>
    </row>
    <row r="115" spans="2:44" ht="19.95" customHeight="1" x14ac:dyDescent="0.45">
      <c r="B115" s="11" t="str">
        <f t="shared" si="46"/>
        <v/>
      </c>
      <c r="C115" s="12" t="str">
        <f t="shared" si="47"/>
        <v/>
      </c>
      <c r="D115" s="12" t="str">
        <f t="shared" si="48"/>
        <v/>
      </c>
      <c r="E115" s="12" t="str">
        <f t="shared" si="49"/>
        <v/>
      </c>
      <c r="F115" s="12" t="str">
        <f t="shared" si="50"/>
        <v/>
      </c>
      <c r="G115" s="12" t="str">
        <f t="shared" si="51"/>
        <v/>
      </c>
      <c r="H115" s="12" t="str">
        <f t="shared" si="52"/>
        <v/>
      </c>
      <c r="I115" s="12" t="str">
        <f t="shared" si="53"/>
        <v/>
      </c>
      <c r="K115" s="8" t="str">
        <f t="shared" si="44"/>
        <v/>
      </c>
      <c r="L115" s="9" t="str">
        <f t="shared" si="54"/>
        <v/>
      </c>
      <c r="M115" s="9" t="str">
        <f t="shared" si="55"/>
        <v/>
      </c>
      <c r="N115" s="9" t="str">
        <f t="shared" si="56"/>
        <v/>
      </c>
      <c r="O115" s="9" t="str">
        <f t="shared" si="57"/>
        <v/>
      </c>
      <c r="P115" s="9" t="str">
        <f t="shared" si="58"/>
        <v/>
      </c>
      <c r="Q115" s="9" t="str">
        <f t="shared" si="59"/>
        <v/>
      </c>
      <c r="R115" s="9" t="str">
        <f t="shared" si="45"/>
        <v/>
      </c>
      <c r="T115" s="11">
        <v>276</v>
      </c>
      <c r="U115" s="12" t="s">
        <v>633</v>
      </c>
      <c r="V115" s="12" t="s">
        <v>462</v>
      </c>
      <c r="W115" s="12" t="s">
        <v>400</v>
      </c>
      <c r="X115" s="12" t="s">
        <v>463</v>
      </c>
      <c r="Y115" s="12" t="s">
        <v>401</v>
      </c>
      <c r="Z115" s="16">
        <v>46776</v>
      </c>
      <c r="AA115" s="11"/>
      <c r="AB115" s="11" t="s">
        <v>517</v>
      </c>
      <c r="AC115" s="8" t="s">
        <v>9</v>
      </c>
      <c r="AD115" s="8" t="s">
        <v>9</v>
      </c>
      <c r="AE115" s="8" t="s">
        <v>9</v>
      </c>
      <c r="AF115" s="8"/>
      <c r="AG115" s="8"/>
      <c r="AH115" s="8"/>
      <c r="AI115" s="8"/>
      <c r="AJ115" s="8"/>
      <c r="AK115" s="8"/>
      <c r="AL115" s="8"/>
      <c r="AM115" s="8"/>
      <c r="AN115" s="8" t="s">
        <v>9</v>
      </c>
      <c r="AO115" s="8" t="s">
        <v>9</v>
      </c>
      <c r="AP115" s="8" t="s">
        <v>9</v>
      </c>
      <c r="AQ115" s="8" t="s">
        <v>9</v>
      </c>
      <c r="AR115" s="8" t="s">
        <v>9</v>
      </c>
    </row>
    <row r="116" spans="2:44" ht="19.95" customHeight="1" x14ac:dyDescent="0.45">
      <c r="B116" s="11" t="str">
        <f t="shared" si="46"/>
        <v/>
      </c>
      <c r="C116" s="12" t="str">
        <f t="shared" si="47"/>
        <v/>
      </c>
      <c r="D116" s="12" t="str">
        <f t="shared" si="48"/>
        <v/>
      </c>
      <c r="E116" s="12" t="str">
        <f t="shared" si="49"/>
        <v/>
      </c>
      <c r="F116" s="12" t="str">
        <f t="shared" si="50"/>
        <v/>
      </c>
      <c r="G116" s="12" t="str">
        <f t="shared" si="51"/>
        <v/>
      </c>
      <c r="H116" s="12" t="str">
        <f t="shared" si="52"/>
        <v/>
      </c>
      <c r="I116" s="12" t="str">
        <f t="shared" si="53"/>
        <v/>
      </c>
      <c r="K116" s="8" t="str">
        <f t="shared" si="44"/>
        <v/>
      </c>
      <c r="L116" s="9" t="str">
        <f t="shared" si="54"/>
        <v/>
      </c>
      <c r="M116" s="9" t="str">
        <f t="shared" si="55"/>
        <v/>
      </c>
      <c r="N116" s="9" t="str">
        <f t="shared" si="56"/>
        <v/>
      </c>
      <c r="O116" s="9" t="str">
        <f t="shared" si="57"/>
        <v/>
      </c>
      <c r="P116" s="9" t="str">
        <f t="shared" si="58"/>
        <v/>
      </c>
      <c r="Q116" s="9" t="str">
        <f t="shared" si="59"/>
        <v/>
      </c>
      <c r="R116" s="9" t="str">
        <f t="shared" si="45"/>
        <v/>
      </c>
      <c r="T116" s="11">
        <v>277</v>
      </c>
      <c r="U116" s="12" t="s">
        <v>634</v>
      </c>
      <c r="V116" s="12" t="s">
        <v>222</v>
      </c>
      <c r="W116" s="12" t="s">
        <v>402</v>
      </c>
      <c r="X116" s="12" t="s">
        <v>464</v>
      </c>
      <c r="Y116" s="12" t="s">
        <v>403</v>
      </c>
      <c r="Z116" s="16">
        <v>47098</v>
      </c>
      <c r="AA116" s="11"/>
      <c r="AB116" s="11" t="s">
        <v>515</v>
      </c>
      <c r="AC116" s="8" t="s">
        <v>9</v>
      </c>
      <c r="AD116" s="8" t="s">
        <v>9</v>
      </c>
      <c r="AE116" s="8" t="s">
        <v>9</v>
      </c>
      <c r="AF116" s="8" t="s">
        <v>9</v>
      </c>
      <c r="AG116" s="8"/>
      <c r="AH116" s="8"/>
      <c r="AI116" s="8" t="s">
        <v>9</v>
      </c>
      <c r="AJ116" s="8"/>
      <c r="AK116" s="8"/>
      <c r="AL116" s="8"/>
      <c r="AM116" s="8"/>
      <c r="AN116" s="8" t="s">
        <v>9</v>
      </c>
      <c r="AO116" s="8" t="s">
        <v>9</v>
      </c>
      <c r="AP116" s="8" t="s">
        <v>9</v>
      </c>
      <c r="AQ116" s="8" t="s">
        <v>9</v>
      </c>
      <c r="AR116" s="8" t="s">
        <v>9</v>
      </c>
    </row>
    <row r="117" spans="2:44" ht="19.95" customHeight="1" x14ac:dyDescent="0.45">
      <c r="B117" s="11" t="str">
        <f t="shared" si="46"/>
        <v/>
      </c>
      <c r="C117" s="12" t="str">
        <f t="shared" si="47"/>
        <v/>
      </c>
      <c r="D117" s="12" t="str">
        <f t="shared" si="48"/>
        <v/>
      </c>
      <c r="E117" s="12" t="str">
        <f t="shared" si="49"/>
        <v/>
      </c>
      <c r="F117" s="12" t="str">
        <f t="shared" si="50"/>
        <v/>
      </c>
      <c r="G117" s="12" t="str">
        <f t="shared" si="51"/>
        <v/>
      </c>
      <c r="H117" s="12" t="str">
        <f t="shared" si="52"/>
        <v/>
      </c>
      <c r="I117" s="12" t="str">
        <f t="shared" si="53"/>
        <v/>
      </c>
      <c r="K117" s="8" t="str">
        <f t="shared" si="44"/>
        <v/>
      </c>
      <c r="L117" s="9" t="str">
        <f t="shared" si="54"/>
        <v/>
      </c>
      <c r="M117" s="9" t="str">
        <f t="shared" si="55"/>
        <v/>
      </c>
      <c r="N117" s="9" t="str">
        <f t="shared" si="56"/>
        <v/>
      </c>
      <c r="O117" s="9" t="str">
        <f t="shared" si="57"/>
        <v/>
      </c>
      <c r="P117" s="9" t="str">
        <f t="shared" si="58"/>
        <v/>
      </c>
      <c r="Q117" s="9" t="str">
        <f t="shared" si="59"/>
        <v/>
      </c>
      <c r="R117" s="9" t="str">
        <f t="shared" si="45"/>
        <v/>
      </c>
      <c r="T117" s="11">
        <v>278</v>
      </c>
      <c r="U117" s="12" t="s">
        <v>635</v>
      </c>
      <c r="V117" s="12" t="s">
        <v>465</v>
      </c>
      <c r="W117" s="12" t="s">
        <v>466</v>
      </c>
      <c r="X117" s="12" t="s">
        <v>467</v>
      </c>
      <c r="Y117" s="12" t="s">
        <v>404</v>
      </c>
      <c r="Z117" s="16">
        <v>47228</v>
      </c>
      <c r="AA117" s="11"/>
      <c r="AB117" s="11" t="s">
        <v>515</v>
      </c>
      <c r="AC117" s="8" t="s">
        <v>9</v>
      </c>
      <c r="AD117" s="8" t="s">
        <v>9</v>
      </c>
      <c r="AE117" s="8" t="s">
        <v>9</v>
      </c>
      <c r="AF117" s="8" t="s">
        <v>9</v>
      </c>
      <c r="AG117" s="8"/>
      <c r="AH117" s="8"/>
      <c r="AI117" s="8" t="s">
        <v>9</v>
      </c>
      <c r="AJ117" s="8"/>
      <c r="AK117" s="8"/>
      <c r="AL117" s="8"/>
      <c r="AM117" s="8"/>
      <c r="AN117" s="8" t="s">
        <v>9</v>
      </c>
      <c r="AO117" s="8" t="s">
        <v>9</v>
      </c>
      <c r="AP117" s="8" t="s">
        <v>9</v>
      </c>
      <c r="AQ117" s="8" t="s">
        <v>9</v>
      </c>
      <c r="AR117" s="8" t="s">
        <v>9</v>
      </c>
    </row>
    <row r="118" spans="2:44" ht="19.95" customHeight="1" x14ac:dyDescent="0.45">
      <c r="B118" s="11" t="str">
        <f t="shared" si="46"/>
        <v/>
      </c>
      <c r="C118" s="12" t="str">
        <f t="shared" si="47"/>
        <v/>
      </c>
      <c r="D118" s="12" t="str">
        <f t="shared" si="48"/>
        <v/>
      </c>
      <c r="E118" s="12" t="str">
        <f t="shared" si="49"/>
        <v/>
      </c>
      <c r="F118" s="12" t="str">
        <f t="shared" si="50"/>
        <v/>
      </c>
      <c r="G118" s="12" t="str">
        <f t="shared" si="51"/>
        <v/>
      </c>
      <c r="H118" s="12" t="str">
        <f t="shared" si="52"/>
        <v/>
      </c>
      <c r="I118" s="12" t="str">
        <f t="shared" si="53"/>
        <v/>
      </c>
      <c r="K118" s="8" t="str">
        <f t="shared" si="44"/>
        <v/>
      </c>
      <c r="L118" s="9" t="str">
        <f t="shared" si="54"/>
        <v/>
      </c>
      <c r="M118" s="9" t="str">
        <f t="shared" si="55"/>
        <v/>
      </c>
      <c r="N118" s="9" t="str">
        <f t="shared" si="56"/>
        <v/>
      </c>
      <c r="O118" s="9" t="str">
        <f t="shared" si="57"/>
        <v/>
      </c>
      <c r="P118" s="9" t="str">
        <f t="shared" si="58"/>
        <v/>
      </c>
      <c r="Q118" s="9" t="str">
        <f t="shared" si="59"/>
        <v/>
      </c>
      <c r="R118" s="9" t="str">
        <f t="shared" si="45"/>
        <v/>
      </c>
      <c r="T118" s="11">
        <v>279</v>
      </c>
      <c r="U118" s="12" t="s">
        <v>405</v>
      </c>
      <c r="V118" s="12" t="s">
        <v>468</v>
      </c>
      <c r="W118" s="12" t="s">
        <v>406</v>
      </c>
      <c r="X118" s="12" t="s">
        <v>495</v>
      </c>
      <c r="Y118" s="12" t="s">
        <v>407</v>
      </c>
      <c r="Z118" s="16">
        <v>46175</v>
      </c>
      <c r="AA118" s="11"/>
      <c r="AB118" s="11" t="s">
        <v>517</v>
      </c>
      <c r="AC118" s="8" t="s">
        <v>9</v>
      </c>
      <c r="AD118" s="8" t="s">
        <v>9</v>
      </c>
      <c r="AE118" s="8" t="s">
        <v>9</v>
      </c>
      <c r="AF118" s="8"/>
      <c r="AG118" s="8"/>
      <c r="AH118" s="8"/>
      <c r="AI118" s="8"/>
      <c r="AJ118" s="8"/>
      <c r="AK118" s="8"/>
      <c r="AL118" s="8"/>
      <c r="AM118" s="8"/>
      <c r="AN118" s="8" t="s">
        <v>9</v>
      </c>
      <c r="AO118" s="8" t="s">
        <v>9</v>
      </c>
      <c r="AP118" s="8" t="s">
        <v>9</v>
      </c>
      <c r="AQ118" s="8" t="s">
        <v>9</v>
      </c>
      <c r="AR118" s="8" t="s">
        <v>9</v>
      </c>
    </row>
    <row r="119" spans="2:44" ht="19.95" customHeight="1" x14ac:dyDescent="0.45">
      <c r="B119" s="11" t="str">
        <f t="shared" si="46"/>
        <v/>
      </c>
      <c r="C119" s="12" t="str">
        <f t="shared" si="47"/>
        <v/>
      </c>
      <c r="D119" s="12" t="str">
        <f t="shared" si="48"/>
        <v/>
      </c>
      <c r="E119" s="12" t="str">
        <f t="shared" si="49"/>
        <v/>
      </c>
      <c r="F119" s="12" t="str">
        <f t="shared" si="50"/>
        <v/>
      </c>
      <c r="G119" s="12" t="str">
        <f t="shared" si="51"/>
        <v/>
      </c>
      <c r="H119" s="12" t="str">
        <f t="shared" si="52"/>
        <v/>
      </c>
      <c r="I119" s="12" t="str">
        <f t="shared" si="53"/>
        <v/>
      </c>
      <c r="K119" s="8" t="str">
        <f t="shared" si="44"/>
        <v/>
      </c>
      <c r="L119" s="9" t="str">
        <f t="shared" si="54"/>
        <v/>
      </c>
      <c r="M119" s="9" t="str">
        <f t="shared" si="55"/>
        <v/>
      </c>
      <c r="N119" s="9" t="str">
        <f t="shared" si="56"/>
        <v/>
      </c>
      <c r="O119" s="9" t="str">
        <f t="shared" si="57"/>
        <v/>
      </c>
      <c r="P119" s="9" t="str">
        <f t="shared" si="58"/>
        <v/>
      </c>
      <c r="Q119" s="9" t="str">
        <f t="shared" si="59"/>
        <v/>
      </c>
      <c r="R119" s="9" t="str">
        <f t="shared" si="45"/>
        <v/>
      </c>
      <c r="T119" s="11">
        <v>281</v>
      </c>
      <c r="U119" s="12" t="s">
        <v>636</v>
      </c>
      <c r="V119" s="12" t="s">
        <v>316</v>
      </c>
      <c r="W119" s="12" t="s">
        <v>469</v>
      </c>
      <c r="X119" s="12" t="s">
        <v>470</v>
      </c>
      <c r="Y119" s="12" t="s">
        <v>496</v>
      </c>
      <c r="Z119" s="16">
        <v>46341</v>
      </c>
      <c r="AA119" s="11"/>
      <c r="AB119" s="11" t="s">
        <v>517</v>
      </c>
      <c r="AC119" s="8" t="s">
        <v>9</v>
      </c>
      <c r="AD119" s="8" t="s">
        <v>9</v>
      </c>
      <c r="AE119" s="8" t="s">
        <v>9</v>
      </c>
      <c r="AF119" s="8"/>
      <c r="AG119" s="8"/>
      <c r="AH119" s="8"/>
      <c r="AI119" s="8"/>
      <c r="AJ119" s="8"/>
      <c r="AK119" s="8"/>
      <c r="AL119" s="8"/>
      <c r="AM119" s="8"/>
      <c r="AN119" s="8" t="s">
        <v>9</v>
      </c>
      <c r="AO119" s="8" t="s">
        <v>9</v>
      </c>
      <c r="AP119" s="8" t="s">
        <v>9</v>
      </c>
      <c r="AQ119" s="8" t="s">
        <v>9</v>
      </c>
      <c r="AR119" s="8" t="s">
        <v>9</v>
      </c>
    </row>
    <row r="120" spans="2:44" ht="19.95" customHeight="1" x14ac:dyDescent="0.45">
      <c r="B120" s="11" t="str">
        <f t="shared" si="46"/>
        <v/>
      </c>
      <c r="C120" s="12" t="str">
        <f t="shared" si="47"/>
        <v/>
      </c>
      <c r="D120" s="12" t="str">
        <f t="shared" si="48"/>
        <v/>
      </c>
      <c r="E120" s="12" t="str">
        <f t="shared" si="49"/>
        <v/>
      </c>
      <c r="F120" s="12" t="str">
        <f t="shared" si="50"/>
        <v/>
      </c>
      <c r="G120" s="12" t="str">
        <f t="shared" si="51"/>
        <v/>
      </c>
      <c r="H120" s="12" t="str">
        <f t="shared" si="52"/>
        <v/>
      </c>
      <c r="I120" s="12" t="str">
        <f t="shared" si="53"/>
        <v/>
      </c>
      <c r="K120" s="8" t="str">
        <f t="shared" si="44"/>
        <v/>
      </c>
      <c r="L120" s="9" t="str">
        <f t="shared" si="54"/>
        <v/>
      </c>
      <c r="M120" s="9" t="str">
        <f t="shared" si="55"/>
        <v/>
      </c>
      <c r="N120" s="9" t="str">
        <f t="shared" si="56"/>
        <v/>
      </c>
      <c r="O120" s="9" t="str">
        <f t="shared" si="57"/>
        <v/>
      </c>
      <c r="P120" s="9" t="str">
        <f t="shared" si="58"/>
        <v/>
      </c>
      <c r="Q120" s="9" t="str">
        <f t="shared" si="59"/>
        <v/>
      </c>
      <c r="R120" s="9" t="str">
        <f t="shared" si="45"/>
        <v/>
      </c>
      <c r="T120" s="11">
        <v>282</v>
      </c>
      <c r="U120" s="12" t="s">
        <v>497</v>
      </c>
      <c r="V120" s="12" t="s">
        <v>471</v>
      </c>
      <c r="W120" s="12" t="s">
        <v>498</v>
      </c>
      <c r="X120" s="12" t="s">
        <v>472</v>
      </c>
      <c r="Y120" s="12" t="s">
        <v>473</v>
      </c>
      <c r="Z120" s="16">
        <v>46429</v>
      </c>
      <c r="AA120" s="11"/>
      <c r="AB120" s="11" t="s">
        <v>513</v>
      </c>
      <c r="AC120" s="8" t="s">
        <v>9</v>
      </c>
      <c r="AD120" s="8" t="s">
        <v>9</v>
      </c>
      <c r="AE120" s="8" t="s">
        <v>9</v>
      </c>
      <c r="AF120" s="8" t="s">
        <v>9</v>
      </c>
      <c r="AG120" s="8" t="s">
        <v>9</v>
      </c>
      <c r="AH120" s="8" t="s">
        <v>9</v>
      </c>
      <c r="AI120" s="8" t="s">
        <v>9</v>
      </c>
      <c r="AJ120" s="8"/>
      <c r="AK120" s="8"/>
      <c r="AL120" s="8" t="s">
        <v>9</v>
      </c>
      <c r="AM120" s="8"/>
      <c r="AN120" s="8" t="s">
        <v>9</v>
      </c>
      <c r="AO120" s="8" t="s">
        <v>9</v>
      </c>
      <c r="AP120" s="8" t="s">
        <v>9</v>
      </c>
      <c r="AQ120" s="8" t="s">
        <v>9</v>
      </c>
      <c r="AR120" s="8" t="s">
        <v>9</v>
      </c>
    </row>
    <row r="121" spans="2:44" ht="19.95" customHeight="1" x14ac:dyDescent="0.45">
      <c r="B121" s="11" t="str">
        <f t="shared" si="46"/>
        <v/>
      </c>
      <c r="C121" s="12" t="str">
        <f t="shared" si="47"/>
        <v/>
      </c>
      <c r="D121" s="12" t="str">
        <f t="shared" si="48"/>
        <v/>
      </c>
      <c r="E121" s="12" t="str">
        <f t="shared" si="49"/>
        <v/>
      </c>
      <c r="F121" s="12" t="str">
        <f t="shared" si="50"/>
        <v/>
      </c>
      <c r="G121" s="12" t="str">
        <f t="shared" si="51"/>
        <v/>
      </c>
      <c r="H121" s="12" t="str">
        <f t="shared" si="52"/>
        <v/>
      </c>
      <c r="I121" s="12" t="str">
        <f t="shared" si="53"/>
        <v/>
      </c>
      <c r="K121" s="8" t="str">
        <f t="shared" si="44"/>
        <v/>
      </c>
      <c r="L121" s="9" t="str">
        <f t="shared" si="54"/>
        <v/>
      </c>
      <c r="M121" s="9" t="str">
        <f t="shared" si="55"/>
        <v/>
      </c>
      <c r="N121" s="9" t="str">
        <f t="shared" si="56"/>
        <v/>
      </c>
      <c r="O121" s="9" t="str">
        <f t="shared" si="57"/>
        <v/>
      </c>
      <c r="P121" s="9" t="str">
        <f t="shared" si="58"/>
        <v/>
      </c>
      <c r="Q121" s="9" t="str">
        <f t="shared" si="59"/>
        <v/>
      </c>
      <c r="R121" s="9" t="str">
        <f t="shared" si="45"/>
        <v/>
      </c>
      <c r="T121" s="11">
        <v>283</v>
      </c>
      <c r="U121" s="12" t="s">
        <v>522</v>
      </c>
      <c r="V121" s="12" t="s">
        <v>468</v>
      </c>
      <c r="W121" s="12" t="s">
        <v>499</v>
      </c>
      <c r="X121" s="12" t="s">
        <v>474</v>
      </c>
      <c r="Y121" s="12" t="s">
        <v>500</v>
      </c>
      <c r="Z121" s="16">
        <v>46482</v>
      </c>
      <c r="AA121" s="11"/>
      <c r="AB121" s="11" t="s">
        <v>517</v>
      </c>
      <c r="AC121" s="8" t="s">
        <v>9</v>
      </c>
      <c r="AD121" s="8" t="s">
        <v>9</v>
      </c>
      <c r="AE121" s="8" t="s">
        <v>9</v>
      </c>
      <c r="AF121" s="8"/>
      <c r="AG121" s="8"/>
      <c r="AH121" s="8"/>
      <c r="AI121" s="8"/>
      <c r="AJ121" s="8"/>
      <c r="AK121" s="8"/>
      <c r="AL121" s="8"/>
      <c r="AM121" s="8"/>
      <c r="AN121" s="8" t="s">
        <v>9</v>
      </c>
      <c r="AO121" s="8" t="s">
        <v>9</v>
      </c>
      <c r="AP121" s="8" t="s">
        <v>9</v>
      </c>
      <c r="AQ121" s="8" t="s">
        <v>9</v>
      </c>
      <c r="AR121" s="8" t="s">
        <v>9</v>
      </c>
    </row>
    <row r="122" spans="2:44" ht="19.95" customHeight="1" x14ac:dyDescent="0.45">
      <c r="B122" s="11" t="str">
        <f t="shared" si="46"/>
        <v/>
      </c>
      <c r="C122" s="12" t="str">
        <f t="shared" si="47"/>
        <v/>
      </c>
      <c r="D122" s="12" t="str">
        <f t="shared" si="48"/>
        <v/>
      </c>
      <c r="E122" s="12" t="str">
        <f t="shared" si="49"/>
        <v/>
      </c>
      <c r="F122" s="12" t="str">
        <f t="shared" si="50"/>
        <v/>
      </c>
      <c r="G122" s="12" t="str">
        <f t="shared" si="51"/>
        <v/>
      </c>
      <c r="H122" s="12" t="str">
        <f t="shared" si="52"/>
        <v/>
      </c>
      <c r="I122" s="12" t="str">
        <f t="shared" si="53"/>
        <v/>
      </c>
      <c r="K122" s="8" t="str">
        <f t="shared" si="44"/>
        <v/>
      </c>
      <c r="L122" s="9" t="str">
        <f t="shared" si="54"/>
        <v/>
      </c>
      <c r="M122" s="9" t="str">
        <f t="shared" si="55"/>
        <v/>
      </c>
      <c r="N122" s="9" t="str">
        <f t="shared" si="56"/>
        <v/>
      </c>
      <c r="O122" s="9" t="str">
        <f t="shared" si="57"/>
        <v/>
      </c>
      <c r="P122" s="9" t="str">
        <f t="shared" si="58"/>
        <v/>
      </c>
      <c r="Q122" s="9" t="str">
        <f t="shared" si="59"/>
        <v/>
      </c>
      <c r="R122" s="9" t="str">
        <f t="shared" si="45"/>
        <v/>
      </c>
      <c r="T122" s="11">
        <v>284</v>
      </c>
      <c r="U122" s="12" t="s">
        <v>501</v>
      </c>
      <c r="V122" s="12" t="s">
        <v>475</v>
      </c>
      <c r="W122" s="12" t="s">
        <v>476</v>
      </c>
      <c r="X122" s="12" t="s">
        <v>477</v>
      </c>
      <c r="Y122" s="12" t="s">
        <v>502</v>
      </c>
      <c r="Z122" s="16">
        <v>46540</v>
      </c>
      <c r="AA122" s="11"/>
      <c r="AB122" s="11" t="s">
        <v>517</v>
      </c>
      <c r="AC122" s="8" t="s">
        <v>9</v>
      </c>
      <c r="AD122" s="8" t="s">
        <v>9</v>
      </c>
      <c r="AE122" s="8" t="s">
        <v>9</v>
      </c>
      <c r="AF122" s="8"/>
      <c r="AG122" s="8"/>
      <c r="AH122" s="8"/>
      <c r="AI122" s="8"/>
      <c r="AJ122" s="8"/>
      <c r="AK122" s="8"/>
      <c r="AL122" s="8"/>
      <c r="AM122" s="8"/>
      <c r="AN122" s="8" t="s">
        <v>9</v>
      </c>
      <c r="AO122" s="8" t="s">
        <v>9</v>
      </c>
      <c r="AP122" s="8" t="s">
        <v>9</v>
      </c>
      <c r="AQ122" s="8" t="s">
        <v>9</v>
      </c>
      <c r="AR122" s="8" t="s">
        <v>9</v>
      </c>
    </row>
    <row r="123" spans="2:44" ht="19.95" customHeight="1" x14ac:dyDescent="0.45">
      <c r="B123" s="11" t="str">
        <f t="shared" si="46"/>
        <v/>
      </c>
      <c r="C123" s="12" t="str">
        <f t="shared" si="47"/>
        <v/>
      </c>
      <c r="D123" s="12" t="str">
        <f t="shared" si="48"/>
        <v/>
      </c>
      <c r="E123" s="12" t="str">
        <f t="shared" si="49"/>
        <v/>
      </c>
      <c r="F123" s="12" t="str">
        <f t="shared" si="50"/>
        <v/>
      </c>
      <c r="G123" s="12" t="str">
        <f t="shared" si="51"/>
        <v/>
      </c>
      <c r="H123" s="12" t="str">
        <f t="shared" si="52"/>
        <v/>
      </c>
      <c r="I123" s="12" t="str">
        <f t="shared" si="53"/>
        <v/>
      </c>
      <c r="K123" s="8" t="str">
        <f t="shared" si="44"/>
        <v/>
      </c>
      <c r="L123" s="9" t="str">
        <f t="shared" si="54"/>
        <v/>
      </c>
      <c r="M123" s="9" t="str">
        <f t="shared" si="55"/>
        <v/>
      </c>
      <c r="N123" s="9" t="str">
        <f t="shared" si="56"/>
        <v/>
      </c>
      <c r="O123" s="9" t="str">
        <f t="shared" si="57"/>
        <v/>
      </c>
      <c r="P123" s="9" t="str">
        <f t="shared" si="58"/>
        <v/>
      </c>
      <c r="Q123" s="9" t="str">
        <f t="shared" si="59"/>
        <v/>
      </c>
      <c r="R123" s="9" t="str">
        <f t="shared" si="45"/>
        <v/>
      </c>
      <c r="T123" s="11">
        <v>285</v>
      </c>
      <c r="U123" s="12" t="s">
        <v>503</v>
      </c>
      <c r="V123" s="12" t="s">
        <v>504</v>
      </c>
      <c r="W123" s="12" t="s">
        <v>478</v>
      </c>
      <c r="X123" s="12" t="s">
        <v>479</v>
      </c>
      <c r="Y123" s="12" t="s">
        <v>505</v>
      </c>
      <c r="Z123" s="16">
        <v>46712</v>
      </c>
      <c r="AA123" s="11"/>
      <c r="AB123" s="11" t="s">
        <v>513</v>
      </c>
      <c r="AC123" s="8"/>
      <c r="AD123" s="8"/>
      <c r="AE123" s="8"/>
      <c r="AF123" s="8"/>
      <c r="AG123" s="8" t="s">
        <v>9</v>
      </c>
      <c r="AH123" s="8" t="s">
        <v>9</v>
      </c>
      <c r="AI123" s="8"/>
      <c r="AJ123" s="8"/>
      <c r="AK123" s="8"/>
      <c r="AL123" s="8" t="s">
        <v>9</v>
      </c>
      <c r="AM123" s="8"/>
      <c r="AN123" s="8"/>
      <c r="AO123" s="8"/>
      <c r="AP123" s="8"/>
      <c r="AQ123" s="8"/>
      <c r="AR123" s="8"/>
    </row>
    <row r="124" spans="2:44" ht="19.95" customHeight="1" x14ac:dyDescent="0.45">
      <c r="B124" s="11" t="str">
        <f t="shared" si="46"/>
        <v/>
      </c>
      <c r="C124" s="12" t="str">
        <f t="shared" si="47"/>
        <v/>
      </c>
      <c r="D124" s="12" t="str">
        <f t="shared" si="48"/>
        <v/>
      </c>
      <c r="E124" s="12" t="str">
        <f t="shared" si="49"/>
        <v/>
      </c>
      <c r="F124" s="12" t="str">
        <f t="shared" si="50"/>
        <v/>
      </c>
      <c r="G124" s="12" t="str">
        <f t="shared" si="51"/>
        <v/>
      </c>
      <c r="H124" s="12" t="str">
        <f t="shared" si="52"/>
        <v/>
      </c>
      <c r="I124" s="12" t="str">
        <f t="shared" si="53"/>
        <v/>
      </c>
      <c r="K124" s="8" t="str">
        <f t="shared" si="44"/>
        <v/>
      </c>
      <c r="L124" s="9" t="str">
        <f t="shared" si="54"/>
        <v/>
      </c>
      <c r="M124" s="9" t="str">
        <f t="shared" si="55"/>
        <v/>
      </c>
      <c r="N124" s="9" t="str">
        <f t="shared" si="56"/>
        <v/>
      </c>
      <c r="O124" s="9" t="str">
        <f t="shared" si="57"/>
        <v/>
      </c>
      <c r="P124" s="9" t="str">
        <f t="shared" si="58"/>
        <v/>
      </c>
      <c r="Q124" s="9" t="str">
        <f t="shared" si="59"/>
        <v/>
      </c>
      <c r="R124" s="9" t="str">
        <f t="shared" si="45"/>
        <v/>
      </c>
      <c r="T124" s="11">
        <v>286</v>
      </c>
      <c r="U124" s="12" t="s">
        <v>637</v>
      </c>
      <c r="V124" s="12" t="s">
        <v>440</v>
      </c>
      <c r="W124" s="12" t="s">
        <v>480</v>
      </c>
      <c r="X124" s="12" t="s">
        <v>481</v>
      </c>
      <c r="Y124" s="12" t="s">
        <v>506</v>
      </c>
      <c r="Z124" s="16">
        <v>46667</v>
      </c>
      <c r="AA124" s="11"/>
      <c r="AB124" s="11" t="s">
        <v>517</v>
      </c>
      <c r="AC124" s="8"/>
      <c r="AD124" s="8"/>
      <c r="AE124" s="8"/>
      <c r="AF124" s="8" t="s">
        <v>9</v>
      </c>
      <c r="AG124" s="8"/>
      <c r="AH124" s="8"/>
      <c r="AI124" s="8" t="s">
        <v>9</v>
      </c>
      <c r="AJ124" s="8"/>
      <c r="AK124" s="8"/>
      <c r="AL124" s="8"/>
      <c r="AM124" s="8"/>
      <c r="AN124" s="8"/>
      <c r="AO124" s="8"/>
      <c r="AP124" s="8"/>
      <c r="AQ124" s="8"/>
      <c r="AR124" s="8"/>
    </row>
    <row r="125" spans="2:44" ht="19.95" customHeight="1" x14ac:dyDescent="0.45">
      <c r="B125" s="11" t="str">
        <f t="shared" si="46"/>
        <v/>
      </c>
      <c r="C125" s="12" t="str">
        <f t="shared" si="47"/>
        <v/>
      </c>
      <c r="D125" s="12" t="str">
        <f t="shared" si="48"/>
        <v/>
      </c>
      <c r="E125" s="12" t="str">
        <f t="shared" si="49"/>
        <v/>
      </c>
      <c r="F125" s="12" t="str">
        <f t="shared" si="50"/>
        <v/>
      </c>
      <c r="G125" s="12" t="str">
        <f t="shared" si="51"/>
        <v/>
      </c>
      <c r="H125" s="12" t="str">
        <f t="shared" si="52"/>
        <v/>
      </c>
      <c r="I125" s="12" t="str">
        <f t="shared" si="53"/>
        <v/>
      </c>
      <c r="K125" s="8" t="str">
        <f t="shared" si="44"/>
        <v/>
      </c>
      <c r="L125" s="9" t="str">
        <f t="shared" si="54"/>
        <v/>
      </c>
      <c r="M125" s="9" t="str">
        <f t="shared" si="55"/>
        <v/>
      </c>
      <c r="N125" s="9" t="str">
        <f t="shared" si="56"/>
        <v/>
      </c>
      <c r="O125" s="9" t="str">
        <f t="shared" si="57"/>
        <v/>
      </c>
      <c r="P125" s="9" t="str">
        <f t="shared" si="58"/>
        <v/>
      </c>
      <c r="Q125" s="9" t="str">
        <f t="shared" si="59"/>
        <v/>
      </c>
      <c r="R125" s="9" t="str">
        <f t="shared" si="45"/>
        <v/>
      </c>
      <c r="T125" s="11">
        <v>287</v>
      </c>
      <c r="U125" s="12" t="s">
        <v>638</v>
      </c>
      <c r="V125" s="12" t="s">
        <v>408</v>
      </c>
      <c r="W125" s="12" t="s">
        <v>409</v>
      </c>
      <c r="X125" s="12" t="s">
        <v>410</v>
      </c>
      <c r="Y125" s="12" t="s">
        <v>411</v>
      </c>
      <c r="Z125" s="16">
        <v>46790</v>
      </c>
      <c r="AA125" s="11"/>
      <c r="AB125" s="11" t="s">
        <v>517</v>
      </c>
      <c r="AC125" s="8" t="s">
        <v>9</v>
      </c>
      <c r="AD125" s="8" t="s">
        <v>9</v>
      </c>
      <c r="AE125" s="8" t="s">
        <v>9</v>
      </c>
      <c r="AF125" s="8" t="s">
        <v>9</v>
      </c>
      <c r="AG125" s="8"/>
      <c r="AH125" s="8"/>
      <c r="AI125" s="8" t="s">
        <v>9</v>
      </c>
      <c r="AJ125" s="8"/>
      <c r="AK125" s="8"/>
      <c r="AL125" s="8"/>
      <c r="AM125" s="8"/>
      <c r="AN125" s="8" t="s">
        <v>9</v>
      </c>
      <c r="AO125" s="8" t="s">
        <v>9</v>
      </c>
      <c r="AP125" s="8" t="s">
        <v>9</v>
      </c>
      <c r="AQ125" s="8" t="s">
        <v>9</v>
      </c>
      <c r="AR125" s="8" t="s">
        <v>9</v>
      </c>
    </row>
    <row r="126" spans="2:44" ht="19.95" customHeight="1" x14ac:dyDescent="0.45">
      <c r="B126" s="11" t="str">
        <f t="shared" si="46"/>
        <v/>
      </c>
      <c r="C126" s="12" t="str">
        <f t="shared" si="47"/>
        <v/>
      </c>
      <c r="D126" s="12" t="str">
        <f t="shared" si="48"/>
        <v/>
      </c>
      <c r="E126" s="12" t="str">
        <f t="shared" si="49"/>
        <v/>
      </c>
      <c r="F126" s="12" t="str">
        <f t="shared" si="50"/>
        <v/>
      </c>
      <c r="G126" s="12" t="str">
        <f t="shared" si="51"/>
        <v/>
      </c>
      <c r="H126" s="12" t="str">
        <f t="shared" si="52"/>
        <v/>
      </c>
      <c r="I126" s="12" t="str">
        <f t="shared" si="53"/>
        <v/>
      </c>
      <c r="K126" s="8" t="str">
        <f t="shared" si="44"/>
        <v/>
      </c>
      <c r="L126" s="9" t="str">
        <f t="shared" si="54"/>
        <v/>
      </c>
      <c r="M126" s="9" t="str">
        <f t="shared" si="55"/>
        <v/>
      </c>
      <c r="N126" s="9" t="str">
        <f t="shared" si="56"/>
        <v/>
      </c>
      <c r="O126" s="9" t="str">
        <f t="shared" si="57"/>
        <v/>
      </c>
      <c r="P126" s="9" t="str">
        <f t="shared" si="58"/>
        <v/>
      </c>
      <c r="Q126" s="9" t="str">
        <f t="shared" si="59"/>
        <v/>
      </c>
      <c r="R126" s="9" t="str">
        <f t="shared" si="45"/>
        <v/>
      </c>
      <c r="T126" s="11">
        <v>288</v>
      </c>
      <c r="U126" s="12" t="s">
        <v>531</v>
      </c>
      <c r="V126" s="12" t="s">
        <v>37</v>
      </c>
      <c r="W126" s="12" t="s">
        <v>412</v>
      </c>
      <c r="X126" s="12" t="s">
        <v>482</v>
      </c>
      <c r="Y126" s="12" t="s">
        <v>413</v>
      </c>
      <c r="Z126" s="16">
        <v>47191</v>
      </c>
      <c r="AA126" s="11"/>
      <c r="AB126" s="11" t="s">
        <v>516</v>
      </c>
      <c r="AC126" s="8"/>
      <c r="AD126" s="8"/>
      <c r="AE126" s="8"/>
      <c r="AF126" s="8"/>
      <c r="AG126" s="8"/>
      <c r="AH126" s="8"/>
      <c r="AI126" s="8"/>
      <c r="AJ126" s="8" t="s">
        <v>9</v>
      </c>
      <c r="AK126" s="8" t="s">
        <v>9</v>
      </c>
      <c r="AL126" s="8"/>
      <c r="AM126" s="8"/>
      <c r="AN126" s="8"/>
      <c r="AO126" s="8"/>
      <c r="AP126" s="8"/>
      <c r="AQ126" s="8"/>
      <c r="AR126" s="8"/>
    </row>
    <row r="127" spans="2:44" ht="19.95" customHeight="1" x14ac:dyDescent="0.45">
      <c r="B127" s="11" t="str">
        <f t="shared" si="46"/>
        <v/>
      </c>
      <c r="C127" s="12" t="str">
        <f t="shared" si="47"/>
        <v/>
      </c>
      <c r="D127" s="12" t="str">
        <f t="shared" si="48"/>
        <v/>
      </c>
      <c r="E127" s="12" t="str">
        <f t="shared" si="49"/>
        <v/>
      </c>
      <c r="F127" s="12" t="str">
        <f t="shared" si="50"/>
        <v/>
      </c>
      <c r="G127" s="12" t="str">
        <f t="shared" si="51"/>
        <v/>
      </c>
      <c r="H127" s="12" t="str">
        <f t="shared" si="52"/>
        <v/>
      </c>
      <c r="I127" s="12" t="str">
        <f t="shared" si="53"/>
        <v/>
      </c>
      <c r="K127" s="8" t="str">
        <f t="shared" si="44"/>
        <v/>
      </c>
      <c r="L127" s="9" t="str">
        <f t="shared" si="54"/>
        <v/>
      </c>
      <c r="M127" s="9" t="str">
        <f t="shared" si="55"/>
        <v/>
      </c>
      <c r="N127" s="9" t="str">
        <f t="shared" si="56"/>
        <v/>
      </c>
      <c r="O127" s="9" t="str">
        <f t="shared" si="57"/>
        <v/>
      </c>
      <c r="P127" s="9" t="str">
        <f t="shared" si="58"/>
        <v/>
      </c>
      <c r="Q127" s="9" t="str">
        <f t="shared" si="59"/>
        <v/>
      </c>
      <c r="R127" s="9" t="str">
        <f t="shared" si="45"/>
        <v/>
      </c>
      <c r="T127" s="11">
        <v>290</v>
      </c>
      <c r="U127" s="12" t="s">
        <v>639</v>
      </c>
      <c r="V127" s="12" t="s">
        <v>483</v>
      </c>
      <c r="W127" s="12" t="s">
        <v>414</v>
      </c>
      <c r="X127" s="12" t="s">
        <v>484</v>
      </c>
      <c r="Y127" s="12" t="s">
        <v>507</v>
      </c>
      <c r="Z127" s="16">
        <v>46477</v>
      </c>
      <c r="AA127" s="11" t="s">
        <v>117</v>
      </c>
      <c r="AB127" s="11" t="s">
        <v>513</v>
      </c>
      <c r="AC127" s="8" t="s">
        <v>9</v>
      </c>
      <c r="AD127" s="8" t="s">
        <v>9</v>
      </c>
      <c r="AE127" s="8" t="s">
        <v>9</v>
      </c>
      <c r="AF127" s="8" t="s">
        <v>9</v>
      </c>
      <c r="AG127" s="8" t="s">
        <v>9</v>
      </c>
      <c r="AH127" s="8" t="s">
        <v>9</v>
      </c>
      <c r="AI127" s="8" t="s">
        <v>9</v>
      </c>
      <c r="AJ127" s="8" t="s">
        <v>9</v>
      </c>
      <c r="AK127" s="8" t="s">
        <v>9</v>
      </c>
      <c r="AL127" s="8" t="s">
        <v>9</v>
      </c>
      <c r="AM127" s="8" t="s">
        <v>9</v>
      </c>
      <c r="AN127" s="8" t="s">
        <v>9</v>
      </c>
      <c r="AO127" s="8" t="s">
        <v>9</v>
      </c>
      <c r="AP127" s="8" t="s">
        <v>9</v>
      </c>
      <c r="AQ127" s="8" t="s">
        <v>9</v>
      </c>
      <c r="AR127" s="8" t="s">
        <v>9</v>
      </c>
    </row>
    <row r="128" spans="2:44" ht="19.95" customHeight="1" x14ac:dyDescent="0.45">
      <c r="B128" s="11" t="str">
        <f t="shared" si="46"/>
        <v/>
      </c>
      <c r="C128" s="12" t="str">
        <f t="shared" si="47"/>
        <v/>
      </c>
      <c r="D128" s="12" t="str">
        <f t="shared" si="48"/>
        <v/>
      </c>
      <c r="E128" s="12" t="str">
        <f t="shared" si="49"/>
        <v/>
      </c>
      <c r="F128" s="12" t="str">
        <f t="shared" si="50"/>
        <v/>
      </c>
      <c r="G128" s="12" t="str">
        <f t="shared" si="51"/>
        <v/>
      </c>
      <c r="H128" s="12" t="str">
        <f t="shared" si="52"/>
        <v/>
      </c>
      <c r="I128" s="12" t="str">
        <f t="shared" si="53"/>
        <v/>
      </c>
      <c r="K128" s="8" t="str">
        <f t="shared" si="44"/>
        <v/>
      </c>
      <c r="L128" s="9" t="str">
        <f t="shared" si="54"/>
        <v/>
      </c>
      <c r="M128" s="9" t="str">
        <f t="shared" si="55"/>
        <v/>
      </c>
      <c r="N128" s="9" t="str">
        <f t="shared" si="56"/>
        <v/>
      </c>
      <c r="O128" s="9" t="str">
        <f t="shared" si="57"/>
        <v/>
      </c>
      <c r="P128" s="9" t="str">
        <f t="shared" si="58"/>
        <v/>
      </c>
      <c r="Q128" s="9" t="str">
        <f t="shared" si="59"/>
        <v/>
      </c>
      <c r="R128" s="9" t="str">
        <f t="shared" si="45"/>
        <v/>
      </c>
      <c r="T128" s="11">
        <v>291</v>
      </c>
      <c r="U128" s="12" t="s">
        <v>508</v>
      </c>
      <c r="V128" s="12" t="s">
        <v>485</v>
      </c>
      <c r="W128" s="12" t="s">
        <v>509</v>
      </c>
      <c r="X128" s="12" t="s">
        <v>486</v>
      </c>
      <c r="Y128" s="12" t="s">
        <v>510</v>
      </c>
      <c r="Z128" s="16">
        <v>46836</v>
      </c>
      <c r="AA128" s="11"/>
      <c r="AB128" s="11" t="s">
        <v>518</v>
      </c>
      <c r="AC128" s="8" t="s">
        <v>9</v>
      </c>
      <c r="AD128" s="8" t="s">
        <v>9</v>
      </c>
      <c r="AE128" s="8" t="s">
        <v>9</v>
      </c>
      <c r="AF128" s="8" t="s">
        <v>9</v>
      </c>
      <c r="AG128" s="8"/>
      <c r="AH128" s="8"/>
      <c r="AI128" s="8" t="s">
        <v>9</v>
      </c>
      <c r="AJ128" s="8"/>
      <c r="AK128" s="8"/>
      <c r="AL128" s="8"/>
      <c r="AM128" s="8"/>
      <c r="AN128" s="8" t="s">
        <v>9</v>
      </c>
      <c r="AO128" s="8" t="s">
        <v>9</v>
      </c>
      <c r="AP128" s="8" t="s">
        <v>9</v>
      </c>
      <c r="AQ128" s="8" t="s">
        <v>9</v>
      </c>
      <c r="AR128" s="8" t="s">
        <v>9</v>
      </c>
    </row>
    <row r="129" spans="2:44" ht="19.95" customHeight="1" x14ac:dyDescent="0.45">
      <c r="B129" s="11" t="str">
        <f t="shared" si="46"/>
        <v/>
      </c>
      <c r="C129" s="12" t="str">
        <f t="shared" si="47"/>
        <v/>
      </c>
      <c r="D129" s="12" t="str">
        <f t="shared" si="48"/>
        <v/>
      </c>
      <c r="E129" s="12" t="str">
        <f t="shared" si="49"/>
        <v/>
      </c>
      <c r="F129" s="12" t="str">
        <f t="shared" si="50"/>
        <v/>
      </c>
      <c r="G129" s="12" t="str">
        <f t="shared" si="51"/>
        <v/>
      </c>
      <c r="H129" s="12" t="str">
        <f t="shared" si="52"/>
        <v/>
      </c>
      <c r="I129" s="12" t="str">
        <f t="shared" si="53"/>
        <v/>
      </c>
      <c r="K129" s="8" t="str">
        <f t="shared" si="44"/>
        <v/>
      </c>
      <c r="L129" s="9" t="str">
        <f t="shared" si="54"/>
        <v/>
      </c>
      <c r="M129" s="9" t="str">
        <f t="shared" si="55"/>
        <v/>
      </c>
      <c r="N129" s="9" t="str">
        <f t="shared" si="56"/>
        <v/>
      </c>
      <c r="O129" s="9" t="str">
        <f t="shared" si="57"/>
        <v/>
      </c>
      <c r="P129" s="9" t="str">
        <f t="shared" si="58"/>
        <v/>
      </c>
      <c r="Q129" s="9" t="str">
        <f t="shared" si="59"/>
        <v/>
      </c>
      <c r="R129" s="9" t="str">
        <f t="shared" si="45"/>
        <v/>
      </c>
      <c r="T129" s="11">
        <v>292</v>
      </c>
      <c r="U129" s="12" t="s">
        <v>523</v>
      </c>
      <c r="V129" s="12" t="s">
        <v>524</v>
      </c>
      <c r="W129" s="12" t="s">
        <v>525</v>
      </c>
      <c r="X129" s="12" t="s">
        <v>526</v>
      </c>
      <c r="Y129" s="12" t="s">
        <v>640</v>
      </c>
      <c r="Z129" s="16">
        <v>47033</v>
      </c>
      <c r="AA129" s="11"/>
      <c r="AB129" s="11" t="s">
        <v>518</v>
      </c>
      <c r="AC129" s="8" t="s">
        <v>9</v>
      </c>
      <c r="AD129" s="8" t="s">
        <v>9</v>
      </c>
      <c r="AE129" s="8" t="s">
        <v>9</v>
      </c>
      <c r="AF129" s="8"/>
      <c r="AG129" s="8"/>
      <c r="AH129" s="8"/>
      <c r="AI129" s="8"/>
      <c r="AJ129" s="8"/>
      <c r="AK129" s="8"/>
      <c r="AL129" s="8"/>
      <c r="AM129" s="8"/>
      <c r="AN129" s="8" t="s">
        <v>9</v>
      </c>
      <c r="AO129" s="8" t="s">
        <v>9</v>
      </c>
      <c r="AP129" s="8" t="s">
        <v>9</v>
      </c>
      <c r="AQ129" s="8" t="s">
        <v>9</v>
      </c>
      <c r="AR129" s="8" t="s">
        <v>9</v>
      </c>
    </row>
    <row r="130" spans="2:44" ht="19.95" customHeight="1" x14ac:dyDescent="0.45">
      <c r="B130" s="11" t="str">
        <f t="shared" si="46"/>
        <v/>
      </c>
      <c r="C130" s="12" t="str">
        <f t="shared" si="47"/>
        <v/>
      </c>
      <c r="D130" s="12" t="str">
        <f t="shared" si="48"/>
        <v/>
      </c>
      <c r="E130" s="12" t="str">
        <f t="shared" si="49"/>
        <v/>
      </c>
      <c r="F130" s="12" t="str">
        <f t="shared" si="50"/>
        <v/>
      </c>
      <c r="G130" s="12" t="str">
        <f t="shared" si="51"/>
        <v/>
      </c>
      <c r="H130" s="12" t="str">
        <f t="shared" si="52"/>
        <v/>
      </c>
      <c r="I130" s="12" t="str">
        <f t="shared" si="53"/>
        <v/>
      </c>
      <c r="K130" s="8" t="str">
        <f t="shared" si="44"/>
        <v/>
      </c>
      <c r="L130" s="9" t="str">
        <f t="shared" si="54"/>
        <v/>
      </c>
      <c r="M130" s="9" t="str">
        <f t="shared" si="55"/>
        <v/>
      </c>
      <c r="N130" s="9" t="str">
        <f t="shared" si="56"/>
        <v/>
      </c>
      <c r="O130" s="9" t="str">
        <f t="shared" si="57"/>
        <v/>
      </c>
      <c r="P130" s="9" t="str">
        <f t="shared" si="58"/>
        <v/>
      </c>
      <c r="Q130" s="9" t="str">
        <f t="shared" si="59"/>
        <v/>
      </c>
      <c r="R130" s="9" t="str">
        <f t="shared" si="45"/>
        <v/>
      </c>
      <c r="T130" s="11">
        <v>293</v>
      </c>
      <c r="U130" s="12" t="s">
        <v>641</v>
      </c>
      <c r="V130" s="12" t="s">
        <v>370</v>
      </c>
      <c r="W130" s="12" t="s">
        <v>642</v>
      </c>
      <c r="X130" s="12" t="s">
        <v>371</v>
      </c>
      <c r="Y130" s="12" t="s">
        <v>643</v>
      </c>
      <c r="Z130" s="16">
        <v>47250</v>
      </c>
      <c r="AA130" s="11"/>
      <c r="AB130" s="11" t="s">
        <v>514</v>
      </c>
      <c r="AC130" s="8" t="s">
        <v>9</v>
      </c>
      <c r="AD130" s="8" t="s">
        <v>9</v>
      </c>
      <c r="AE130" s="8" t="s">
        <v>9</v>
      </c>
      <c r="AF130" s="8" t="s">
        <v>9</v>
      </c>
      <c r="AG130" s="8"/>
      <c r="AH130" s="8"/>
      <c r="AI130" s="8" t="s">
        <v>9</v>
      </c>
      <c r="AJ130" s="8"/>
      <c r="AK130" s="8"/>
      <c r="AL130" s="8"/>
      <c r="AM130" s="8"/>
      <c r="AN130" s="8" t="s">
        <v>9</v>
      </c>
      <c r="AO130" s="8" t="s">
        <v>9</v>
      </c>
      <c r="AP130" s="8" t="s">
        <v>9</v>
      </c>
      <c r="AQ130" s="8" t="s">
        <v>9</v>
      </c>
      <c r="AR130" s="8" t="s">
        <v>9</v>
      </c>
    </row>
    <row r="131" spans="2:44" ht="19.95" customHeight="1" x14ac:dyDescent="0.45">
      <c r="B131" s="11" t="str">
        <f t="shared" si="46"/>
        <v/>
      </c>
      <c r="C131" s="12" t="str">
        <f t="shared" si="47"/>
        <v/>
      </c>
      <c r="D131" s="12" t="str">
        <f t="shared" si="48"/>
        <v/>
      </c>
      <c r="E131" s="12" t="str">
        <f t="shared" si="49"/>
        <v/>
      </c>
      <c r="F131" s="12" t="str">
        <f t="shared" si="50"/>
        <v/>
      </c>
      <c r="G131" s="12" t="str">
        <f t="shared" si="51"/>
        <v/>
      </c>
      <c r="H131" s="12" t="str">
        <f t="shared" si="52"/>
        <v/>
      </c>
      <c r="I131" s="12" t="str">
        <f t="shared" si="53"/>
        <v/>
      </c>
      <c r="K131" s="8" t="str">
        <f t="shared" si="44"/>
        <v/>
      </c>
      <c r="L131" s="9" t="str">
        <f t="shared" si="54"/>
        <v/>
      </c>
      <c r="M131" s="9" t="str">
        <f t="shared" si="55"/>
        <v/>
      </c>
      <c r="N131" s="9" t="str">
        <f t="shared" si="56"/>
        <v/>
      </c>
      <c r="O131" s="9" t="str">
        <f t="shared" si="57"/>
        <v/>
      </c>
      <c r="P131" s="9" t="str">
        <f t="shared" si="58"/>
        <v/>
      </c>
      <c r="Q131" s="9" t="str">
        <f t="shared" si="59"/>
        <v/>
      </c>
      <c r="R131" s="9" t="str">
        <f t="shared" si="45"/>
        <v/>
      </c>
      <c r="T131" s="11"/>
      <c r="U131" s="12"/>
      <c r="V131" s="12"/>
      <c r="W131" s="12"/>
      <c r="X131" s="12"/>
      <c r="Y131" s="12"/>
      <c r="Z131" s="16"/>
      <c r="AA131" s="11"/>
      <c r="AB131" s="11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</row>
    <row r="132" spans="2:44" ht="19.95" customHeight="1" x14ac:dyDescent="0.45">
      <c r="B132" s="11" t="str">
        <f t="shared" si="46"/>
        <v/>
      </c>
      <c r="C132" s="12" t="str">
        <f t="shared" si="47"/>
        <v/>
      </c>
      <c r="D132" s="12" t="str">
        <f t="shared" si="48"/>
        <v/>
      </c>
      <c r="E132" s="12" t="str">
        <f t="shared" si="49"/>
        <v/>
      </c>
      <c r="F132" s="12" t="str">
        <f t="shared" si="50"/>
        <v/>
      </c>
      <c r="G132" s="12" t="str">
        <f t="shared" si="51"/>
        <v/>
      </c>
      <c r="H132" s="12" t="str">
        <f t="shared" si="52"/>
        <v/>
      </c>
      <c r="I132" s="12" t="str">
        <f t="shared" si="53"/>
        <v/>
      </c>
      <c r="K132" s="8" t="str">
        <f t="shared" ref="K132" si="60">IF($C$2="","",IF($C$2=$AC$4,IF($AC132="○",T132,""),IF($C$2=$AD$4,IF($AD132="○",T132,""),IF($C$2=$AE$4,IF($AE132="○",T132,""),IF($C$2=$AF$4,IF($AF132="○",T132,""),IF($C$2=$AG$4,IF($AG132="○",T132,""),IF($C$2=$AH$4,IF($AH132="○",T132,""),IF($C$2=$AI$4,IF($AI132="○",T132,""),IF($C$2=$AJ$4,IF($AJ132="○",T132,""),IF($C$2=$AK$4,IF($AK132="○",T132,""),IF($C$2=$AL$4,IF($AL132="○",T132,""),IF($C$2=$AM$4,IF($AM132="○",T132,""),IF($C$2=$AN$4,IF($AN132="○",T132,""),IF($C$2=$AO$4,IF($AO132="○",T132,""),IF($C$2=$AP$4,IF($AP132="○",T132,""),IF($C$2=$AQ$4,IF($AQ132="○",T132,""),IF($C$2=$AR$4,IF($AR132="○",T132,""),"")))))))))))))))))</f>
        <v/>
      </c>
      <c r="L132" s="9" t="str">
        <f t="shared" ref="L132" si="61">IF($K132&lt;&gt;"",U132,"")</f>
        <v/>
      </c>
      <c r="M132" s="9" t="str">
        <f t="shared" ref="M132" si="62">IF($K132&lt;&gt;"",V132,"")</f>
        <v/>
      </c>
      <c r="N132" s="9" t="str">
        <f t="shared" ref="N132" si="63">IF($K132&lt;&gt;"",W132,"")</f>
        <v/>
      </c>
      <c r="O132" s="9" t="str">
        <f t="shared" ref="O132" si="64">IF($K132&lt;&gt;"",X132,"")</f>
        <v/>
      </c>
      <c r="P132" s="9" t="str">
        <f t="shared" ref="P132" si="65">IF($K132&lt;&gt;"",Y132,"")</f>
        <v/>
      </c>
      <c r="Q132" s="9" t="str">
        <f t="shared" ref="Q132" si="66">IF($K132&lt;&gt;"",IF(AA132="","",AA132),"")</f>
        <v/>
      </c>
      <c r="R132" s="9" t="str">
        <f t="shared" ref="R132" si="67">IF($K132&lt;&gt;"",IF(AB132="","",AB132),"")</f>
        <v/>
      </c>
      <c r="T132" s="11"/>
      <c r="U132" s="12"/>
      <c r="V132" s="12"/>
      <c r="W132" s="12"/>
      <c r="X132" s="12"/>
      <c r="Y132" s="12"/>
      <c r="Z132" s="16"/>
      <c r="AA132" s="11"/>
      <c r="AB132" s="11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</row>
    <row r="133" spans="2:44" ht="19.95" customHeight="1" x14ac:dyDescent="0.45">
      <c r="B133" s="11" t="str">
        <f t="shared" ref="B133" si="68">IFERROR(SMALL($K$5:$K$134,ROW(B129)),"")</f>
        <v/>
      </c>
      <c r="C133" s="12" t="str">
        <f t="shared" si="47"/>
        <v/>
      </c>
      <c r="D133" s="12" t="str">
        <f t="shared" si="48"/>
        <v/>
      </c>
      <c r="E133" s="12" t="str">
        <f t="shared" si="49"/>
        <v/>
      </c>
      <c r="F133" s="12" t="str">
        <f t="shared" si="50"/>
        <v/>
      </c>
      <c r="G133" s="12" t="str">
        <f t="shared" si="51"/>
        <v/>
      </c>
      <c r="H133" s="12" t="str">
        <f t="shared" si="52"/>
        <v/>
      </c>
      <c r="I133" s="12" t="str">
        <f t="shared" si="53"/>
        <v/>
      </c>
      <c r="K133" s="8" t="str">
        <f t="shared" ref="K133" si="69">IF($C$2="","",IF($C$2=$AC$4,IF($AC133="○",T133,""),IF($C$2=$AD$4,IF($AD133="○",T133,""),IF($C$2=$AE$4,IF($AE133="○",T133,""),IF($C$2=$AF$4,IF($AF133="○",T133,""),IF($C$2=$AG$4,IF($AG133="○",T133,""),IF($C$2=$AH$4,IF($AH133="○",T133,""),IF($C$2=$AI$4,IF($AI133="○",T133,""),IF($C$2=$AJ$4,IF($AJ133="○",T133,""),IF($C$2=$AK$4,IF($AK133="○",T133,""),IF($C$2=$AL$4,IF($AL133="○",T133,""),IF($C$2=$AM$4,IF($AM133="○",T133,""),IF($C$2=$AN$4,IF($AN133="○",T133,""),IF($C$2=$AO$4,IF($AO133="○",T133,""),IF($C$2=$AP$4,IF($AP133="○",T133,""),IF($C$2=$AQ$4,IF($AQ133="○",T133,""),IF($C$2=$AR$4,IF($AR133="○",T133,""),"")))))))))))))))))</f>
        <v/>
      </c>
      <c r="L133" s="9" t="str">
        <f t="shared" ref="L133" si="70">IF($K133&lt;&gt;"",U133,"")</f>
        <v/>
      </c>
      <c r="M133" s="9" t="str">
        <f t="shared" ref="M133" si="71">IF($K133&lt;&gt;"",V133,"")</f>
        <v/>
      </c>
      <c r="N133" s="9" t="str">
        <f t="shared" ref="N133" si="72">IF($K133&lt;&gt;"",W133,"")</f>
        <v/>
      </c>
      <c r="O133" s="9" t="str">
        <f t="shared" ref="O133" si="73">IF($K133&lt;&gt;"",X133,"")</f>
        <v/>
      </c>
      <c r="P133" s="9" t="str">
        <f t="shared" ref="P133" si="74">IF($K133&lt;&gt;"",Y133,"")</f>
        <v/>
      </c>
      <c r="Q133" s="9" t="str">
        <f t="shared" ref="Q133" si="75">IF($K133&lt;&gt;"",IF(AA133="","",AA133),"")</f>
        <v/>
      </c>
      <c r="R133" s="9" t="str">
        <f t="shared" ref="R133" si="76">IF($K133&lt;&gt;"",IF(AB133="","",AB133),"")</f>
        <v/>
      </c>
      <c r="T133" s="11"/>
      <c r="U133" s="12"/>
      <c r="V133" s="12"/>
      <c r="W133" s="12"/>
      <c r="X133" s="12"/>
      <c r="Y133" s="12"/>
      <c r="Z133" s="16"/>
      <c r="AA133" s="11"/>
      <c r="AB133" s="11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</row>
    <row r="134" spans="2:44" ht="19.95" customHeight="1" x14ac:dyDescent="0.45">
      <c r="B134" s="11" t="str">
        <f>IFERROR(SMALL($K$5:$K$134,ROW(B128)),"")</f>
        <v/>
      </c>
      <c r="C134" s="12" t="str">
        <f t="shared" si="47"/>
        <v/>
      </c>
      <c r="D134" s="12" t="str">
        <f t="shared" si="48"/>
        <v/>
      </c>
      <c r="E134" s="12" t="str">
        <f t="shared" si="49"/>
        <v/>
      </c>
      <c r="F134" s="12" t="str">
        <f t="shared" si="50"/>
        <v/>
      </c>
      <c r="G134" s="12" t="str">
        <f t="shared" si="51"/>
        <v/>
      </c>
      <c r="H134" s="12" t="str">
        <f t="shared" si="52"/>
        <v/>
      </c>
      <c r="I134" s="12" t="str">
        <f t="shared" si="53"/>
        <v/>
      </c>
      <c r="K134" s="8" t="str">
        <f t="shared" si="44"/>
        <v/>
      </c>
      <c r="L134" s="9" t="str">
        <f t="shared" si="54"/>
        <v/>
      </c>
      <c r="M134" s="9" t="str">
        <f t="shared" si="55"/>
        <v/>
      </c>
      <c r="N134" s="9" t="str">
        <f t="shared" si="56"/>
        <v/>
      </c>
      <c r="O134" s="9" t="str">
        <f t="shared" si="57"/>
        <v/>
      </c>
      <c r="P134" s="9" t="str">
        <f t="shared" si="58"/>
        <v/>
      </c>
      <c r="Q134" s="9" t="str">
        <f t="shared" si="59"/>
        <v/>
      </c>
      <c r="R134" s="9" t="str">
        <f t="shared" si="45"/>
        <v/>
      </c>
      <c r="T134" s="11"/>
      <c r="U134" s="12"/>
      <c r="V134" s="12"/>
      <c r="W134" s="12"/>
      <c r="X134" s="12"/>
      <c r="Y134" s="12"/>
      <c r="Z134" s="16"/>
      <c r="AA134" s="11"/>
      <c r="AB134" s="11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</row>
    <row r="135" spans="2:44" ht="19.95" customHeight="1" x14ac:dyDescent="0.45">
      <c r="B135" s="10"/>
      <c r="C135" s="10"/>
      <c r="D135" s="10"/>
      <c r="E135" s="10"/>
      <c r="F135" s="10"/>
      <c r="G135" s="10"/>
    </row>
    <row r="136" spans="2:44" ht="19.95" customHeight="1" x14ac:dyDescent="0.45">
      <c r="B136" s="17">
        <f>COUNT(B5:B134)</f>
        <v>0</v>
      </c>
      <c r="C136" s="10"/>
      <c r="D136" s="10"/>
      <c r="E136" s="10"/>
      <c r="F136" s="10"/>
      <c r="G136" s="10"/>
      <c r="K136" s="17">
        <f>COUNT(K5:K134)</f>
        <v>0</v>
      </c>
      <c r="T136">
        <f>COUNT(T5:T134)</f>
        <v>126</v>
      </c>
      <c r="AC136">
        <f t="shared" ref="AC136:AR136" si="77">COUNTA(AC5:AC134)</f>
        <v>88</v>
      </c>
      <c r="AD136">
        <f t="shared" si="77"/>
        <v>86</v>
      </c>
      <c r="AE136">
        <f t="shared" si="77"/>
        <v>90</v>
      </c>
      <c r="AF136">
        <f t="shared" si="77"/>
        <v>73</v>
      </c>
      <c r="AG136">
        <f t="shared" si="77"/>
        <v>59</v>
      </c>
      <c r="AH136">
        <f t="shared" si="77"/>
        <v>58</v>
      </c>
      <c r="AI136">
        <f t="shared" si="77"/>
        <v>75</v>
      </c>
      <c r="AJ136">
        <f t="shared" si="77"/>
        <v>51</v>
      </c>
      <c r="AK136">
        <f t="shared" si="77"/>
        <v>52</v>
      </c>
      <c r="AL136">
        <f t="shared" si="77"/>
        <v>57</v>
      </c>
      <c r="AM136">
        <f t="shared" si="77"/>
        <v>42</v>
      </c>
      <c r="AN136">
        <f t="shared" si="77"/>
        <v>86</v>
      </c>
      <c r="AO136">
        <f t="shared" si="77"/>
        <v>86</v>
      </c>
      <c r="AP136">
        <f t="shared" si="77"/>
        <v>85</v>
      </c>
      <c r="AQ136">
        <f t="shared" si="77"/>
        <v>86</v>
      </c>
      <c r="AR136">
        <f t="shared" si="77"/>
        <v>86</v>
      </c>
    </row>
    <row r="137" spans="2:44" ht="19.95" customHeight="1" x14ac:dyDescent="0.45">
      <c r="B137" s="10"/>
      <c r="C137" s="10"/>
      <c r="D137" s="10"/>
      <c r="E137" s="10"/>
      <c r="F137" s="10"/>
      <c r="G137" s="10"/>
    </row>
    <row r="138" spans="2:44" ht="19.95" customHeight="1" x14ac:dyDescent="0.45">
      <c r="B138" s="10"/>
      <c r="C138" s="10"/>
      <c r="D138" s="10"/>
      <c r="E138" s="10"/>
      <c r="F138" s="10"/>
      <c r="G138" s="10"/>
    </row>
    <row r="139" spans="2:44" ht="19.95" customHeight="1" x14ac:dyDescent="0.45">
      <c r="B139" s="10"/>
      <c r="C139" s="10"/>
      <c r="D139" s="10"/>
      <c r="E139" s="10"/>
      <c r="F139" s="10"/>
      <c r="G139" s="10"/>
    </row>
  </sheetData>
  <phoneticPr fontId="3"/>
  <printOptions horizontalCentered="1"/>
  <pageMargins left="0.19685039370078741" right="0.19685039370078741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県登録保守点検業者（営業区域別）</vt:lpstr>
      <vt:lpstr>リスト</vt:lpstr>
      <vt:lpstr>'県登録保守点検業者（営業区域別）'!Print_Area</vt:lpstr>
      <vt:lpstr>'県登録保守点検業者（営業区域別）'!Print_Titles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循環型社会推進課</cp:lastModifiedBy>
  <cp:lastPrinted>2026-05-13T05:00:24Z</cp:lastPrinted>
  <dcterms:created xsi:type="dcterms:W3CDTF">2025-04-16T05:29:44Z</dcterms:created>
  <dcterms:modified xsi:type="dcterms:W3CDTF">2026-06-09T02:40:27Z</dcterms:modified>
</cp:coreProperties>
</file>