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3 市町回答\02 丸亀市（藤田さん）\3.29受信分\"/>
    </mc:Choice>
  </mc:AlternateContent>
  <bookViews>
    <workbookView xWindow="0" yWindow="0" windowWidth="21570" windowHeight="80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BE38" i="10"/>
  <c r="AM38" i="10"/>
  <c r="C38" i="10"/>
  <c r="BE37" i="10"/>
  <c r="AM37" i="10"/>
  <c r="C37" i="10"/>
  <c r="BE36" i="10"/>
  <c r="AM36" i="10"/>
  <c r="C36" i="10"/>
  <c r="BE35" i="10"/>
  <c r="C35" i="10"/>
  <c r="BE34" i="10"/>
  <c r="C34" i="10"/>
  <c r="U34" i="10" l="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<sst xmlns="http://schemas.openxmlformats.org/spreadsheetml/2006/main" count="1102" uniqueCount="620">
  <si>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</si>
  <si>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</si>
  <si>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</si>
  <si>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</si>
  <si>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</si>
  <si>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</si>
  <si>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</si>
  <si>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</si>
  <si>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</si>
  <si>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</si>
  <si>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</si>
  <si>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</si>
  <si>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</si>
  <si>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</si>
  <si>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</si>
  <si>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</si>
  <si>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</si>
  <si>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</si>
  <si>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</si>
  <si>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</si>
  <si>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</si>
  <si>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</si>
  <si>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</si>
  <si>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</si>
  <si>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</si>
  <si>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</si>
  <si>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</si>
  <si>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</si>
  <si>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</si>
  <si>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</si>
  <si>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</si>
  <si>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</si>
  <si>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</si>
  <si>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</si>
  <si>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</si>
  <si>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</si>
  <si>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</si>
  <si>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</si>
  <si>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</si>
  <si>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</si>
  <si>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</si>
  <si>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</si>
  <si>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</si>
  <si>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</si>
  <si>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</si>
  <si>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</si>
  <si>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</si>
  <si>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</si>
  <si>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</si>
  <si>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</si>
  <si>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</si>
  <si>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</si>
  <si>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</si>
  <si>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</si>
  <si>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</si>
  <si>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</si>
  <si>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</si>
  <si>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</si>
  <si>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</si>
  <si>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</si>
  <si>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</si>
  <si>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</si>
  <si>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</si>
  <si>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</si>
  <si>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</si>
  <si>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</si>
  <si>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</si>
  <si>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</si>
  <si>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</si>
  <si>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</si>
  <si>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</si>
  <si>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</si>
  <si>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</si>
  <si>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</si>
  <si>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</si>
  <si>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</si>
  <si>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</si>
  <si>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</si>
  <si>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</si>
  <si>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</si>
  <si>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</si>
  <si>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</si>
  <si>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</si>
  <si>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</si>
  <si>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</si>
  <si>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</si>
  <si>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</si>
  <si>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</si>
  <si>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</si>
  <si>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</si>
  <si>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</si>
  <si>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</si>
  <si>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</si>
  <si>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</si>
  <si>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</si>
  <si>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</si>
  <si>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</si>
  <si>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</si>
  <si>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丸亀市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</si>
  <si>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</si>
  <si>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</si>
  <si>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</si>
  <si>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</si>
  <si>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</si>
  <si>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</si>
  <si>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</si>
  <si>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</si>
  <si>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</si>
  <si>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</si>
  <si>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</si>
  <si>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</si>
  <si>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</si>
  <si>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</si>
  <si>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</si>
  <si>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</si>
  <si>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</si>
  <si>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</si>
  <si>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</si>
  <si>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</si>
  <si>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</si>
  <si>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</si>
  <si>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</si>
  <si>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</si>
  <si>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</si>
  <si>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</si>
  <si>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</si>
  <si>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</si>
  <si>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</si>
  <si>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</si>
  <si>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</si>
  <si>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</si>
  <si>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</si>
  <si>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</si>
  <si>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</si>
  <si>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</si>
  <si>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</si>
  <si>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</si>
  <si>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</si>
  <si>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</si>
  <si>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</si>
  <si>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</si>
  <si>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</si>
  <si>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</si>
  <si>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</si>
  <si>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</si>
  <si>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</si>
  <si>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</si>
  <si>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</si>
  <si>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</si>
  <si>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</si>
  <si>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</si>
  <si>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</si>
  <si>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</si>
  <si>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</si>
  <si>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</si>
  <si>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</si>
  <si>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</si>
  <si>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</si>
  <si>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</si>
  <si>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</si>
  <si>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</si>
  <si>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</si>
  <si>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</si>
  <si>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</si>
  <si>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</si>
  <si>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</si>
  <si>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</si>
  <si>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</si>
  <si>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</si>
  <si>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</si>
  <si>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</si>
  <si>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</si>
  <si>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</si>
  <si>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</si>
  <si>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</si>
  <si>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</si>
  <si>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</si>
  <si>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</si>
  <si>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</si>
  <si>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</si>
  <si>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</si>
  <si>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</si>
  <si>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</si>
  <si>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</si>
  <si>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</si>
  <si>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</si>
  <si>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</si>
  <si>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</si>
  <si>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</si>
  <si>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</si>
  <si>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</si>
  <si>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</si>
  <si>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</si>
  <si>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</si>
  <si>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</si>
  <si>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</si>
  <si>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</si>
  <si>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</si>
  <si>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</si>
  <si>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</si>
  <si>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</si>
  <si>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</si>
  <si>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</si>
  <si>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</si>
  <si>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</si>
  <si>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</si>
  <si>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</si>
  <si>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香川県丸亀市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</si>
  <si>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</si>
  <si>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</si>
  <si>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</si>
  <si>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</si>
  <si>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</si>
  <si>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</si>
  <si>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</si>
  <si>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</si>
  <si>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</si>
  <si>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</si>
  <si>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</si>
  <si>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</si>
  <si>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</si>
  <si>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</si>
  <si>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</si>
  <si>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</si>
  <si>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</si>
  <si>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</si>
  <si>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</si>
  <si>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</si>
  <si>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</si>
  <si>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</si>
  <si>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</si>
  <si>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</si>
  <si>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</si>
  <si>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</si>
  <si>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</si>
  <si>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</si>
  <si>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</si>
  <si>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</si>
  <si>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</si>
  <si>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</si>
  <si>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</si>
  <si>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</si>
  <si>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</si>
  <si>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</si>
  <si>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</si>
  <si>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</si>
  <si>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</si>
  <si>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</si>
  <si>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</si>
  <si>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</si>
  <si>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</si>
  <si>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</si>
  <si>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</si>
  <si>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</si>
  <si>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</si>
  <si>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</si>
  <si>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</si>
  <si>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</si>
  <si>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</si>
  <si>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</si>
  <si>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</si>
  <si>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</si>
  <si>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</si>
  <si>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</si>
  <si>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</si>
  <si>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</si>
  <si>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</si>
  <si>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</si>
  <si>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</si>
  <si>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</si>
  <si>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</si>
  <si>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</si>
  <si>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</si>
  <si>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</si>
  <si>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</si>
  <si>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</si>
  <si>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</si>
  <si>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</si>
  <si>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</si>
  <si>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</si>
  <si>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</si>
  <si>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</si>
  <si>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</si>
  <si>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</si>
  <si>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</si>
  <si>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</si>
  <si>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</si>
  <si>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</si>
  <si>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</si>
  <si>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</si>
  <si>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</si>
  <si>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</si>
  <si>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</si>
  <si>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</si>
  <si>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</si>
  <si>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</si>
  <si>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</si>
  <si>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</si>
  <si>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</si>
  <si>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</si>
  <si>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</si>
  <si>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</si>
  <si>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</si>
  <si>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</si>
  <si>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</si>
  <si>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</si>
  <si>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</si>
  <si>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</si>
  <si>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</si>
  <si>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</si>
  <si>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</si>
  <si>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</si>
  <si>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</si>
  <si>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</si>
  <si>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</si>
  <si>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</si>
  <si>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</si>
  <si>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</si>
  <si>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</si>
  <si>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</si>
  <si>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</si>
  <si>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</si>
  <si>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</si>
  <si>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</si>
  <si>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</si>
  <si>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</si>
  <si>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</si>
  <si>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</si>
  <si>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</si>
  <si>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</si>
  <si>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</si>
  <si>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</si>
  <si>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</si>
  <si>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</si>
  <si>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</si>
  <si>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</si>
  <si>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</si>
  <si>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</si>
  <si>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</si>
  <si>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</si>
  <si>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</si>
  <si>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</si>
  <si>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</si>
  <si>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</si>
  <si>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</si>
  <si>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</si>
  <si>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</si>
  <si>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</si>
  <si>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</si>
  <si>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</si>
  <si>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</si>
  <si>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</si>
  <si>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</si>
  <si>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</si>
  <si>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</si>
  <si>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</si>
  <si>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</si>
  <si>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</si>
  <si>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</si>
  <si>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</si>
  <si>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</si>
  <si>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</si>
  <si>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香川県丸亀市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</si>
  <si>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</si>
  <si>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</si>
  <si>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</si>
  <si>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</si>
  <si>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</si>
  <si>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</si>
  <si>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</si>
  <si>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</si>
  <si>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</si>
  <si>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</si>
  <si>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</si>
  <si>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</si>
  <si>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</si>
  <si>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</si>
  <si>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</si>
  <si>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</si>
  <si>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</si>
  <si>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</si>
  <si>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</si>
  <si>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</si>
  <si>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</si>
  <si>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</si>
  <si>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</si>
  <si>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</si>
  <si>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</si>
  <si>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</si>
  <si>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</si>
  <si>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</si>
  <si>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</si>
  <si>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</si>
  <si>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</si>
  <si>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</si>
  <si>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</si>
  <si>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</si>
  <si>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</si>
  <si>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</si>
  <si>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</si>
  <si>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</si>
  <si>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</si>
  <si>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介護保険サービス事業特別会計</t>
    <phoneticPr fontId="5"/>
  </si>
  <si>
    <t>-</t>
    <phoneticPr fontId="5"/>
  </si>
  <si>
    <t>駐車場特別会計</t>
    <phoneticPr fontId="5"/>
  </si>
  <si>
    <t>モーターボート競走事業会計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</si>
  <si>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</si>
  <si>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</si>
  <si>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</si>
  <si>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</si>
  <si>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</si>
  <si>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</si>
  <si>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</si>
  <si>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</si>
  <si>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</si>
  <si>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</si>
  <si>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</si>
  <si>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</si>
  <si>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</si>
  <si>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</si>
  <si>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</si>
  <si>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</si>
  <si>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</si>
  <si>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</si>
  <si>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</si>
  <si>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</si>
  <si>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</si>
  <si>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</si>
  <si>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</si>
  <si>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</si>
  <si>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</si>
  <si>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</si>
  <si>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</si>
  <si>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</si>
  <si>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</si>
  <si>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</si>
  <si>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</si>
  <si>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</si>
  <si>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</si>
  <si>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</si>
  <si>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</si>
  <si>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</si>
  <si>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</si>
  <si>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</si>
  <si>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</si>
  <si>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</si>
  <si>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</si>
  <si>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</si>
  <si>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</si>
  <si>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</si>
  <si>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</si>
  <si>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</si>
  <si>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</si>
  <si>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</si>
  <si>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</si>
  <si>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</si>
  <si>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</si>
  <si>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</si>
  <si>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</si>
  <si>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</si>
  <si>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</si>
  <si>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</si>
  <si>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</si>
  <si>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</si>
  <si>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</si>
  <si>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</si>
  <si>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</si>
  <si>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</si>
  <si>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</si>
  <si>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</si>
  <si>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</si>
  <si>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</si>
  <si>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</si>
  <si>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</si>
  <si>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</si>
  <si>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</si>
  <si>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</si>
  <si>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モーターボート競走事業会計</t>
    <phoneticPr fontId="5"/>
  </si>
  <si>
    <t>(Ｆ)</t>
    <phoneticPr fontId="5"/>
  </si>
  <si>
    <t>介護保険サービス事業特別会計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</si>
  <si>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</si>
  <si>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</si>
  <si>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</si>
  <si>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</si>
  <si>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</si>
  <si>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</si>
  <si>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</si>
  <si>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</si>
  <si>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</si>
  <si>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</si>
  <si>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</si>
  <si>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</si>
  <si>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</si>
  <si>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</si>
  <si>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</si>
  <si>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</si>
  <si>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</si>
  <si>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</si>
  <si>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</si>
  <si>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</si>
  <si>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</si>
  <si>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</si>
  <si>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</si>
  <si>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</si>
  <si>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</si>
  <si>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</si>
  <si>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</si>
  <si>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</si>
  <si>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</si>
  <si>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</si>
  <si>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</si>
  <si>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</si>
  <si>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</si>
  <si>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</si>
  <si>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</si>
  <si>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</si>
  <si>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</si>
  <si>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</si>
  <si>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</si>
  <si>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</si>
  <si>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</si>
  <si>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</si>
  <si>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</si>
  <si>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</si>
  <si>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</si>
  <si>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</si>
  <si>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</si>
  <si>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</si>
  <si>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</si>
  <si>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</si>
  <si>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</si>
  <si>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</si>
  <si>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</si>
  <si>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</si>
  <si>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</si>
  <si>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</si>
  <si>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</si>
  <si>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</si>
  <si>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</si>
  <si>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</si>
  <si>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</si>
  <si>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</si>
  <si>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</si>
  <si>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</si>
  <si>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</si>
  <si>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</si>
  <si>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</si>
  <si>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</si>
  <si>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</si>
  <si>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</si>
  <si>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</si>
  <si>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</si>
  <si>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</si>
  <si>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</si>
  <si>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</si>
  <si>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</si>
  <si>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</si>
  <si>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</si>
  <si>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</si>
  <si>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</si>
  <si>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</si>
  <si>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</si>
  <si>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</si>
  <si>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</si>
  <si>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</si>
  <si>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</si>
  <si>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6.15</t>
  </si>
  <si>
    <t>▲ 2.82</t>
  </si>
  <si>
    <t>モーターボート競走事業会計</t>
  </si>
  <si>
    <t>国民健康保険特別会計</t>
  </si>
  <si>
    <t>下水道事業会計</t>
  </si>
  <si>
    <t>介護保険特別会計</t>
  </si>
  <si>
    <t>一般会計</t>
  </si>
  <si>
    <t>駐車場特別会計</t>
  </si>
  <si>
    <t>後期高齢者医療特別会計</t>
  </si>
  <si>
    <t>国民健康保険診療所特別会計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</si>
  <si>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</si>
  <si>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</si>
  <si>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</si>
  <si>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</si>
  <si>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</si>
  <si>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</si>
  <si>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</si>
  <si>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</si>
  <si>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丸亀市土地開発公社</t>
    <rPh sb="0" eb="3">
      <t>マルガメシ</t>
    </rPh>
    <rPh sb="3" eb="5">
      <t>トチ</t>
    </rPh>
    <rPh sb="5" eb="7">
      <t>カイハツ</t>
    </rPh>
    <rPh sb="7" eb="9">
      <t>コウシャ</t>
    </rPh>
    <phoneticPr fontId="2"/>
  </si>
  <si>
    <t>（公財）丸亀市福祉事業団</t>
    <rPh sb="1" eb="2">
      <t>コウ</t>
    </rPh>
    <rPh sb="2" eb="3">
      <t>ザイ</t>
    </rPh>
    <rPh sb="4" eb="7">
      <t>マルガメシ</t>
    </rPh>
    <rPh sb="7" eb="9">
      <t>フクシ</t>
    </rPh>
    <rPh sb="9" eb="12">
      <t>ジギョウダン</t>
    </rPh>
    <phoneticPr fontId="2"/>
  </si>
  <si>
    <t>（公財）丸亀市体育協会</t>
    <rPh sb="1" eb="2">
      <t>コウ</t>
    </rPh>
    <rPh sb="2" eb="3">
      <t>ザイ</t>
    </rPh>
    <rPh sb="4" eb="7">
      <t>マルガメシ</t>
    </rPh>
    <rPh sb="7" eb="9">
      <t>タイイク</t>
    </rPh>
    <rPh sb="9" eb="11">
      <t>キョウカイ</t>
    </rPh>
    <phoneticPr fontId="2"/>
  </si>
  <si>
    <t>（公財）ミモカ美術振興財団</t>
    <rPh sb="1" eb="2">
      <t>コウ</t>
    </rPh>
    <rPh sb="2" eb="3">
      <t>ザイ</t>
    </rPh>
    <rPh sb="7" eb="9">
      <t>ビジュツ</t>
    </rPh>
    <rPh sb="9" eb="11">
      <t>シンコウ</t>
    </rPh>
    <rPh sb="11" eb="13">
      <t>ザイダン</t>
    </rPh>
    <phoneticPr fontId="2"/>
  </si>
  <si>
    <t>（株）香川県中部流通センター</t>
    <rPh sb="0" eb="3">
      <t>カブ</t>
    </rPh>
    <rPh sb="3" eb="6">
      <t>カガワケン</t>
    </rPh>
    <rPh sb="6" eb="8">
      <t>チュウブ</t>
    </rPh>
    <rPh sb="8" eb="10">
      <t>リュウツウ</t>
    </rPh>
    <phoneticPr fontId="2"/>
  </si>
  <si>
    <t>中讃広域行政事務組合（一般会計）</t>
    <rPh sb="0" eb="1">
      <t>ナカ</t>
    </rPh>
    <rPh sb="1" eb="2">
      <t>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</si>
  <si>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t>
    <rPh sb="0" eb="1">
      <t>ナカ</t>
    </rPh>
    <rPh sb="1" eb="2">
      <t>サン</t>
    </rPh>
    <rPh sb="2" eb="4">
      <t>コウイキ</t>
    </rPh>
    <rPh sb="4" eb="6">
      <t>ギョウセイ</t>
    </rPh>
    <rPh sb="6" eb="8">
      <t>ジム</t>
    </rPh>
    <rPh sb="8" eb="10">
      <t>クミアイ</t>
    </rPh>
    <rPh sb="17" eb="19">
      <t>マルガメ</t>
    </rPh>
    <phoneticPr fontId="2"/>
  </si>
  <si>
    <t>中讃広域行政事務組合（瀬戸グリーンセンター）</t>
    <rPh sb="0" eb="1">
      <t>ナカ</t>
    </rPh>
    <rPh sb="1" eb="2">
      <t>サン</t>
    </rPh>
    <rPh sb="2" eb="4">
      <t>コウイキ</t>
    </rPh>
    <rPh sb="4" eb="6">
      <t>ギョウセイ</t>
    </rPh>
    <rPh sb="6" eb="8">
      <t>ジム</t>
    </rPh>
    <rPh sb="8" eb="10">
      <t>クミアイ</t>
    </rPh>
    <rPh sb="11" eb="13">
      <t>セト</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</si>
  <si>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</si>
  <si>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</si>
  <si>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</si>
  <si>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</si>
  <si>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</si>
  <si>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</si>
  <si>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</si>
  <si>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</si>
  <si>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</si>
  <si>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</si>
  <si>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</si>
  <si>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</si>
  <si>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丸亀市大手町地区公共施設再編整備基金</t>
    <rPh sb="0" eb="3">
      <t>マルガメシ</t>
    </rPh>
    <rPh sb="3" eb="6">
      <t>オオテチョウ</t>
    </rPh>
    <rPh sb="6" eb="8">
      <t>チク</t>
    </rPh>
    <rPh sb="8" eb="10">
      <t>コウキョウ</t>
    </rPh>
    <rPh sb="10" eb="12">
      <t>シセツ</t>
    </rPh>
    <rPh sb="12" eb="14">
      <t>サイヘン</t>
    </rPh>
    <rPh sb="14" eb="16">
      <t>セイビ</t>
    </rPh>
    <rPh sb="16" eb="18">
      <t>キキン</t>
    </rPh>
    <phoneticPr fontId="5"/>
  </si>
  <si>
    <t>丸亀市モーターボート競走収益基金</t>
    <rPh sb="0" eb="3">
      <t>マルガメシ</t>
    </rPh>
    <rPh sb="10" eb="12">
      <t>キョウソウ</t>
    </rPh>
    <rPh sb="12" eb="14">
      <t>シュウエキ</t>
    </rPh>
    <rPh sb="14" eb="16">
      <t>キキン</t>
    </rPh>
    <phoneticPr fontId="5"/>
  </si>
  <si>
    <t>丸亀市合併振興基金</t>
    <rPh sb="0" eb="3">
      <t>マルガメシ</t>
    </rPh>
    <rPh sb="3" eb="5">
      <t>ガッペイ</t>
    </rPh>
    <rPh sb="5" eb="7">
      <t>シンコウ</t>
    </rPh>
    <rPh sb="7" eb="9">
      <t>キキン</t>
    </rPh>
    <phoneticPr fontId="5"/>
  </si>
  <si>
    <t>丸亀市史跡等整備基金</t>
    <rPh sb="0" eb="3">
      <t>マルガメシ</t>
    </rPh>
    <rPh sb="3" eb="5">
      <t>シセキ</t>
    </rPh>
    <rPh sb="5" eb="6">
      <t>トウ</t>
    </rPh>
    <rPh sb="6" eb="8">
      <t>セイビ</t>
    </rPh>
    <rPh sb="8" eb="10">
      <t>キキン</t>
    </rPh>
    <phoneticPr fontId="5"/>
  </si>
  <si>
    <t>丸亀市臨海工業地区施設管理基金</t>
    <rPh sb="0" eb="3">
      <t>マルガメシ</t>
    </rPh>
    <rPh sb="3" eb="5">
      <t>リンカイ</t>
    </rPh>
    <rPh sb="5" eb="7">
      <t>コウギョウ</t>
    </rPh>
    <rPh sb="7" eb="9">
      <t>チク</t>
    </rPh>
    <rPh sb="9" eb="11">
      <t>シセツ</t>
    </rPh>
    <rPh sb="11" eb="13">
      <t>カンリ</t>
    </rPh>
    <rPh sb="13" eb="15">
      <t>キキン</t>
    </rPh>
    <phoneticPr fontId="5"/>
  </si>
  <si>
    <t>‐</t>
    <phoneticPr fontId="2"/>
  </si>
  <si>
    <t>‐</t>
    <phoneticPr fontId="2"/>
  </si>
  <si>
    <t>‐</t>
  </si>
  <si>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</si>
  <si>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香川県後期高齢者医療広域連合（一般会計）</t>
  </si>
  <si>
    <t>まんのう町外三ケ市町（七箇地区）山林組合</t>
  </si>
  <si>
    <t>まんのう町外三ケ市町山林組合</t>
  </si>
  <si>
    <t>中讃広域行政事務組合（仲善クリーンセンター）</t>
    <rPh sb="0" eb="1">
      <t>ナカ</t>
    </rPh>
    <rPh sb="1" eb="2">
      <t>サン</t>
    </rPh>
    <rPh sb="2" eb="4">
      <t>コウイキ</t>
    </rPh>
    <rPh sb="4" eb="6">
      <t>ギョウセイ</t>
    </rPh>
    <rPh sb="6" eb="8">
      <t>ジム</t>
    </rPh>
    <rPh sb="8" eb="10">
      <t>クミアイ</t>
    </rPh>
    <rPh sb="11" eb="12">
      <t>ナカ</t>
    </rPh>
    <rPh sb="12" eb="13">
      <t>ゼン</t>
    </rPh>
    <phoneticPr fontId="2"/>
  </si>
  <si>
    <t>香川県広域水道企業団（工事用水道事業）</t>
    <rPh sb="0" eb="3">
      <t>カガワケン</t>
    </rPh>
    <rPh sb="3" eb="5">
      <t>コウイキ</t>
    </rPh>
    <rPh sb="5" eb="7">
      <t>スイドウ</t>
    </rPh>
    <rPh sb="7" eb="9">
      <t>キギョウ</t>
    </rPh>
    <rPh sb="9" eb="10">
      <t>ダン</t>
    </rPh>
    <rPh sb="11" eb="13">
      <t>コウジ</t>
    </rPh>
    <rPh sb="13" eb="15">
      <t>ヨウスイ</t>
    </rPh>
    <rPh sb="15" eb="16">
      <t>ドウ</t>
    </rPh>
    <rPh sb="16" eb="18">
      <t>ジギョウ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</si>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</sst>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421B-419C-9946-F11612CB34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40950</c:v>
                </c:pt>
                <c:pt idx="1">
                  <c:v>35573</c:v>
                </c:pt>
                <c:pt idx="2">
                  <c:v>53401</c:v>
                </c:pt>
                <c:pt idx="3">
                  <c:v>71596</c:v>
                </c:pt>
                <c:pt idx="4">
                  <c:v>108739</c:v>
                </c:pt>
              </c:numCache>
            </c:numRef>
          </c:val>
          <c:smooth val="0"/>
          <c:extLst>
            <c:ext xmlns:c16="http://schemas.microsoft.com/office/drawing/2014/chart" uri="{C3380CC4-5D6E-409C-BE32-E72D297353CC}">
              <c16:uniqueId val="{00000001-421B-419C-9946-F11612CB34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3.58</c:v>
                </c:pt>
                <c:pt idx="1">
                  <c:v>1.97</c:v>
                </c:pt>
                <c:pt idx="2">
                  <c:v>0.75</c:v>
                </c:pt>
                <c:pt idx="3">
                  <c:v>1.1399999999999999</c:v>
                </c:pt>
                <c:pt idx="4">
                  <c:v>0.89</c:v>
                </c:pt>
              </c:numCache>
            </c:numRef>
          </c:val>
          <c:extLst>
            <c:ext xmlns:c16="http://schemas.microsoft.com/office/drawing/2014/chart" uri="{C3380CC4-5D6E-409C-BE32-E72D297353CC}">
              <c16:uniqueId val="{00000000-516B-4C05-82BB-D89825B9B2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21.7</c:v>
                </c:pt>
                <c:pt idx="1">
                  <c:v>23.28</c:v>
                </c:pt>
                <c:pt idx="2">
                  <c:v>17.95</c:v>
                </c:pt>
                <c:pt idx="3">
                  <c:v>14.83</c:v>
                </c:pt>
                <c:pt idx="4">
                  <c:v>14.81</c:v>
                </c:pt>
              </c:numCache>
            </c:numRef>
          </c:val>
          <c:extLst>
            <c:ext xmlns:c16="http://schemas.microsoft.com/office/drawing/2014/chart" uri="{C3380CC4-5D6E-409C-BE32-E72D297353CC}">
              <c16:uniqueId val="{00000001-516B-4C05-82BB-D89825B9B2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2.13</c:v>
                </c:pt>
                <c:pt idx="1">
                  <c:v>0.23</c:v>
                </c:pt>
                <c:pt idx="2">
                  <c:v>-6.15</c:v>
                </c:pt>
                <c:pt idx="3">
                  <c:v>-2.82</c:v>
                </c:pt>
                <c:pt idx="4">
                  <c:v>0.36</c:v>
                </c:pt>
              </c:numCache>
            </c:numRef>
          </c:val>
          <c:smooth val="0"/>
          <c:extLst>
            <c:ext xmlns:c16="http://schemas.microsoft.com/office/drawing/2014/chart" uri="{C3380CC4-5D6E-409C-BE32-E72D297353CC}">
              <c16:uniqueId val="{00000002-516B-4C05-82BB-D89825B9B2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6.88</c:v>
                </c:pt>
                <c:pt idx="2">
                  <c:v>#N/A</c:v>
                </c:pt>
                <c:pt idx="3">
                  <c:v>7.08</c:v>
                </c:pt>
                <c:pt idx="4">
                  <c:v>#N/A</c:v>
                </c:pt>
                <c:pt idx="5">
                  <c:v>0</c:v>
                </c:pt>
                <c:pt idx="6">
                  <c:v>#N/A</c:v>
                </c:pt>
                <c:pt idx="7">
                  <c:v>0</c:v>
                </c:pt>
                <c:pt idx="8">
                  <c:v>#N/A</c:v>
                </c:pt>
                <c:pt idx="9">
                  <c:v>0</c:v>
                </c:pt>
              </c:numCache>
            </c:numRef>
          </c:val>
          <c:extLst>
            <c:ext xmlns:c16="http://schemas.microsoft.com/office/drawing/2014/chart" uri="{C3380CC4-5D6E-409C-BE32-E72D297353CC}">
              <c16:uniqueId val="{00000000-7D8D-4655-B22F-954D36A2FB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8D-4655-B22F-954D36A2FB19}"/>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D8D-4655-B22F-954D36A2FB1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3-7D8D-4655-B22F-954D36A2FB19}"/>
            </c:ext>
          </c:extLst>
        </c:ser>
        <c:ser>
          <c:idx val="4"/>
          <c:order val="4"/>
          <c:tx>
            <c:strRef>
              <c:f>データシート!$A$31</c:f>
              <c:strCache>
                <c:ptCount val="1"/>
                <c:pt idx="0">
                  <c:v>駐車場特別会計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7D8D-4655-B22F-954D36A2FB19}"/>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3.57</c:v>
                </c:pt>
                <c:pt idx="2">
                  <c:v>#N/A</c:v>
                </c:pt>
                <c:pt idx="3">
                  <c:v>1.97</c:v>
                </c:pt>
                <c:pt idx="4">
                  <c:v>#N/A</c:v>
                </c:pt>
                <c:pt idx="5">
                  <c:v>0.75</c:v>
                </c:pt>
                <c:pt idx="6">
                  <c:v>#N/A</c:v>
                </c:pt>
                <c:pt idx="7">
                  <c:v>1.1299999999999999</c:v>
                </c:pt>
                <c:pt idx="8">
                  <c:v>#N/A</c:v>
                </c:pt>
                <c:pt idx="9">
                  <c:v>0.88</c:v>
                </c:pt>
              </c:numCache>
            </c:numRef>
          </c:val>
          <c:extLst>
            <c:ext xmlns:c16="http://schemas.microsoft.com/office/drawing/2014/chart" uri="{C3380CC4-5D6E-409C-BE32-E72D297353CC}">
              <c16:uniqueId val="{00000005-7D8D-4655-B22F-954D36A2FB1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c:v>
                </c:pt>
                <c:pt idx="2">
                  <c:v>#N/A</c:v>
                </c:pt>
                <c:pt idx="3">
                  <c:v>1.33</c:v>
                </c:pt>
                <c:pt idx="4">
                  <c:v>#N/A</c:v>
                </c:pt>
                <c:pt idx="5">
                  <c:v>0.83</c:v>
                </c:pt>
                <c:pt idx="6">
                  <c:v>#N/A</c:v>
                </c:pt>
                <c:pt idx="7">
                  <c:v>1.23</c:v>
                </c:pt>
                <c:pt idx="8">
                  <c:v>#N/A</c:v>
                </c:pt>
                <c:pt idx="9">
                  <c:v>1.05</c:v>
                </c:pt>
              </c:numCache>
            </c:numRef>
          </c:val>
          <c:extLst>
            <c:ext xmlns:c16="http://schemas.microsoft.com/office/drawing/2014/chart" uri="{C3380CC4-5D6E-409C-BE32-E72D297353CC}">
              <c16:uniqueId val="{00000006-7D8D-4655-B22F-954D36A2FB1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1.72</c:v>
                </c:pt>
              </c:numCache>
            </c:numRef>
          </c:val>
          <c:extLst>
            <c:ext xmlns:c16="http://schemas.microsoft.com/office/drawing/2014/chart" uri="{C3380CC4-5D6E-409C-BE32-E72D297353CC}">
              <c16:uniqueId val="{00000007-7D8D-4655-B22F-954D36A2FB1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0.83</c:v>
                </c:pt>
                <c:pt idx="2">
                  <c:v>#N/A</c:v>
                </c:pt>
                <c:pt idx="3">
                  <c:v>1.79</c:v>
                </c:pt>
                <c:pt idx="4">
                  <c:v>#N/A</c:v>
                </c:pt>
                <c:pt idx="5">
                  <c:v>1.22</c:v>
                </c:pt>
                <c:pt idx="6">
                  <c:v>#N/A</c:v>
                </c:pt>
                <c:pt idx="7">
                  <c:v>1.36</c:v>
                </c:pt>
                <c:pt idx="8">
                  <c:v>#N/A</c:v>
                </c:pt>
                <c:pt idx="9">
                  <c:v>1.97</c:v>
                </c:pt>
              </c:numCache>
            </c:numRef>
          </c:val>
          <c:extLst>
            <c:ext xmlns:c16="http://schemas.microsoft.com/office/drawing/2014/chart" uri="{C3380CC4-5D6E-409C-BE32-E72D297353CC}">
              <c16:uniqueId val="{00000008-7D8D-4655-B22F-954D36A2FB19}"/>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81.489999999999995</c:v>
                </c:pt>
                <c:pt idx="2">
                  <c:v>#N/A</c:v>
                </c:pt>
                <c:pt idx="3">
                  <c:v>102.78</c:v>
                </c:pt>
                <c:pt idx="4">
                  <c:v>#N/A</c:v>
                </c:pt>
                <c:pt idx="5">
                  <c:v>62.47</c:v>
                </c:pt>
                <c:pt idx="6">
                  <c:v>#N/A</c:v>
                </c:pt>
                <c:pt idx="7">
                  <c:v>87.94</c:v>
                </c:pt>
                <c:pt idx="8">
                  <c:v>#N/A</c:v>
                </c:pt>
                <c:pt idx="9">
                  <c:v>124.27</c:v>
                </c:pt>
              </c:numCache>
            </c:numRef>
          </c:val>
          <c:extLst>
            <c:ext xmlns:c16="http://schemas.microsoft.com/office/drawing/2014/chart" uri="{C3380CC4-5D6E-409C-BE32-E72D297353CC}">
              <c16:uniqueId val="{00000009-7D8D-4655-B22F-954D36A2FB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3987</c:v>
                </c:pt>
                <c:pt idx="5">
                  <c:v>4153</c:v>
                </c:pt>
                <c:pt idx="8">
                  <c:v>4157</c:v>
                </c:pt>
                <c:pt idx="11">
                  <c:v>4227</c:v>
                </c:pt>
                <c:pt idx="14">
                  <c:v>4354</c:v>
                </c:pt>
              </c:numCache>
            </c:numRef>
          </c:val>
          <c:extLst>
            <c:ext xmlns:c16="http://schemas.microsoft.com/office/drawing/2014/chart" uri="{C3380CC4-5D6E-409C-BE32-E72D297353CC}">
              <c16:uniqueId val="{00000000-D54E-4AC9-B675-2A6F523403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4E-4AC9-B675-2A6F523403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D54E-4AC9-B675-2A6F523403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49</c:v>
                </c:pt>
                <c:pt idx="3">
                  <c:v>50</c:v>
                </c:pt>
                <c:pt idx="6">
                  <c:v>88</c:v>
                </c:pt>
                <c:pt idx="9">
                  <c:v>65</c:v>
                </c:pt>
                <c:pt idx="12">
                  <c:v>65</c:v>
                </c:pt>
              </c:numCache>
            </c:numRef>
          </c:val>
          <c:extLst>
            <c:ext xmlns:c16="http://schemas.microsoft.com/office/drawing/2014/chart" uri="{C3380CC4-5D6E-409C-BE32-E72D297353CC}">
              <c16:uniqueId val="{00000003-D54E-4AC9-B675-2A6F523403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508</c:v>
                </c:pt>
                <c:pt idx="3">
                  <c:v>511</c:v>
                </c:pt>
                <c:pt idx="6">
                  <c:v>495</c:v>
                </c:pt>
                <c:pt idx="9">
                  <c:v>619</c:v>
                </c:pt>
                <c:pt idx="12">
                  <c:v>659</c:v>
                </c:pt>
              </c:numCache>
            </c:numRef>
          </c:val>
          <c:extLst>
            <c:ext xmlns:c16="http://schemas.microsoft.com/office/drawing/2014/chart" uri="{C3380CC4-5D6E-409C-BE32-E72D297353CC}">
              <c16:uniqueId val="{00000004-D54E-4AC9-B675-2A6F523403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4E-4AC9-B675-2A6F523403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4E-4AC9-B675-2A6F523403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4454</c:v>
                </c:pt>
                <c:pt idx="3">
                  <c:v>4631</c:v>
                </c:pt>
                <c:pt idx="6">
                  <c:v>5132</c:v>
                </c:pt>
                <c:pt idx="9">
                  <c:v>5491</c:v>
                </c:pt>
                <c:pt idx="12">
                  <c:v>5769</c:v>
                </c:pt>
              </c:numCache>
            </c:numRef>
          </c:val>
          <c:extLst>
            <c:ext xmlns:c16="http://schemas.microsoft.com/office/drawing/2014/chart" uri="{C3380CC4-5D6E-409C-BE32-E72D297353CC}">
              <c16:uniqueId val="{00000007-D54E-4AC9-B675-2A6F523403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1027</c:v>
                </c:pt>
                <c:pt idx="2">
                  <c:v>#N/A</c:v>
                </c:pt>
                <c:pt idx="3">
                  <c:v>#N/A</c:v>
                </c:pt>
                <c:pt idx="4">
                  <c:v>1042</c:v>
                </c:pt>
                <c:pt idx="5">
                  <c:v>#N/A</c:v>
                </c:pt>
                <c:pt idx="6">
                  <c:v>#N/A</c:v>
                </c:pt>
                <c:pt idx="7">
                  <c:v>1561</c:v>
                </c:pt>
                <c:pt idx="8">
                  <c:v>#N/A</c:v>
                </c:pt>
                <c:pt idx="9">
                  <c:v>#N/A</c:v>
                </c:pt>
                <c:pt idx="10">
                  <c:v>1951</c:v>
                </c:pt>
                <c:pt idx="11">
                  <c:v>#N/A</c:v>
                </c:pt>
                <c:pt idx="12">
                  <c:v>#N/A</c:v>
                </c:pt>
                <c:pt idx="13">
                  <c:v>2142</c:v>
                </c:pt>
                <c:pt idx="14">
                  <c:v>#N/A</c:v>
                </c:pt>
              </c:numCache>
            </c:numRef>
          </c:val>
          <c:smooth val="0"/>
          <c:extLst>
            <c:ext xmlns:c16="http://schemas.microsoft.com/office/drawing/2014/chart" uri="{C3380CC4-5D6E-409C-BE32-E72D297353CC}">
              <c16:uniqueId val="{00000008-D54E-4AC9-B675-2A6F523403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45714</c:v>
                </c:pt>
                <c:pt idx="5">
                  <c:v>45006</c:v>
                </c:pt>
                <c:pt idx="8">
                  <c:v>45122</c:v>
                </c:pt>
                <c:pt idx="11">
                  <c:v>44549</c:v>
                </c:pt>
                <c:pt idx="14">
                  <c:v>45945</c:v>
                </c:pt>
              </c:numCache>
            </c:numRef>
          </c:val>
          <c:extLst>
            <c:ext xmlns:c16="http://schemas.microsoft.com/office/drawing/2014/chart" uri="{C3380CC4-5D6E-409C-BE32-E72D297353CC}">
              <c16:uniqueId val="{00000000-6513-4D6D-8790-57869AB90D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1204</c:v>
                </c:pt>
                <c:pt idx="5">
                  <c:v>1400</c:v>
                </c:pt>
                <c:pt idx="8">
                  <c:v>1133</c:v>
                </c:pt>
                <c:pt idx="11">
                  <c:v>945</c:v>
                </c:pt>
                <c:pt idx="14">
                  <c:v>779</c:v>
                </c:pt>
              </c:numCache>
            </c:numRef>
          </c:val>
          <c:extLst>
            <c:ext xmlns:c16="http://schemas.microsoft.com/office/drawing/2014/chart" uri="{C3380CC4-5D6E-409C-BE32-E72D297353CC}">
              <c16:uniqueId val="{00000001-6513-4D6D-8790-57869AB90D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11760</c:v>
                </c:pt>
                <c:pt idx="5">
                  <c:v>11893</c:v>
                </c:pt>
                <c:pt idx="8">
                  <c:v>26619</c:v>
                </c:pt>
                <c:pt idx="11">
                  <c:v>24897</c:v>
                </c:pt>
                <c:pt idx="14">
                  <c:v>21236</c:v>
                </c:pt>
              </c:numCache>
            </c:numRef>
          </c:val>
          <c:extLst>
            <c:ext xmlns:c16="http://schemas.microsoft.com/office/drawing/2014/chart" uri="{C3380CC4-5D6E-409C-BE32-E72D297353CC}">
              <c16:uniqueId val="{00000002-6513-4D6D-8790-57869AB90D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13-4D6D-8790-57869AB90D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13-4D6D-8790-57869AB90D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181</c:v>
                </c:pt>
                <c:pt idx="3">
                  <c:v>147</c:v>
                </c:pt>
                <c:pt idx="6">
                  <c:v>0</c:v>
                </c:pt>
                <c:pt idx="9">
                  <c:v>0</c:v>
                </c:pt>
                <c:pt idx="12">
                  <c:v>0</c:v>
                </c:pt>
              </c:numCache>
            </c:numRef>
          </c:val>
          <c:extLst>
            <c:ext xmlns:c16="http://schemas.microsoft.com/office/drawing/2014/chart" uri="{C3380CC4-5D6E-409C-BE32-E72D297353CC}">
              <c16:uniqueId val="{00000005-6513-4D6D-8790-57869AB90D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6636</c:v>
                </c:pt>
                <c:pt idx="3">
                  <c:v>6586</c:v>
                </c:pt>
                <c:pt idx="6">
                  <c:v>6000</c:v>
                </c:pt>
                <c:pt idx="9">
                  <c:v>6016</c:v>
                </c:pt>
                <c:pt idx="12">
                  <c:v>5963</c:v>
                </c:pt>
              </c:numCache>
            </c:numRef>
          </c:val>
          <c:extLst>
            <c:ext xmlns:c16="http://schemas.microsoft.com/office/drawing/2014/chart" uri="{C3380CC4-5D6E-409C-BE32-E72D297353CC}">
              <c16:uniqueId val="{00000006-6513-4D6D-8790-57869AB90D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429</c:v>
                </c:pt>
                <c:pt idx="3">
                  <c:v>396</c:v>
                </c:pt>
                <c:pt idx="6">
                  <c:v>657</c:v>
                </c:pt>
                <c:pt idx="9">
                  <c:v>650</c:v>
                </c:pt>
                <c:pt idx="12">
                  <c:v>599</c:v>
                </c:pt>
              </c:numCache>
            </c:numRef>
          </c:val>
          <c:extLst>
            <c:ext xmlns:c16="http://schemas.microsoft.com/office/drawing/2014/chart" uri="{C3380CC4-5D6E-409C-BE32-E72D297353CC}">
              <c16:uniqueId val="{00000007-6513-4D6D-8790-57869AB90D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6642</c:v>
                </c:pt>
                <c:pt idx="3">
                  <c:v>6548</c:v>
                </c:pt>
                <c:pt idx="6">
                  <c:v>5753</c:v>
                </c:pt>
                <c:pt idx="9">
                  <c:v>6293</c:v>
                </c:pt>
                <c:pt idx="12">
                  <c:v>7128</c:v>
                </c:pt>
              </c:numCache>
            </c:numRef>
          </c:val>
          <c:extLst>
            <c:ext xmlns:c16="http://schemas.microsoft.com/office/drawing/2014/chart" uri="{C3380CC4-5D6E-409C-BE32-E72D297353CC}">
              <c16:uniqueId val="{00000008-6513-4D6D-8790-57869AB90D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1247</c:v>
                </c:pt>
                <c:pt idx="3">
                  <c:v>1895</c:v>
                </c:pt>
                <c:pt idx="6">
                  <c:v>1793</c:v>
                </c:pt>
                <c:pt idx="9">
                  <c:v>1283</c:v>
                </c:pt>
                <c:pt idx="12">
                  <c:v>964</c:v>
                </c:pt>
              </c:numCache>
            </c:numRef>
          </c:val>
          <c:extLst>
            <c:ext xmlns:c16="http://schemas.microsoft.com/office/drawing/2014/chart" uri="{C3380CC4-5D6E-409C-BE32-E72D297353CC}">
              <c16:uniqueId val="{00000009-6513-4D6D-8790-57869AB90D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55576</c:v>
                </c:pt>
                <c:pt idx="3">
                  <c:v>55433</c:v>
                </c:pt>
                <c:pt idx="6">
                  <c:v>55888</c:v>
                </c:pt>
                <c:pt idx="9">
                  <c:v>56551</c:v>
                </c:pt>
                <c:pt idx="12">
                  <c:v>58841</c:v>
                </c:pt>
              </c:numCache>
            </c:numRef>
          </c:val>
          <c:extLst>
            <c:ext xmlns:c16="http://schemas.microsoft.com/office/drawing/2014/chart" uri="{C3380CC4-5D6E-409C-BE32-E72D297353CC}">
              <c16:uniqueId val="{0000000A-6513-4D6D-8790-57869AB90D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12033</c:v>
                </c:pt>
                <c:pt idx="2">
                  <c:v>#N/A</c:v>
                </c:pt>
                <c:pt idx="3">
                  <c:v>#N/A</c:v>
                </c:pt>
                <c:pt idx="4">
                  <c:v>12707</c:v>
                </c:pt>
                <c:pt idx="5">
                  <c:v>#N/A</c:v>
                </c:pt>
                <c:pt idx="6">
                  <c:v>#N/A</c:v>
                </c:pt>
                <c:pt idx="7">
                  <c:v>0</c:v>
                </c:pt>
                <c:pt idx="8">
                  <c:v>#N/A</c:v>
                </c:pt>
                <c:pt idx="9">
                  <c:v>#N/A</c:v>
                </c:pt>
                <c:pt idx="10">
                  <c:v>401</c:v>
                </c:pt>
                <c:pt idx="11">
                  <c:v>#N/A</c:v>
                </c:pt>
                <c:pt idx="12">
                  <c:v>#N/A</c:v>
                </c:pt>
                <c:pt idx="13">
                  <c:v>5535</c:v>
                </c:pt>
                <c:pt idx="14">
                  <c:v>#N/A</c:v>
                </c:pt>
              </c:numCache>
            </c:numRef>
          </c:val>
          <c:smooth val="0"/>
          <c:extLst>
            <c:ext xmlns:c16="http://schemas.microsoft.com/office/drawing/2014/chart" uri="{C3380CC4-5D6E-409C-BE32-E72D297353CC}">
              <c16:uniqueId val="{0000000B-6513-4D6D-8790-57869AB90D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4506</c:v>
                </c:pt>
                <c:pt idx="1">
                  <c:v>3706</c:v>
                </c:pt>
                <c:pt idx="2">
                  <c:v>3853</c:v>
                </c:pt>
              </c:numCache>
            </c:numRef>
          </c:val>
          <c:extLst>
            <c:ext xmlns:c16="http://schemas.microsoft.com/office/drawing/2014/chart" uri="{C3380CC4-5D6E-409C-BE32-E72D297353CC}">
              <c16:uniqueId val="{00000000-4CC0-4CBD-A520-605D26A282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c:v>
                </c:pt>
                <c:pt idx="1">
                  <c:v>20</c:v>
                </c:pt>
                <c:pt idx="2">
                  <c:v>20</c:v>
                </c:pt>
              </c:numCache>
            </c:numRef>
          </c:val>
          <c:extLst>
            <c:ext xmlns:c16="http://schemas.microsoft.com/office/drawing/2014/chart" uri="{C3380CC4-5D6E-409C-BE32-E72D297353CC}">
              <c16:uniqueId val="{00000001-4CC0-4CBD-A520-605D26A282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23122</c:v>
                </c:pt>
                <c:pt idx="1">
                  <c:v>22004</c:v>
                </c:pt>
                <c:pt idx="2">
                  <c:v>18098</c:v>
                </c:pt>
              </c:numCache>
            </c:numRef>
          </c:val>
          <c:extLst>
            <c:ext xmlns:c16="http://schemas.microsoft.com/office/drawing/2014/chart" uri="{C3380CC4-5D6E-409C-BE32-E72D297353CC}">
              <c16:uniqueId val="{00000002-4CC0-4CBD-A520-605D26A282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112,622
110,548
111.83
65,211,585
64,740,164
230,556
26,021,947
58,841,100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前年度と比較して、地方消費税交付金等の増加により基準財政収入額が増加した一方、幼児・教育の無償化や公債費等の増加により、基準財政需要額も増加したため、前年度と同率の指標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9072</xdr:rowOff>
    </xdr:to>
    <xdr:cxnSp macro="">
      <xdr:nvCxnSpPr>
        <xdr:cNvPr id="80" name="直線コネクタ 79"/>
        <xdr:cNvCxnSpPr/>
      </xdr:nvCxnSpPr>
      <xdr:spPr>
        <a:xfrm>
          <a:off x="1447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9" name="テキスト ボックス 98"/>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市税が減少となった一方、地方消費税交付金や地方交付税が増加したため、経常的な一般財源等が増えている。また、歳出では、公債費が増加しているものの、時間外手当の減等による人件費の減や、受診控え等の影響による扶助費の減により、全体としては微減となったこと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％の改善となった。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87630</xdr:rowOff>
    </xdr:to>
    <xdr:cxnSp macro="">
      <xdr:nvCxnSpPr>
        <xdr:cNvPr id="134" name="直線コネクタ 133"/>
        <xdr:cNvCxnSpPr/>
      </xdr:nvCxnSpPr>
      <xdr:spPr>
        <a:xfrm flipV="1">
          <a:off x="4114800" y="110282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95673</xdr:rowOff>
    </xdr:to>
    <xdr:cxnSp macro="">
      <xdr:nvCxnSpPr>
        <xdr:cNvPr id="137" name="直線コネクタ 136"/>
        <xdr:cNvCxnSpPr/>
      </xdr:nvCxnSpPr>
      <xdr:spPr>
        <a:xfrm flipV="1">
          <a:off x="3225800" y="1106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64</xdr:row>
      <xdr:rowOff>95673</xdr:rowOff>
    </xdr:to>
    <xdr:cxnSp macro="">
      <xdr:nvCxnSpPr>
        <xdr:cNvPr id="140" name="直線コネクタ 139"/>
        <xdr:cNvCxnSpPr/>
      </xdr:nvCxnSpPr>
      <xdr:spPr>
        <a:xfrm>
          <a:off x="2336800" y="1081108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9737</xdr:rowOff>
    </xdr:to>
    <xdr:cxnSp macro="">
      <xdr:nvCxnSpPr>
        <xdr:cNvPr id="143" name="直線コネクタ 142"/>
        <xdr:cNvCxnSpPr/>
      </xdr:nvCxnSpPr>
      <xdr:spPr>
        <a:xfrm>
          <a:off x="1447800" y="107547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3" name="楕円 152"/>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4"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5" name="楕円 154"/>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6" name="テキスト ボックス 155"/>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7" name="楕円 156"/>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58" name="テキスト ボックス 157"/>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9" name="楕円 158"/>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60" name="テキスト ボックス 159"/>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61" name="楕円 160"/>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62" name="テキスト ボックス 161"/>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スクールの推進や、新型コロナ対策に係る事業実施の影響により、増額となっている。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7801</xdr:rowOff>
    </xdr:from>
    <xdr:to>
      <xdr:col>23</xdr:col>
      <xdr:colOff>133350</xdr:colOff>
      <xdr:row>82</xdr:row>
      <xdr:rowOff>54003</xdr:rowOff>
    </xdr:to>
    <xdr:cxnSp macro="">
      <xdr:nvCxnSpPr>
        <xdr:cNvPr id="199" name="直線コネクタ 198"/>
        <xdr:cNvCxnSpPr/>
      </xdr:nvCxnSpPr>
      <xdr:spPr>
        <a:xfrm>
          <a:off x="4114800" y="13895251"/>
          <a:ext cx="838200" cy="2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125716</xdr:rowOff>
    </xdr:from>
    <xdr:to>
      <xdr:col>19</xdr:col>
      <xdr:colOff>133350</xdr:colOff>
      <xdr:row>81</xdr:row>
      <xdr:rowOff>7801</xdr:rowOff>
    </xdr:to>
    <xdr:cxnSp macro="">
      <xdr:nvCxnSpPr>
        <xdr:cNvPr id="202" name="直線コネクタ 201"/>
        <xdr:cNvCxnSpPr/>
      </xdr:nvCxnSpPr>
      <xdr:spPr>
        <a:xfrm>
          <a:off x="3225800" y="13841716"/>
          <a:ext cx="889000" cy="5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92072</xdr:rowOff>
    </xdr:from>
    <xdr:to>
      <xdr:col>15</xdr:col>
      <xdr:colOff>82550</xdr:colOff>
      <xdr:row>80</xdr:row>
      <xdr:rowOff>125716</xdr:rowOff>
    </xdr:to>
    <xdr:cxnSp macro="">
      <xdr:nvCxnSpPr>
        <xdr:cNvPr id="205" name="直線コネクタ 204"/>
        <xdr:cNvCxnSpPr/>
      </xdr:nvCxnSpPr>
      <xdr:spPr>
        <a:xfrm>
          <a:off x="2336800" y="13808072"/>
          <a:ext cx="889000" cy="3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92072</xdr:rowOff>
    </xdr:from>
    <xdr:to>
      <xdr:col>11</xdr:col>
      <xdr:colOff>31750</xdr:colOff>
      <xdr:row>80</xdr:row>
      <xdr:rowOff>103414</xdr:rowOff>
    </xdr:to>
    <xdr:cxnSp macro="">
      <xdr:nvCxnSpPr>
        <xdr:cNvPr id="208" name="直線コネクタ 207"/>
        <xdr:cNvCxnSpPr/>
      </xdr:nvCxnSpPr>
      <xdr:spPr>
        <a:xfrm flipV="1">
          <a:off x="1447800" y="13808072"/>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3203</xdr:rowOff>
    </xdr:from>
    <xdr:to>
      <xdr:col>23</xdr:col>
      <xdr:colOff>184150</xdr:colOff>
      <xdr:row>82</xdr:row>
      <xdr:rowOff>104803</xdr:rowOff>
    </xdr:to>
    <xdr:sp macro="" textlink="">
      <xdr:nvSpPr>
        <xdr:cNvPr id="218" name="楕円 217"/>
        <xdr:cNvSpPr/>
      </xdr:nvSpPr>
      <xdr:spPr>
        <a:xfrm>
          <a:off x="4902200" y="140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19730</xdr:rowOff>
    </xdr:from>
    <xdr:ext cx="762000" cy="259045"/>
    <xdr:sp macro="" textlink="">
      <xdr:nvSpPr>
        <xdr:cNvPr id="219" name="人件費・物件費等の状況該当値テキスト"/>
        <xdr:cNvSpPr txBox="1"/>
      </xdr:nvSpPr>
      <xdr:spPr>
        <a:xfrm>
          <a:off x="5041900" y="1390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128451</xdr:rowOff>
    </xdr:from>
    <xdr:to>
      <xdr:col>19</xdr:col>
      <xdr:colOff>184150</xdr:colOff>
      <xdr:row>81</xdr:row>
      <xdr:rowOff>58601</xdr:rowOff>
    </xdr:to>
    <xdr:sp macro="" textlink="">
      <xdr:nvSpPr>
        <xdr:cNvPr id="220" name="楕円 219"/>
        <xdr:cNvSpPr/>
      </xdr:nvSpPr>
      <xdr:spPr>
        <a:xfrm>
          <a:off x="4064000" y="138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68778</xdr:rowOff>
    </xdr:from>
    <xdr:ext cx="736600" cy="259045"/>
    <xdr:sp macro="" textlink="">
      <xdr:nvSpPr>
        <xdr:cNvPr id="221" name="テキスト ボックス 220"/>
        <xdr:cNvSpPr txBox="1"/>
      </xdr:nvSpPr>
      <xdr:spPr>
        <a:xfrm>
          <a:off x="3733800" y="13613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74916</xdr:rowOff>
    </xdr:from>
    <xdr:to>
      <xdr:col>15</xdr:col>
      <xdr:colOff>133350</xdr:colOff>
      <xdr:row>81</xdr:row>
      <xdr:rowOff>5066</xdr:rowOff>
    </xdr:to>
    <xdr:sp macro="" textlink="">
      <xdr:nvSpPr>
        <xdr:cNvPr id="222" name="楕円 221"/>
        <xdr:cNvSpPr/>
      </xdr:nvSpPr>
      <xdr:spPr>
        <a:xfrm>
          <a:off x="3175000" y="137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15243</xdr:rowOff>
    </xdr:from>
    <xdr:ext cx="762000" cy="259045"/>
    <xdr:sp macro="" textlink="">
      <xdr:nvSpPr>
        <xdr:cNvPr id="223" name="テキスト ボックス 222"/>
        <xdr:cNvSpPr txBox="1"/>
      </xdr:nvSpPr>
      <xdr:spPr>
        <a:xfrm>
          <a:off x="2844800" y="1355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41272</xdr:rowOff>
    </xdr:from>
    <xdr:to>
      <xdr:col>11</xdr:col>
      <xdr:colOff>82550</xdr:colOff>
      <xdr:row>80</xdr:row>
      <xdr:rowOff>142872</xdr:rowOff>
    </xdr:to>
    <xdr:sp macro="" textlink="">
      <xdr:nvSpPr>
        <xdr:cNvPr id="224" name="楕円 223"/>
        <xdr:cNvSpPr/>
      </xdr:nvSpPr>
      <xdr:spPr>
        <a:xfrm>
          <a:off x="2286000" y="1375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153049</xdr:rowOff>
    </xdr:from>
    <xdr:ext cx="762000" cy="259045"/>
    <xdr:sp macro="" textlink="">
      <xdr:nvSpPr>
        <xdr:cNvPr id="225" name="テキスト ボックス 224"/>
        <xdr:cNvSpPr txBox="1"/>
      </xdr:nvSpPr>
      <xdr:spPr>
        <a:xfrm>
          <a:off x="1955800" y="1352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52614</xdr:rowOff>
    </xdr:from>
    <xdr:to>
      <xdr:col>7</xdr:col>
      <xdr:colOff>31750</xdr:colOff>
      <xdr:row>80</xdr:row>
      <xdr:rowOff>154214</xdr:rowOff>
    </xdr:to>
    <xdr:sp macro="" textlink="">
      <xdr:nvSpPr>
        <xdr:cNvPr id="226" name="楕円 225"/>
        <xdr:cNvSpPr/>
      </xdr:nvSpPr>
      <xdr:spPr>
        <a:xfrm>
          <a:off x="13970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164391</xdr:rowOff>
    </xdr:from>
    <xdr:ext cx="762000" cy="259045"/>
    <xdr:sp macro="" textlink="">
      <xdr:nvSpPr>
        <xdr:cNvPr id="227" name="テキスト ボックス 226"/>
        <xdr:cNvSpPr txBox="1"/>
      </xdr:nvSpPr>
      <xdr:spPr>
        <a:xfrm>
          <a:off x="1066800" y="1353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経験年数ごとの区分の中で、比較的給与水準が低いものが多い状況となり、類似団体の平均値を下回っている。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他団体の動向も見極めながら、「丸亀市定員適正化計画」に基づき、引き続き給与の総額抑制に努めていく。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128270</xdr:rowOff>
    </xdr:to>
    <xdr:cxnSp macro="">
      <xdr:nvCxnSpPr>
        <xdr:cNvPr id="259" name="直線コネクタ 258"/>
        <xdr:cNvCxnSpPr/>
      </xdr:nvCxnSpPr>
      <xdr:spPr>
        <a:xfrm flipV="1">
          <a:off x="16179800" y="146532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29211</xdr:rowOff>
    </xdr:to>
    <xdr:cxnSp macro="">
      <xdr:nvCxnSpPr>
        <xdr:cNvPr id="262" name="直線コネクタ 261"/>
        <xdr:cNvCxnSpPr/>
      </xdr:nvCxnSpPr>
      <xdr:spPr>
        <a:xfrm flipV="1">
          <a:off x="15290800" y="147015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29211</xdr:rowOff>
    </xdr:to>
    <xdr:cxnSp macro="">
      <xdr:nvCxnSpPr>
        <xdr:cNvPr id="265" name="直線コネクタ 264"/>
        <xdr:cNvCxnSpPr/>
      </xdr:nvCxnSpPr>
      <xdr:spPr>
        <a:xfrm>
          <a:off x="144018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87</xdr:row>
      <xdr:rowOff>2539</xdr:rowOff>
    </xdr:to>
    <xdr:cxnSp macro="">
      <xdr:nvCxnSpPr>
        <xdr:cNvPr id="268" name="直線コネクタ 267"/>
        <xdr:cNvCxnSpPr/>
      </xdr:nvCxnSpPr>
      <xdr:spPr>
        <a:xfrm flipV="1">
          <a:off x="13512800" y="14773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8" name="楕円 277"/>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9"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80" name="楕円 279"/>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81" name="テキスト ボックス 280"/>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2" name="楕円 281"/>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3" name="テキスト ボックス 282"/>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4" name="楕円 283"/>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85" name="テキスト ボックス 284"/>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6" name="楕円 285"/>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7" name="テキスト ボックス 286"/>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公立保育所などの施設数が多いことや、一部業務を直営で実施していることなどから、民生・衛生部門の職員数が多く、類似団体の平均値よりも高い数値で推移している。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今後も、本市の実情や特色を踏まえながら、引き続き「丸亀市定員適正化計画」に基づき、職員数の適正化に努めるほか、業務の民間委託なども検討していく。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123952</xdr:rowOff>
    </xdr:to>
    <xdr:cxnSp macro="">
      <xdr:nvCxnSpPr>
        <xdr:cNvPr id="320" name="直線コネクタ 319"/>
        <xdr:cNvCxnSpPr/>
      </xdr:nvCxnSpPr>
      <xdr:spPr>
        <a:xfrm>
          <a:off x="16179800" y="1089152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22242</xdr:rowOff>
    </xdr:from>
    <xdr:ext cx="762000" cy="259045"/>
    <xdr:sp macro="" textlink="">
      <xdr:nvSpPr>
        <xdr:cNvPr id="321" name="定員管理の状況平均値テキスト"/>
        <xdr:cNvSpPr txBox="1"/>
      </xdr:nvSpPr>
      <xdr:spPr>
        <a:xfrm>
          <a:off x="17106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63</xdr:row>
      <xdr:rowOff>109474</xdr:rowOff>
    </xdr:to>
    <xdr:cxnSp macro="">
      <xdr:nvCxnSpPr>
        <xdr:cNvPr id="323" name="直線コネクタ 322"/>
        <xdr:cNvCxnSpPr/>
      </xdr:nvCxnSpPr>
      <xdr:spPr>
        <a:xfrm flipV="1">
          <a:off x="15290800" y="1089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5" name="テキスト ボックス 324"/>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104648</xdr:rowOff>
    </xdr:from>
    <xdr:to>
      <xdr:col>72</xdr:col>
      <xdr:colOff>203200</xdr:colOff>
      <xdr:row>63</xdr:row>
      <xdr:rowOff>109474</xdr:rowOff>
    </xdr:to>
    <xdr:cxnSp macro="">
      <xdr:nvCxnSpPr>
        <xdr:cNvPr id="326" name="直線コネクタ 325"/>
        <xdr:cNvCxnSpPr/>
      </xdr:nvCxnSpPr>
      <xdr:spPr>
        <a:xfrm>
          <a:off x="14401800" y="1090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107840</xdr:rowOff>
    </xdr:from>
    <xdr:ext cx="762000" cy="259045"/>
    <xdr:sp macro="" textlink="">
      <xdr:nvSpPr>
        <xdr:cNvPr id="328" name="テキスト ボックス 327"/>
        <xdr:cNvSpPr txBox="1"/>
      </xdr:nvSpPr>
      <xdr:spPr>
        <a:xfrm>
          <a:off x="14909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104648</xdr:rowOff>
    </xdr:from>
    <xdr:to>
      <xdr:col>68</xdr:col>
      <xdr:colOff>152400</xdr:colOff>
      <xdr:row>63</xdr:row>
      <xdr:rowOff>119126</xdr:rowOff>
    </xdr:to>
    <xdr:cxnSp macro="">
      <xdr:nvCxnSpPr>
        <xdr:cNvPr id="329" name="直線コネクタ 328"/>
        <xdr:cNvCxnSpPr/>
      </xdr:nvCxnSpPr>
      <xdr:spPr>
        <a:xfrm flipV="1">
          <a:off x="13512800" y="109059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110253</xdr:rowOff>
    </xdr:from>
    <xdr:ext cx="762000" cy="259045"/>
    <xdr:sp macro="" textlink="">
      <xdr:nvSpPr>
        <xdr:cNvPr id="331" name="テキスト ボックス 330"/>
        <xdr:cNvSpPr txBox="1"/>
      </xdr:nvSpPr>
      <xdr:spPr>
        <a:xfrm>
          <a:off x="14020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33" name="テキスト ボックス 332"/>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73152</xdr:rowOff>
    </xdr:from>
    <xdr:to>
      <xdr:col>81</xdr:col>
      <xdr:colOff>95250</xdr:colOff>
      <xdr:row>64</xdr:row>
      <xdr:rowOff>3302</xdr:rowOff>
    </xdr:to>
    <xdr:sp macro="" textlink="">
      <xdr:nvSpPr>
        <xdr:cNvPr id="339" name="楕円 338"/>
        <xdr:cNvSpPr/>
      </xdr:nvSpPr>
      <xdr:spPr>
        <a:xfrm>
          <a:off x="16967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45229</xdr:rowOff>
    </xdr:from>
    <xdr:ext cx="762000" cy="259045"/>
    <xdr:sp macro="" textlink="">
      <xdr:nvSpPr>
        <xdr:cNvPr id="340" name="定員管理の状況該当値テキスト"/>
        <xdr:cNvSpPr txBox="1"/>
      </xdr:nvSpPr>
      <xdr:spPr>
        <a:xfrm>
          <a:off x="17106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41" name="楕円 340"/>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125747</xdr:rowOff>
    </xdr:from>
    <xdr:ext cx="736600" cy="259045"/>
    <xdr:sp macro="" textlink="">
      <xdr:nvSpPr>
        <xdr:cNvPr id="342" name="テキスト ボックス 341"/>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58674</xdr:rowOff>
    </xdr:from>
    <xdr:to>
      <xdr:col>73</xdr:col>
      <xdr:colOff>44450</xdr:colOff>
      <xdr:row>63</xdr:row>
      <xdr:rowOff>160274</xdr:rowOff>
    </xdr:to>
    <xdr:sp macro="" textlink="">
      <xdr:nvSpPr>
        <xdr:cNvPr id="343" name="楕円 342"/>
        <xdr:cNvSpPr/>
      </xdr:nvSpPr>
      <xdr:spPr>
        <a:xfrm>
          <a:off x="15240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145051</xdr:rowOff>
    </xdr:from>
    <xdr:ext cx="762000" cy="259045"/>
    <xdr:sp macro="" textlink="">
      <xdr:nvSpPr>
        <xdr:cNvPr id="344" name="テキスト ボックス 343"/>
        <xdr:cNvSpPr txBox="1"/>
      </xdr:nvSpPr>
      <xdr:spPr>
        <a:xfrm>
          <a:off x="14909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53848</xdr:rowOff>
    </xdr:from>
    <xdr:to>
      <xdr:col>68</xdr:col>
      <xdr:colOff>203200</xdr:colOff>
      <xdr:row>63</xdr:row>
      <xdr:rowOff>155448</xdr:rowOff>
    </xdr:to>
    <xdr:sp macro="" textlink="">
      <xdr:nvSpPr>
        <xdr:cNvPr id="345" name="楕円 344"/>
        <xdr:cNvSpPr/>
      </xdr:nvSpPr>
      <xdr:spPr>
        <a:xfrm>
          <a:off x="14351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140225</xdr:rowOff>
    </xdr:from>
    <xdr:ext cx="762000" cy="259045"/>
    <xdr:sp macro="" textlink="">
      <xdr:nvSpPr>
        <xdr:cNvPr id="346" name="テキスト ボックス 345"/>
        <xdr:cNvSpPr txBox="1"/>
      </xdr:nvSpPr>
      <xdr:spPr>
        <a:xfrm>
          <a:off x="14020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68326</xdr:rowOff>
    </xdr:from>
    <xdr:to>
      <xdr:col>64</xdr:col>
      <xdr:colOff>152400</xdr:colOff>
      <xdr:row>63</xdr:row>
      <xdr:rowOff>169926</xdr:rowOff>
    </xdr:to>
    <xdr:sp macro="" textlink="">
      <xdr:nvSpPr>
        <xdr:cNvPr id="347" name="楕円 346"/>
        <xdr:cNvSpPr/>
      </xdr:nvSpPr>
      <xdr:spPr>
        <a:xfrm>
          <a:off x="13462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154703</xdr:rowOff>
    </xdr:from>
    <xdr:ext cx="762000" cy="259045"/>
    <xdr:sp macro="" textlink="">
      <xdr:nvSpPr>
        <xdr:cNvPr id="348" name="テキスト ボックス 347"/>
        <xdr:cNvSpPr txBox="1"/>
      </xdr:nvSpPr>
      <xdr:spPr>
        <a:xfrm>
          <a:off x="13131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合併特例債や学校施設の整備などの財源として市債を活用しており、年々公債費は増加傾向にあり、平成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年度以降は類似団体平均値よりも高い比率となっている。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引き続き、できる限り交付税措置などの有利な市債の活用に努めるほか、投資的事業を実施する際の財源を見直すなど、比率の動向を監視していく。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41</xdr:row>
      <xdr:rowOff>116417</xdr:rowOff>
    </xdr:to>
    <xdr:cxnSp macro="">
      <xdr:nvCxnSpPr>
        <xdr:cNvPr id="384" name="直線コネクタ 383"/>
        <xdr:cNvCxnSpPr/>
      </xdr:nvCxnSpPr>
      <xdr:spPr>
        <a:xfrm>
          <a:off x="16179800" y="6950528"/>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40</xdr:row>
      <xdr:rowOff>92528</xdr:rowOff>
    </xdr:to>
    <xdr:cxnSp macro="">
      <xdr:nvCxnSpPr>
        <xdr:cNvPr id="387" name="直線コネクタ 386"/>
        <xdr:cNvCxnSpPr/>
      </xdr:nvCxnSpPr>
      <xdr:spPr>
        <a:xfrm>
          <a:off x="15290800" y="678966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103112</xdr:rowOff>
    </xdr:to>
    <xdr:cxnSp macro="">
      <xdr:nvCxnSpPr>
        <xdr:cNvPr id="390" name="直線コネクタ 389"/>
        <xdr:cNvCxnSpPr/>
      </xdr:nvCxnSpPr>
      <xdr:spPr>
        <a:xfrm>
          <a:off x="14401800" y="66747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102205</xdr:rowOff>
    </xdr:from>
    <xdr:to>
      <xdr:col>68</xdr:col>
      <xdr:colOff>152400</xdr:colOff>
      <xdr:row>38</xdr:row>
      <xdr:rowOff>159657</xdr:rowOff>
    </xdr:to>
    <xdr:cxnSp macro="">
      <xdr:nvCxnSpPr>
        <xdr:cNvPr id="393" name="直線コネクタ 392"/>
        <xdr:cNvCxnSpPr/>
      </xdr:nvCxnSpPr>
      <xdr:spPr>
        <a:xfrm>
          <a:off x="13512800" y="66173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5" name="テキスト ボックス 394"/>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7" name="テキスト ボックス 396"/>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3" name="楕円 402"/>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4"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5" name="楕円 404"/>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06" name="テキスト ボックス 405"/>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407" name="楕円 406"/>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138689</xdr:rowOff>
    </xdr:from>
    <xdr:ext cx="762000" cy="259045"/>
    <xdr:sp macro="" textlink="">
      <xdr:nvSpPr>
        <xdr:cNvPr id="408" name="テキスト ボックス 407"/>
        <xdr:cNvSpPr txBox="1"/>
      </xdr:nvSpPr>
      <xdr:spPr>
        <a:xfrm>
          <a:off x="149098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09" name="楕円 408"/>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10" name="テキスト ボックス 409"/>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51405</xdr:rowOff>
    </xdr:from>
    <xdr:to>
      <xdr:col>64</xdr:col>
      <xdr:colOff>152400</xdr:colOff>
      <xdr:row>38</xdr:row>
      <xdr:rowOff>153005</xdr:rowOff>
    </xdr:to>
    <xdr:sp macro="" textlink="">
      <xdr:nvSpPr>
        <xdr:cNvPr id="411" name="楕円 410"/>
        <xdr:cNvSpPr/>
      </xdr:nvSpPr>
      <xdr:spPr>
        <a:xfrm>
          <a:off x="13462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163182</xdr:rowOff>
    </xdr:from>
    <xdr:ext cx="762000" cy="259045"/>
    <xdr:sp macro="" textlink="">
      <xdr:nvSpPr>
        <xdr:cNvPr id="412" name="テキスト ボックス 411"/>
        <xdr:cNvSpPr txBox="1"/>
      </xdr:nvSpPr>
      <xdr:spPr>
        <a:xfrm>
          <a:off x="13131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年度の大幅な基金積立により、令和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前と比較すると低い比率となっている。現在進めている新市民会館の整備などの大型事業に基金を活用していくこととしているため、今後、比率は悪化が見込まれるが、推移の状況を慎重に監視し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106196</xdr:rowOff>
    </xdr:from>
    <xdr:to>
      <xdr:col>81</xdr:col>
      <xdr:colOff>44450</xdr:colOff>
      <xdr:row>15</xdr:row>
      <xdr:rowOff>34471</xdr:rowOff>
    </xdr:to>
    <xdr:cxnSp macro="">
      <xdr:nvCxnSpPr>
        <xdr:cNvPr id="448" name="直線コネクタ 447"/>
        <xdr:cNvCxnSpPr/>
      </xdr:nvCxnSpPr>
      <xdr:spPr>
        <a:xfrm>
          <a:off x="16179800" y="2335046"/>
          <a:ext cx="838200" cy="2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9" name="将来負担の状況平均値テキスト"/>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1" name="フローチャート: 判断 450"/>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2" name="テキスト ボックス 451"/>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71906</xdr:rowOff>
    </xdr:from>
    <xdr:to>
      <xdr:col>68</xdr:col>
      <xdr:colOff>152400</xdr:colOff>
      <xdr:row>17</xdr:row>
      <xdr:rowOff>107527</xdr:rowOff>
    </xdr:to>
    <xdr:cxnSp macro="">
      <xdr:nvCxnSpPr>
        <xdr:cNvPr id="453" name="直線コネクタ 452"/>
        <xdr:cNvCxnSpPr/>
      </xdr:nvCxnSpPr>
      <xdr:spPr>
        <a:xfrm>
          <a:off x="13512800" y="2986556"/>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4" name="フローチャート: 判断 453"/>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5" name="テキスト ボックス 454"/>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6" name="フローチャート: 判断 455"/>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7" name="テキスト ボックス 456"/>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8" name="フローチャート: 判断 457"/>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9" name="テキスト ボックス 458"/>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155121</xdr:rowOff>
    </xdr:from>
    <xdr:to>
      <xdr:col>81</xdr:col>
      <xdr:colOff>95250</xdr:colOff>
      <xdr:row>15</xdr:row>
      <xdr:rowOff>85271</xdr:rowOff>
    </xdr:to>
    <xdr:sp macro="" textlink="">
      <xdr:nvSpPr>
        <xdr:cNvPr id="465" name="楕円 464"/>
        <xdr:cNvSpPr/>
      </xdr:nvSpPr>
      <xdr:spPr>
        <a:xfrm>
          <a:off x="169672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127198</xdr:rowOff>
    </xdr:from>
    <xdr:ext cx="762000" cy="259045"/>
    <xdr:sp macro="" textlink="">
      <xdr:nvSpPr>
        <xdr:cNvPr id="466" name="将来負担の状況該当値テキスト"/>
        <xdr:cNvSpPr txBox="1"/>
      </xdr:nvSpPr>
      <xdr:spPr>
        <a:xfrm>
          <a:off x="17106900" y="252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55396</xdr:rowOff>
    </xdr:from>
    <xdr:to>
      <xdr:col>77</xdr:col>
      <xdr:colOff>95250</xdr:colOff>
      <xdr:row>13</xdr:row>
      <xdr:rowOff>156996</xdr:rowOff>
    </xdr:to>
    <xdr:sp macro="" textlink="">
      <xdr:nvSpPr>
        <xdr:cNvPr id="467" name="楕円 466"/>
        <xdr:cNvSpPr/>
      </xdr:nvSpPr>
      <xdr:spPr>
        <a:xfrm>
          <a:off x="16129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141773</xdr:rowOff>
    </xdr:from>
    <xdr:ext cx="736600" cy="259045"/>
    <xdr:sp macro="" textlink="">
      <xdr:nvSpPr>
        <xdr:cNvPr id="468" name="テキスト ボックス 467"/>
        <xdr:cNvSpPr txBox="1"/>
      </xdr:nvSpPr>
      <xdr:spPr>
        <a:xfrm>
          <a:off x="15798800" y="237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56727</xdr:rowOff>
    </xdr:from>
    <xdr:to>
      <xdr:col>68</xdr:col>
      <xdr:colOff>203200</xdr:colOff>
      <xdr:row>17</xdr:row>
      <xdr:rowOff>158327</xdr:rowOff>
    </xdr:to>
    <xdr:sp macro="" textlink="">
      <xdr:nvSpPr>
        <xdr:cNvPr id="469" name="楕円 468"/>
        <xdr:cNvSpPr/>
      </xdr:nvSpPr>
      <xdr:spPr>
        <a:xfrm>
          <a:off x="14351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143104</xdr:rowOff>
    </xdr:from>
    <xdr:ext cx="762000" cy="259045"/>
    <xdr:sp macro="" textlink="">
      <xdr:nvSpPr>
        <xdr:cNvPr id="470" name="テキスト ボックス 469"/>
        <xdr:cNvSpPr txBox="1"/>
      </xdr:nvSpPr>
      <xdr:spPr>
        <a:xfrm>
          <a:off x="14020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21106</xdr:rowOff>
    </xdr:from>
    <xdr:to>
      <xdr:col>64</xdr:col>
      <xdr:colOff>152400</xdr:colOff>
      <xdr:row>17</xdr:row>
      <xdr:rowOff>122706</xdr:rowOff>
    </xdr:to>
    <xdr:sp macro="" textlink="">
      <xdr:nvSpPr>
        <xdr:cNvPr id="471" name="楕円 470"/>
        <xdr:cNvSpPr/>
      </xdr:nvSpPr>
      <xdr:spPr>
        <a:xfrm>
          <a:off x="13462000" y="29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107483</xdr:rowOff>
    </xdr:from>
    <xdr:ext cx="762000" cy="259045"/>
    <xdr:sp macro="" textlink="">
      <xdr:nvSpPr>
        <xdr:cNvPr id="472" name="テキスト ボックス 471"/>
        <xdr:cNvSpPr txBox="1"/>
      </xdr:nvSpPr>
      <xdr:spPr>
        <a:xfrm>
          <a:off x="13131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112,622
110,548
111.83
65,211,585
64,740,164
230,556
26,021,947
58,841,100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年度では、コロナ禍でのイベント中止等により時間外手当が減少したことなどが影響し、比率は減少している。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57150</xdr:rowOff>
    </xdr:from>
    <xdr:to>
      <xdr:col>24</xdr:col>
      <xdr:colOff>25400</xdr:colOff>
      <xdr:row>37</xdr:row>
      <xdr:rowOff>120650</xdr:rowOff>
    </xdr:to>
    <xdr:cxnSp macro="">
      <xdr:nvCxnSpPr>
        <xdr:cNvPr id="66" name="直線コネクタ 65"/>
        <xdr:cNvCxnSpPr/>
      </xdr:nvCxnSpPr>
      <xdr:spPr>
        <a:xfrm flipV="1">
          <a:off x="3987800" y="6400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120650</xdr:rowOff>
    </xdr:from>
    <xdr:to>
      <xdr:col>19</xdr:col>
      <xdr:colOff>187325</xdr:colOff>
      <xdr:row>38</xdr:row>
      <xdr:rowOff>88900</xdr:rowOff>
    </xdr:to>
    <xdr:cxnSp macro="">
      <xdr:nvCxnSpPr>
        <xdr:cNvPr id="69" name="直線コネクタ 68"/>
        <xdr:cNvCxnSpPr/>
      </xdr:nvCxnSpPr>
      <xdr:spPr>
        <a:xfrm flipV="1">
          <a:off x="3098800" y="6464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88900</xdr:rowOff>
    </xdr:to>
    <xdr:cxnSp macro="">
      <xdr:nvCxnSpPr>
        <xdr:cNvPr id="72" name="直線コネクタ 71"/>
        <xdr:cNvCxnSpPr/>
      </xdr:nvCxnSpPr>
      <xdr:spPr>
        <a:xfrm>
          <a:off x="2209800" y="660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38100</xdr:rowOff>
    </xdr:from>
    <xdr:to>
      <xdr:col>11</xdr:col>
      <xdr:colOff>9525</xdr:colOff>
      <xdr:row>38</xdr:row>
      <xdr:rowOff>88900</xdr:rowOff>
    </xdr:to>
    <xdr:cxnSp macro="">
      <xdr:nvCxnSpPr>
        <xdr:cNvPr id="75" name="直線コネクタ 74"/>
        <xdr:cNvCxnSpPr/>
      </xdr:nvCxnSpPr>
      <xdr:spPr>
        <a:xfrm>
          <a:off x="1320800" y="655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85" name="楕円 84"/>
        <xdr:cNvSpPr/>
      </xdr:nvSpPr>
      <xdr:spPr>
        <a:xfrm>
          <a:off x="4775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22877</xdr:rowOff>
    </xdr:from>
    <xdr:ext cx="762000" cy="259045"/>
    <xdr:sp macro="" textlink="">
      <xdr:nvSpPr>
        <xdr:cNvPr id="86" name="人件費該当値テキスト"/>
        <xdr:cNvSpPr txBox="1"/>
      </xdr:nvSpPr>
      <xdr:spPr>
        <a:xfrm>
          <a:off x="4914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69850</xdr:rowOff>
    </xdr:from>
    <xdr:to>
      <xdr:col>20</xdr:col>
      <xdr:colOff>38100</xdr:colOff>
      <xdr:row>38</xdr:row>
      <xdr:rowOff>0</xdr:rowOff>
    </xdr:to>
    <xdr:sp macro="" textlink="">
      <xdr:nvSpPr>
        <xdr:cNvPr id="87" name="楕円 86"/>
        <xdr:cNvSpPr/>
      </xdr:nvSpPr>
      <xdr:spPr>
        <a:xfrm>
          <a:off x="3937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156227</xdr:rowOff>
    </xdr:from>
    <xdr:ext cx="736600" cy="259045"/>
    <xdr:sp macro="" textlink="">
      <xdr:nvSpPr>
        <xdr:cNvPr id="88" name="テキスト ボックス 87"/>
        <xdr:cNvSpPr txBox="1"/>
      </xdr:nvSpPr>
      <xdr:spPr>
        <a:xfrm>
          <a:off x="3606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158750</xdr:rowOff>
    </xdr:from>
    <xdr:to>
      <xdr:col>6</xdr:col>
      <xdr:colOff>171450</xdr:colOff>
      <xdr:row>38</xdr:row>
      <xdr:rowOff>88900</xdr:rowOff>
    </xdr:to>
    <xdr:sp macro="" textlink="">
      <xdr:nvSpPr>
        <xdr:cNvPr id="93" name="楕円 92"/>
        <xdr:cNvSpPr/>
      </xdr:nvSpPr>
      <xdr:spPr>
        <a:xfrm>
          <a:off x="1270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73677</xdr:rowOff>
    </xdr:from>
    <xdr:ext cx="762000" cy="259045"/>
    <xdr:sp macro="" textlink="">
      <xdr:nvSpPr>
        <xdr:cNvPr id="94" name="テキスト ボックス 93"/>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これまで、ほぼ横ばいの状況で推移しており、類似団体平均値と比較しても低い水準で推移している。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しかしながら、今後、新設する市民交流活動センターの指定管理料など、いくつかの増加要因があることから、推移に十分注視していく。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19050</xdr:rowOff>
    </xdr:from>
    <xdr:to>
      <xdr:col>82</xdr:col>
      <xdr:colOff>107950</xdr:colOff>
      <xdr:row>13</xdr:row>
      <xdr:rowOff>69850</xdr:rowOff>
    </xdr:to>
    <xdr:cxnSp macro="">
      <xdr:nvCxnSpPr>
        <xdr:cNvPr id="127" name="直線コネクタ 126"/>
        <xdr:cNvCxnSpPr/>
      </xdr:nvCxnSpPr>
      <xdr:spPr>
        <a:xfrm flipV="1">
          <a:off x="15671800" y="2247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6350</xdr:rowOff>
    </xdr:from>
    <xdr:to>
      <xdr:col>78</xdr:col>
      <xdr:colOff>69850</xdr:colOff>
      <xdr:row>13</xdr:row>
      <xdr:rowOff>69850</xdr:rowOff>
    </xdr:to>
    <xdr:cxnSp macro="">
      <xdr:nvCxnSpPr>
        <xdr:cNvPr id="130" name="直線コネクタ 129"/>
        <xdr:cNvCxnSpPr/>
      </xdr:nvCxnSpPr>
      <xdr:spPr>
        <a:xfrm>
          <a:off x="14782800" y="223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6350</xdr:rowOff>
    </xdr:to>
    <xdr:cxnSp macro="">
      <xdr:nvCxnSpPr>
        <xdr:cNvPr id="133" name="直線コネクタ 132"/>
        <xdr:cNvCxnSpPr/>
      </xdr:nvCxnSpPr>
      <xdr:spPr>
        <a:xfrm>
          <a:off x="13893800" y="222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31750</xdr:rowOff>
    </xdr:to>
    <xdr:cxnSp macro="">
      <xdr:nvCxnSpPr>
        <xdr:cNvPr id="136" name="直線コネクタ 135"/>
        <xdr:cNvCxnSpPr/>
      </xdr:nvCxnSpPr>
      <xdr:spPr>
        <a:xfrm flipV="1">
          <a:off x="13004800" y="222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139700</xdr:rowOff>
    </xdr:from>
    <xdr:to>
      <xdr:col>82</xdr:col>
      <xdr:colOff>158750</xdr:colOff>
      <xdr:row>13</xdr:row>
      <xdr:rowOff>69850</xdr:rowOff>
    </xdr:to>
    <xdr:sp macro="" textlink="">
      <xdr:nvSpPr>
        <xdr:cNvPr id="146" name="楕円 145"/>
        <xdr:cNvSpPr/>
      </xdr:nvSpPr>
      <xdr:spPr>
        <a:xfrm>
          <a:off x="164592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48277</xdr:rowOff>
    </xdr:from>
    <xdr:ext cx="762000" cy="259045"/>
    <xdr:sp macro="" textlink="">
      <xdr:nvSpPr>
        <xdr:cNvPr id="147" name="物件費該当値テキスト"/>
        <xdr:cNvSpPr txBox="1"/>
      </xdr:nvSpPr>
      <xdr:spPr>
        <a:xfrm>
          <a:off x="165989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8" name="楕円 147"/>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9" name="テキスト ボックス 148"/>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127000</xdr:rowOff>
    </xdr:from>
    <xdr:to>
      <xdr:col>74</xdr:col>
      <xdr:colOff>31750</xdr:colOff>
      <xdr:row>13</xdr:row>
      <xdr:rowOff>57150</xdr:rowOff>
    </xdr:to>
    <xdr:sp macro="" textlink="">
      <xdr:nvSpPr>
        <xdr:cNvPr id="150" name="楕円 149"/>
        <xdr:cNvSpPr/>
      </xdr:nvSpPr>
      <xdr:spPr>
        <a:xfrm>
          <a:off x="14732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67327</xdr:rowOff>
    </xdr:from>
    <xdr:ext cx="762000" cy="259045"/>
    <xdr:sp macro="" textlink="">
      <xdr:nvSpPr>
        <xdr:cNvPr id="151" name="テキスト ボックス 150"/>
        <xdr:cNvSpPr txBox="1"/>
      </xdr:nvSpPr>
      <xdr:spPr>
        <a:xfrm>
          <a:off x="14401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2" name="楕円 151"/>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3" name="テキスト ボックス 152"/>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4" name="楕円 153"/>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5" name="テキスト ボックス 154"/>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年度では、新型コロナ感染症の流行による受診控え等の影響によりこども医療給付費等が減少したことから、経常経費が減となっている。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59</xdr:row>
      <xdr:rowOff>146050</xdr:rowOff>
    </xdr:to>
    <xdr:cxnSp macro="">
      <xdr:nvCxnSpPr>
        <xdr:cNvPr id="183" name="直線コネクタ 182"/>
        <xdr:cNvCxnSpPr/>
      </xdr:nvCxnSpPr>
      <xdr:spPr>
        <a:xfrm flipV="1">
          <a:off x="4826000" y="91376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118127</xdr:rowOff>
    </xdr:from>
    <xdr:ext cx="762000" cy="259045"/>
    <xdr:sp macro="" textlink="">
      <xdr:nvSpPr>
        <xdr:cNvPr id="184" name="扶助費最小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146050</xdr:rowOff>
    </xdr:from>
    <xdr:to>
      <xdr:col>24</xdr:col>
      <xdr:colOff>114300</xdr:colOff>
      <xdr:row>59</xdr:row>
      <xdr:rowOff>146050</xdr:rowOff>
    </xdr:to>
    <xdr:cxnSp macro="">
      <xdr:nvCxnSpPr>
        <xdr:cNvPr id="185" name="直線コネクタ 184"/>
        <xdr:cNvCxnSpPr/>
      </xdr:nvCxnSpPr>
      <xdr:spPr>
        <a:xfrm>
          <a:off x="4737100" y="1026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60</xdr:row>
      <xdr:rowOff>50800</xdr:rowOff>
    </xdr:to>
    <xdr:cxnSp macro="">
      <xdr:nvCxnSpPr>
        <xdr:cNvPr id="188" name="直線コネクタ 187"/>
        <xdr:cNvCxnSpPr/>
      </xdr:nvCxnSpPr>
      <xdr:spPr>
        <a:xfrm flipV="1">
          <a:off x="3987800" y="101282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9"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0" name="フローチャート: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107950</xdr:rowOff>
    </xdr:to>
    <xdr:cxnSp macro="">
      <xdr:nvCxnSpPr>
        <xdr:cNvPr id="191" name="直線コネクタ 190"/>
        <xdr:cNvCxnSpPr/>
      </xdr:nvCxnSpPr>
      <xdr:spPr>
        <a:xfrm flipV="1">
          <a:off x="3098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2" name="フローチャート: 判断 191"/>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107950</xdr:rowOff>
    </xdr:to>
    <xdr:cxnSp macro="">
      <xdr:nvCxnSpPr>
        <xdr:cNvPr id="194" name="直線コネクタ 193"/>
        <xdr:cNvCxnSpPr/>
      </xdr:nvCxnSpPr>
      <xdr:spPr>
        <a:xfrm>
          <a:off x="2209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69850</xdr:rowOff>
    </xdr:to>
    <xdr:cxnSp macro="">
      <xdr:nvCxnSpPr>
        <xdr:cNvPr id="197" name="直線コネクタ 196"/>
        <xdr:cNvCxnSpPr/>
      </xdr:nvCxnSpPr>
      <xdr:spPr>
        <a:xfrm flipV="1">
          <a:off x="1320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8" name="フローチャート: 判断 197"/>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9" name="テキスト ボックス 198"/>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1" name="テキスト ボックス 200"/>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7" name="楕円 206"/>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8"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9" name="楕円 208"/>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0" name="テキスト ボックス 209"/>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11" name="楕円 210"/>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12" name="テキスト ボックス 211"/>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3" name="楕円 212"/>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4" name="テキスト ボックス 213"/>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5" name="楕円 214"/>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6" name="テキスト ボックス 215"/>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年度では、公営企業会計へ移行した下水道事業への繰出しが補助費等に分類されることから繰出金が減少し、類似団体平均値を下回ることとなった。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8" name="直線コネクタ 247"/>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9"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50" name="直線コネクタ 249"/>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51"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2" name="直線コネクタ 251"/>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55563</xdr:rowOff>
    </xdr:from>
    <xdr:to>
      <xdr:col>82</xdr:col>
      <xdr:colOff>107950</xdr:colOff>
      <xdr:row>59</xdr:row>
      <xdr:rowOff>98425</xdr:rowOff>
    </xdr:to>
    <xdr:cxnSp macro="">
      <xdr:nvCxnSpPr>
        <xdr:cNvPr id="253" name="直線コネクタ 252"/>
        <xdr:cNvCxnSpPr/>
      </xdr:nvCxnSpPr>
      <xdr:spPr>
        <a:xfrm flipV="1">
          <a:off x="15671800" y="9828213"/>
          <a:ext cx="838200" cy="3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4" name="その他平均値テキスト"/>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5" name="フローチャート: 判断 254"/>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55563</xdr:rowOff>
    </xdr:from>
    <xdr:to>
      <xdr:col>78</xdr:col>
      <xdr:colOff>69850</xdr:colOff>
      <xdr:row>59</xdr:row>
      <xdr:rowOff>98425</xdr:rowOff>
    </xdr:to>
    <xdr:cxnSp macro="">
      <xdr:nvCxnSpPr>
        <xdr:cNvPr id="256" name="直線コネクタ 255"/>
        <xdr:cNvCxnSpPr/>
      </xdr:nvCxnSpPr>
      <xdr:spPr>
        <a:xfrm>
          <a:off x="14782800" y="101711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8" name="テキスト ボックス 257"/>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41275</xdr:rowOff>
    </xdr:from>
    <xdr:to>
      <xdr:col>73</xdr:col>
      <xdr:colOff>180975</xdr:colOff>
      <xdr:row>59</xdr:row>
      <xdr:rowOff>55563</xdr:rowOff>
    </xdr:to>
    <xdr:cxnSp macro="">
      <xdr:nvCxnSpPr>
        <xdr:cNvPr id="259" name="直線コネクタ 258"/>
        <xdr:cNvCxnSpPr/>
      </xdr:nvCxnSpPr>
      <xdr:spPr>
        <a:xfrm>
          <a:off x="13893800" y="101568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61" name="テキスト ボックス 26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41275</xdr:rowOff>
    </xdr:to>
    <xdr:cxnSp macro="">
      <xdr:nvCxnSpPr>
        <xdr:cNvPr id="262" name="直線コネクタ 261"/>
        <xdr:cNvCxnSpPr/>
      </xdr:nvCxnSpPr>
      <xdr:spPr>
        <a:xfrm>
          <a:off x="13004800" y="10128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3" name="フローチャート: 判断 262"/>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4" name="テキスト ボックス 263"/>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4763</xdr:rowOff>
    </xdr:from>
    <xdr:to>
      <xdr:col>82</xdr:col>
      <xdr:colOff>158750</xdr:colOff>
      <xdr:row>57</xdr:row>
      <xdr:rowOff>106363</xdr:rowOff>
    </xdr:to>
    <xdr:sp macro="" textlink="">
      <xdr:nvSpPr>
        <xdr:cNvPr id="272" name="楕円 271"/>
        <xdr:cNvSpPr/>
      </xdr:nvSpPr>
      <xdr:spPr>
        <a:xfrm>
          <a:off x="164592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21290</xdr:rowOff>
    </xdr:from>
    <xdr:ext cx="762000" cy="259045"/>
    <xdr:sp macro="" textlink="">
      <xdr:nvSpPr>
        <xdr:cNvPr id="273" name="その他該当値テキスト"/>
        <xdr:cNvSpPr txBox="1"/>
      </xdr:nvSpPr>
      <xdr:spPr>
        <a:xfrm>
          <a:off x="16598900" y="96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47625</xdr:rowOff>
    </xdr:from>
    <xdr:to>
      <xdr:col>78</xdr:col>
      <xdr:colOff>120650</xdr:colOff>
      <xdr:row>59</xdr:row>
      <xdr:rowOff>149225</xdr:rowOff>
    </xdr:to>
    <xdr:sp macro="" textlink="">
      <xdr:nvSpPr>
        <xdr:cNvPr id="274" name="楕円 273"/>
        <xdr:cNvSpPr/>
      </xdr:nvSpPr>
      <xdr:spPr>
        <a:xfrm>
          <a:off x="15621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134002</xdr:rowOff>
    </xdr:from>
    <xdr:ext cx="736600" cy="259045"/>
    <xdr:sp macro="" textlink="">
      <xdr:nvSpPr>
        <xdr:cNvPr id="275" name="テキスト ボックス 274"/>
        <xdr:cNvSpPr txBox="1"/>
      </xdr:nvSpPr>
      <xdr:spPr>
        <a:xfrm>
          <a:off x="15290800" y="1024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4763</xdr:rowOff>
    </xdr:from>
    <xdr:to>
      <xdr:col>74</xdr:col>
      <xdr:colOff>31750</xdr:colOff>
      <xdr:row>59</xdr:row>
      <xdr:rowOff>106363</xdr:rowOff>
    </xdr:to>
    <xdr:sp macro="" textlink="">
      <xdr:nvSpPr>
        <xdr:cNvPr id="276" name="楕円 275"/>
        <xdr:cNvSpPr/>
      </xdr:nvSpPr>
      <xdr:spPr>
        <a:xfrm>
          <a:off x="14732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91140</xdr:rowOff>
    </xdr:from>
    <xdr:ext cx="762000" cy="259045"/>
    <xdr:sp macro="" textlink="">
      <xdr:nvSpPr>
        <xdr:cNvPr id="277" name="テキスト ボックス 276"/>
        <xdr:cNvSpPr txBox="1"/>
      </xdr:nvSpPr>
      <xdr:spPr>
        <a:xfrm>
          <a:off x="14401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161925</xdr:rowOff>
    </xdr:from>
    <xdr:to>
      <xdr:col>69</xdr:col>
      <xdr:colOff>142875</xdr:colOff>
      <xdr:row>59</xdr:row>
      <xdr:rowOff>92075</xdr:rowOff>
    </xdr:to>
    <xdr:sp macro="" textlink="">
      <xdr:nvSpPr>
        <xdr:cNvPr id="278" name="楕円 277"/>
        <xdr:cNvSpPr/>
      </xdr:nvSpPr>
      <xdr:spPr>
        <a:xfrm>
          <a:off x="13843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76852</xdr:rowOff>
    </xdr:from>
    <xdr:ext cx="762000" cy="259045"/>
    <xdr:sp macro="" textlink="">
      <xdr:nvSpPr>
        <xdr:cNvPr id="279" name="テキスト ボックス 278"/>
        <xdr:cNvSpPr txBox="1"/>
      </xdr:nvSpPr>
      <xdr:spPr>
        <a:xfrm>
          <a:off x="13512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80" name="楕円 279"/>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81" name="テキスト ボックス 280"/>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年度では、公営企業会計へ移行した下水道事業への繰出しが補助費等に分類されることから、大幅に増加している。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9" name="直線コネクタ 308"/>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77470</xdr:rowOff>
    </xdr:from>
    <xdr:to>
      <xdr:col>82</xdr:col>
      <xdr:colOff>107950</xdr:colOff>
      <xdr:row>34</xdr:row>
      <xdr:rowOff>157480</xdr:rowOff>
    </xdr:to>
    <xdr:cxnSp macro="">
      <xdr:nvCxnSpPr>
        <xdr:cNvPr id="314" name="直線コネクタ 313"/>
        <xdr:cNvCxnSpPr/>
      </xdr:nvCxnSpPr>
      <xdr:spPr>
        <a:xfrm>
          <a:off x="15671800" y="57353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5"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6" name="フローチャート: 判断 315"/>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33</xdr:row>
      <xdr:rowOff>100330</xdr:rowOff>
    </xdr:to>
    <xdr:cxnSp macro="">
      <xdr:nvCxnSpPr>
        <xdr:cNvPr id="317" name="直線コネクタ 316"/>
        <xdr:cNvCxnSpPr/>
      </xdr:nvCxnSpPr>
      <xdr:spPr>
        <a:xfrm flipV="1">
          <a:off x="14782800" y="573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8" name="フローチャート: 判断 317"/>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19" name="テキスト ボックス 318"/>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100330</xdr:rowOff>
    </xdr:to>
    <xdr:cxnSp macro="">
      <xdr:nvCxnSpPr>
        <xdr:cNvPr id="320" name="直線コネクタ 319"/>
        <xdr:cNvCxnSpPr/>
      </xdr:nvCxnSpPr>
      <xdr:spPr>
        <a:xfrm>
          <a:off x="13893800" y="572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21" name="フローチャート: 判断 320"/>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2" name="テキスト ボックス 321"/>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33</xdr:row>
      <xdr:rowOff>69850</xdr:rowOff>
    </xdr:to>
    <xdr:cxnSp macro="">
      <xdr:nvCxnSpPr>
        <xdr:cNvPr id="323" name="直線コネクタ 322"/>
        <xdr:cNvCxnSpPr/>
      </xdr:nvCxnSpPr>
      <xdr:spPr>
        <a:xfrm>
          <a:off x="130048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4" name="フローチャート: 判断 323"/>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74947</xdr:rowOff>
    </xdr:from>
    <xdr:ext cx="762000" cy="259045"/>
    <xdr:sp macro="" textlink="">
      <xdr:nvSpPr>
        <xdr:cNvPr id="325" name="テキスト ボックス 324"/>
        <xdr:cNvSpPr txBox="1"/>
      </xdr:nvSpPr>
      <xdr:spPr>
        <a:xfrm>
          <a:off x="13512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6" name="フローチャート: 判断 325"/>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90187</xdr:rowOff>
    </xdr:from>
    <xdr:ext cx="762000" cy="259045"/>
    <xdr:sp macro="" textlink="">
      <xdr:nvSpPr>
        <xdr:cNvPr id="327" name="テキスト ボックス 326"/>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106680</xdr:rowOff>
    </xdr:from>
    <xdr:to>
      <xdr:col>82</xdr:col>
      <xdr:colOff>158750</xdr:colOff>
      <xdr:row>35</xdr:row>
      <xdr:rowOff>36830</xdr:rowOff>
    </xdr:to>
    <xdr:sp macro="" textlink="">
      <xdr:nvSpPr>
        <xdr:cNvPr id="333" name="楕円 332"/>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123207</xdr:rowOff>
    </xdr:from>
    <xdr:ext cx="762000" cy="259045"/>
    <xdr:sp macro="" textlink="">
      <xdr:nvSpPr>
        <xdr:cNvPr id="334" name="補助費等該当値テキスト"/>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26670</xdr:rowOff>
    </xdr:from>
    <xdr:to>
      <xdr:col>78</xdr:col>
      <xdr:colOff>120650</xdr:colOff>
      <xdr:row>33</xdr:row>
      <xdr:rowOff>128270</xdr:rowOff>
    </xdr:to>
    <xdr:sp macro="" textlink="">
      <xdr:nvSpPr>
        <xdr:cNvPr id="335" name="楕円 334"/>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138447</xdr:rowOff>
    </xdr:from>
    <xdr:ext cx="736600" cy="259045"/>
    <xdr:sp macro="" textlink="">
      <xdr:nvSpPr>
        <xdr:cNvPr id="336" name="テキスト ボックス 335"/>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49530</xdr:rowOff>
    </xdr:from>
    <xdr:to>
      <xdr:col>74</xdr:col>
      <xdr:colOff>31750</xdr:colOff>
      <xdr:row>33</xdr:row>
      <xdr:rowOff>151130</xdr:rowOff>
    </xdr:to>
    <xdr:sp macro="" textlink="">
      <xdr:nvSpPr>
        <xdr:cNvPr id="337" name="楕円 336"/>
        <xdr:cNvSpPr/>
      </xdr:nvSpPr>
      <xdr:spPr>
        <a:xfrm>
          <a:off x="14732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161307</xdr:rowOff>
    </xdr:from>
    <xdr:ext cx="762000" cy="259045"/>
    <xdr:sp macro="" textlink="">
      <xdr:nvSpPr>
        <xdr:cNvPr id="338" name="テキスト ボックス 337"/>
        <xdr:cNvSpPr txBox="1"/>
      </xdr:nvSpPr>
      <xdr:spPr>
        <a:xfrm>
          <a:off x="14401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9" name="楕円 338"/>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40" name="テキスト ボックス 339"/>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41" name="楕円 340"/>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2" name="テキスト ボックス 341"/>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これまでに活用してきた合併特例債等の償還が本格化しており、公債費は年々増加傾向にある。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今後も市民会館等の大型事業に地方債を活用する予定であるため、本市の財政計画である「中期財政フレーム」の改定時に、将来の推計値を試算しながら、動向の注視に努める。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70" name="直線コネクタ 369"/>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3"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4" name="直線コネクタ 373"/>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80</xdr:row>
      <xdr:rowOff>88900</xdr:rowOff>
    </xdr:to>
    <xdr:cxnSp macro="">
      <xdr:nvCxnSpPr>
        <xdr:cNvPr id="375" name="直線コネクタ 374"/>
        <xdr:cNvCxnSpPr/>
      </xdr:nvCxnSpPr>
      <xdr:spPr>
        <a:xfrm>
          <a:off x="3987800" y="1372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6"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7" name="フローチャート: 判断 376"/>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123189</xdr:rowOff>
    </xdr:from>
    <xdr:to>
      <xdr:col>19</xdr:col>
      <xdr:colOff>187325</xdr:colOff>
      <xdr:row>80</xdr:row>
      <xdr:rowOff>12700</xdr:rowOff>
    </xdr:to>
    <xdr:cxnSp macro="">
      <xdr:nvCxnSpPr>
        <xdr:cNvPr id="378" name="直線コネクタ 377"/>
        <xdr:cNvCxnSpPr/>
      </xdr:nvCxnSpPr>
      <xdr:spPr>
        <a:xfrm>
          <a:off x="3098800" y="13667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9" name="フローチャート: 判断 378"/>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0" name="テキスト ボックス 379"/>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119380</xdr:rowOff>
    </xdr:from>
    <xdr:to>
      <xdr:col>15</xdr:col>
      <xdr:colOff>98425</xdr:colOff>
      <xdr:row>79</xdr:row>
      <xdr:rowOff>123189</xdr:rowOff>
    </xdr:to>
    <xdr:cxnSp macro="">
      <xdr:nvCxnSpPr>
        <xdr:cNvPr id="381" name="直線コネクタ 380"/>
        <xdr:cNvCxnSpPr/>
      </xdr:nvCxnSpPr>
      <xdr:spPr>
        <a:xfrm>
          <a:off x="2209800" y="134924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2" name="フローチャート: 判断 381"/>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3" name="テキスト ボックス 382"/>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119380</xdr:rowOff>
    </xdr:to>
    <xdr:cxnSp macro="">
      <xdr:nvCxnSpPr>
        <xdr:cNvPr id="384" name="直線コネクタ 383"/>
        <xdr:cNvCxnSpPr/>
      </xdr:nvCxnSpPr>
      <xdr:spPr>
        <a:xfrm>
          <a:off x="1320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6" name="テキスト ボックス 385"/>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7" name="フローチャート: 判断 386"/>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8" name="テキスト ボックス 387"/>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4" name="楕円 393"/>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95" name="公債費該当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6" name="楕円 395"/>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7" name="テキスト ボックス 396"/>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72389</xdr:rowOff>
    </xdr:from>
    <xdr:to>
      <xdr:col>15</xdr:col>
      <xdr:colOff>149225</xdr:colOff>
      <xdr:row>80</xdr:row>
      <xdr:rowOff>2539</xdr:rowOff>
    </xdr:to>
    <xdr:sp macro="" textlink="">
      <xdr:nvSpPr>
        <xdr:cNvPr id="398" name="楕円 397"/>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158766</xdr:rowOff>
    </xdr:from>
    <xdr:ext cx="762000" cy="259045"/>
    <xdr:sp macro="" textlink="">
      <xdr:nvSpPr>
        <xdr:cNvPr id="399" name="テキスト ボックス 398"/>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400" name="楕円 399"/>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401" name="テキスト ボックス 400"/>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2" name="楕円 401"/>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3" name="テキスト ボックス 402"/>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年度では、扶助費の経常経費が減少したことが影響し、公債費を除く経常経費では、比率が減少する結果となった。</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9" name="直線コネクタ 428"/>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30"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31" name="直線コネクタ 430"/>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2"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3" name="直線コネクタ 432"/>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117856</xdr:rowOff>
    </xdr:to>
    <xdr:cxnSp macro="">
      <xdr:nvCxnSpPr>
        <xdr:cNvPr id="434" name="直線コネクタ 433"/>
        <xdr:cNvCxnSpPr/>
      </xdr:nvCxnSpPr>
      <xdr:spPr>
        <a:xfrm flipV="1">
          <a:off x="15671800" y="130840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5"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6" name="フローチャート: 判断 435"/>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76</xdr:row>
      <xdr:rowOff>159004</xdr:rowOff>
    </xdr:to>
    <xdr:cxnSp macro="">
      <xdr:nvCxnSpPr>
        <xdr:cNvPr id="437" name="直線コネクタ 436"/>
        <xdr:cNvCxnSpPr/>
      </xdr:nvCxnSpPr>
      <xdr:spPr>
        <a:xfrm flipV="1">
          <a:off x="14782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8" name="フローチャート: 判断 437"/>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9" name="テキスト ボックス 438"/>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76</xdr:row>
      <xdr:rowOff>159004</xdr:rowOff>
    </xdr:to>
    <xdr:cxnSp macro="">
      <xdr:nvCxnSpPr>
        <xdr:cNvPr id="440" name="直線コネクタ 439"/>
        <xdr:cNvCxnSpPr/>
      </xdr:nvCxnSpPr>
      <xdr:spPr>
        <a:xfrm>
          <a:off x="13893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41" name="フローチャート: 判断 440"/>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2" name="テキスト ボックス 441"/>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76</xdr:row>
      <xdr:rowOff>117856</xdr:rowOff>
    </xdr:to>
    <xdr:cxnSp macro="">
      <xdr:nvCxnSpPr>
        <xdr:cNvPr id="443" name="直線コネクタ 442"/>
        <xdr:cNvCxnSpPr/>
      </xdr:nvCxnSpPr>
      <xdr:spPr>
        <a:xfrm>
          <a:off x="13004800" y="13138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4" name="フローチャート: 判断 443"/>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5" name="テキスト ボックス 444"/>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6" name="フローチャート: 判断 44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7" name="テキスト ボックス 44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53" name="楕円 452"/>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54"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5" name="楕円 454"/>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6" name="テキスト ボックス 455"/>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7" name="楕円 456"/>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58" name="テキスト ボックス 457"/>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9" name="楕円 458"/>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60" name="テキスト ボックス 459"/>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61" name="楕円 460"/>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62" name="テキスト ボックス 461"/>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68840</xdr:rowOff>
    </xdr:from>
    <xdr:to>
      <xdr:col>29</xdr:col>
      <xdr:colOff>127000</xdr:colOff>
      <xdr:row>17</xdr:row>
      <xdr:rowOff>42532</xdr:rowOff>
    </xdr:to>
    <xdr:cxnSp macro="">
      <xdr:nvCxnSpPr>
        <xdr:cNvPr id="50" name="直線コネクタ 49"/>
        <xdr:cNvCxnSpPr/>
      </xdr:nvCxnSpPr>
      <xdr:spPr bwMode="auto">
        <a:xfrm flipV="1">
          <a:off x="5003800" y="2859665"/>
          <a:ext cx="647700" cy="14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135983</xdr:rowOff>
    </xdr:from>
    <xdr:ext cx="762000" cy="259045"/>
    <xdr:sp macro="" textlink="">
      <xdr:nvSpPr>
        <xdr:cNvPr id="51" name="人口1人当たり決算額の推移平均値テキスト130"/>
        <xdr:cNvSpPr txBox="1"/>
      </xdr:nvSpPr>
      <xdr:spPr>
        <a:xfrm>
          <a:off x="5740400" y="292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24301</xdr:rowOff>
    </xdr:from>
    <xdr:to>
      <xdr:col>26</xdr:col>
      <xdr:colOff>50800</xdr:colOff>
      <xdr:row>17</xdr:row>
      <xdr:rowOff>42532</xdr:rowOff>
    </xdr:to>
    <xdr:cxnSp macro="">
      <xdr:nvCxnSpPr>
        <xdr:cNvPr id="53" name="直線コネクタ 52"/>
        <xdr:cNvCxnSpPr/>
      </xdr:nvCxnSpPr>
      <xdr:spPr bwMode="auto">
        <a:xfrm>
          <a:off x="4305300" y="2986576"/>
          <a:ext cx="698500" cy="1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99941</xdr:rowOff>
    </xdr:from>
    <xdr:ext cx="736600" cy="259045"/>
    <xdr:sp macro="" textlink="">
      <xdr:nvSpPr>
        <xdr:cNvPr id="55" name="テキスト ボックス 54"/>
        <xdr:cNvSpPr txBox="1"/>
      </xdr:nvSpPr>
      <xdr:spPr>
        <a:xfrm>
          <a:off x="4622800" y="306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24301</xdr:rowOff>
    </xdr:from>
    <xdr:to>
      <xdr:col>22</xdr:col>
      <xdr:colOff>114300</xdr:colOff>
      <xdr:row>17</xdr:row>
      <xdr:rowOff>57315</xdr:rowOff>
    </xdr:to>
    <xdr:cxnSp macro="">
      <xdr:nvCxnSpPr>
        <xdr:cNvPr id="56" name="直線コネクタ 55"/>
        <xdr:cNvCxnSpPr/>
      </xdr:nvCxnSpPr>
      <xdr:spPr bwMode="auto">
        <a:xfrm flipV="1">
          <a:off x="3606800" y="2986576"/>
          <a:ext cx="698500" cy="3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57315</xdr:rowOff>
    </xdr:from>
    <xdr:to>
      <xdr:col>18</xdr:col>
      <xdr:colOff>177800</xdr:colOff>
      <xdr:row>17</xdr:row>
      <xdr:rowOff>75832</xdr:rowOff>
    </xdr:to>
    <xdr:cxnSp macro="">
      <xdr:nvCxnSpPr>
        <xdr:cNvPr id="59" name="直線コネクタ 58"/>
        <xdr:cNvCxnSpPr/>
      </xdr:nvCxnSpPr>
      <xdr:spPr bwMode="auto">
        <a:xfrm flipV="1">
          <a:off x="2908300" y="3019590"/>
          <a:ext cx="6985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18040</xdr:rowOff>
    </xdr:from>
    <xdr:to>
      <xdr:col>29</xdr:col>
      <xdr:colOff>177800</xdr:colOff>
      <xdr:row>16</xdr:row>
      <xdr:rowOff>119640</xdr:rowOff>
    </xdr:to>
    <xdr:sp macro="" textlink="">
      <xdr:nvSpPr>
        <xdr:cNvPr id="69" name="楕円 68"/>
        <xdr:cNvSpPr/>
      </xdr:nvSpPr>
      <xdr:spPr bwMode="auto">
        <a:xfrm>
          <a:off x="5600700" y="2808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34567</xdr:rowOff>
    </xdr:from>
    <xdr:ext cx="762000" cy="259045"/>
    <xdr:sp macro="" textlink="">
      <xdr:nvSpPr>
        <xdr:cNvPr id="70" name="人口1人当たり決算額の推移該当値テキスト130"/>
        <xdr:cNvSpPr txBox="1"/>
      </xdr:nvSpPr>
      <xdr:spPr>
        <a:xfrm>
          <a:off x="5740400" y="265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163182</xdr:rowOff>
    </xdr:from>
    <xdr:to>
      <xdr:col>26</xdr:col>
      <xdr:colOff>101600</xdr:colOff>
      <xdr:row>17</xdr:row>
      <xdr:rowOff>93332</xdr:rowOff>
    </xdr:to>
    <xdr:sp macro="" textlink="">
      <xdr:nvSpPr>
        <xdr:cNvPr id="71" name="楕円 70"/>
        <xdr:cNvSpPr/>
      </xdr:nvSpPr>
      <xdr:spPr bwMode="auto">
        <a:xfrm>
          <a:off x="4953000" y="29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103509</xdr:rowOff>
    </xdr:from>
    <xdr:ext cx="736600" cy="259045"/>
    <xdr:sp macro="" textlink="">
      <xdr:nvSpPr>
        <xdr:cNvPr id="72" name="テキスト ボックス 71"/>
        <xdr:cNvSpPr txBox="1"/>
      </xdr:nvSpPr>
      <xdr:spPr>
        <a:xfrm>
          <a:off x="4622800" y="2722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144951</xdr:rowOff>
    </xdr:from>
    <xdr:to>
      <xdr:col>22</xdr:col>
      <xdr:colOff>165100</xdr:colOff>
      <xdr:row>17</xdr:row>
      <xdr:rowOff>75101</xdr:rowOff>
    </xdr:to>
    <xdr:sp macro="" textlink="">
      <xdr:nvSpPr>
        <xdr:cNvPr id="73" name="楕円 72"/>
        <xdr:cNvSpPr/>
      </xdr:nvSpPr>
      <xdr:spPr bwMode="auto">
        <a:xfrm>
          <a:off x="4254500" y="2935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85278</xdr:rowOff>
    </xdr:from>
    <xdr:ext cx="762000" cy="259045"/>
    <xdr:sp macro="" textlink="">
      <xdr:nvSpPr>
        <xdr:cNvPr id="74" name="テキスト ボックス 73"/>
        <xdr:cNvSpPr txBox="1"/>
      </xdr:nvSpPr>
      <xdr:spPr>
        <a:xfrm>
          <a:off x="3924300" y="270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6515</xdr:rowOff>
    </xdr:from>
    <xdr:to>
      <xdr:col>19</xdr:col>
      <xdr:colOff>38100</xdr:colOff>
      <xdr:row>17</xdr:row>
      <xdr:rowOff>108115</xdr:rowOff>
    </xdr:to>
    <xdr:sp macro="" textlink="">
      <xdr:nvSpPr>
        <xdr:cNvPr id="75" name="楕円 74"/>
        <xdr:cNvSpPr/>
      </xdr:nvSpPr>
      <xdr:spPr bwMode="auto">
        <a:xfrm>
          <a:off x="3556000" y="29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118292</xdr:rowOff>
    </xdr:from>
    <xdr:ext cx="762000" cy="259045"/>
    <xdr:sp macro="" textlink="">
      <xdr:nvSpPr>
        <xdr:cNvPr id="76" name="テキスト ボックス 75"/>
        <xdr:cNvSpPr txBox="1"/>
      </xdr:nvSpPr>
      <xdr:spPr>
        <a:xfrm>
          <a:off x="3225800" y="27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25032</xdr:rowOff>
    </xdr:from>
    <xdr:to>
      <xdr:col>15</xdr:col>
      <xdr:colOff>101600</xdr:colOff>
      <xdr:row>17</xdr:row>
      <xdr:rowOff>126632</xdr:rowOff>
    </xdr:to>
    <xdr:sp macro="" textlink="">
      <xdr:nvSpPr>
        <xdr:cNvPr id="77" name="楕円 76"/>
        <xdr:cNvSpPr/>
      </xdr:nvSpPr>
      <xdr:spPr bwMode="auto">
        <a:xfrm>
          <a:off x="2857500" y="298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136809</xdr:rowOff>
    </xdr:from>
    <xdr:ext cx="762000" cy="259045"/>
    <xdr:sp macro="" textlink="">
      <xdr:nvSpPr>
        <xdr:cNvPr id="78" name="テキスト ボックス 77"/>
        <xdr:cNvSpPr txBox="1"/>
      </xdr:nvSpPr>
      <xdr:spPr>
        <a:xfrm>
          <a:off x="2527300" y="275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36</xdr:rowOff>
    </xdr:from>
    <xdr:to>
      <xdr:col>29</xdr:col>
      <xdr:colOff>127000</xdr:colOff>
      <xdr:row>35</xdr:row>
      <xdr:rowOff>79680</xdr:rowOff>
    </xdr:to>
    <xdr:cxnSp macro="">
      <xdr:nvCxnSpPr>
        <xdr:cNvPr id="110" name="直線コネクタ 109"/>
        <xdr:cNvCxnSpPr/>
      </xdr:nvCxnSpPr>
      <xdr:spPr bwMode="auto">
        <a:xfrm flipV="1">
          <a:off x="5003800" y="6610386"/>
          <a:ext cx="647700" cy="7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79680</xdr:rowOff>
    </xdr:from>
    <xdr:to>
      <xdr:col>26</xdr:col>
      <xdr:colOff>50800</xdr:colOff>
      <xdr:row>35</xdr:row>
      <xdr:rowOff>238420</xdr:rowOff>
    </xdr:to>
    <xdr:cxnSp macro="">
      <xdr:nvCxnSpPr>
        <xdr:cNvPr id="113" name="直線コネクタ 112"/>
        <xdr:cNvCxnSpPr/>
      </xdr:nvCxnSpPr>
      <xdr:spPr bwMode="auto">
        <a:xfrm flipV="1">
          <a:off x="4305300" y="6690030"/>
          <a:ext cx="698500" cy="15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238420</xdr:rowOff>
    </xdr:from>
    <xdr:to>
      <xdr:col>22</xdr:col>
      <xdr:colOff>114300</xdr:colOff>
      <xdr:row>36</xdr:row>
      <xdr:rowOff>107889</xdr:rowOff>
    </xdr:to>
    <xdr:cxnSp macro="">
      <xdr:nvCxnSpPr>
        <xdr:cNvPr id="116" name="直線コネクタ 115"/>
        <xdr:cNvCxnSpPr/>
      </xdr:nvCxnSpPr>
      <xdr:spPr bwMode="auto">
        <a:xfrm flipV="1">
          <a:off x="3606800" y="6848770"/>
          <a:ext cx="698500" cy="212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107889</xdr:rowOff>
    </xdr:from>
    <xdr:to>
      <xdr:col>18</xdr:col>
      <xdr:colOff>177800</xdr:colOff>
      <xdr:row>36</xdr:row>
      <xdr:rowOff>113330</xdr:rowOff>
    </xdr:to>
    <xdr:cxnSp macro="">
      <xdr:nvCxnSpPr>
        <xdr:cNvPr id="119" name="直線コネクタ 118"/>
        <xdr:cNvCxnSpPr/>
      </xdr:nvCxnSpPr>
      <xdr:spPr bwMode="auto">
        <a:xfrm flipV="1">
          <a:off x="2908300" y="7061139"/>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292136</xdr:rowOff>
    </xdr:from>
    <xdr:to>
      <xdr:col>29</xdr:col>
      <xdr:colOff>177800</xdr:colOff>
      <xdr:row>35</xdr:row>
      <xdr:rowOff>50836</xdr:rowOff>
    </xdr:to>
    <xdr:sp macro="" textlink="">
      <xdr:nvSpPr>
        <xdr:cNvPr id="129" name="楕円 128"/>
        <xdr:cNvSpPr/>
      </xdr:nvSpPr>
      <xdr:spPr bwMode="auto">
        <a:xfrm>
          <a:off x="5600700" y="65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137213</xdr:rowOff>
    </xdr:from>
    <xdr:ext cx="762000" cy="259045"/>
    <xdr:sp macro="" textlink="">
      <xdr:nvSpPr>
        <xdr:cNvPr id="130" name="人口1人当たり決算額の推移該当値テキスト445"/>
        <xdr:cNvSpPr txBox="1"/>
      </xdr:nvSpPr>
      <xdr:spPr>
        <a:xfrm>
          <a:off x="5740400" y="640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28880</xdr:rowOff>
    </xdr:from>
    <xdr:to>
      <xdr:col>26</xdr:col>
      <xdr:colOff>101600</xdr:colOff>
      <xdr:row>35</xdr:row>
      <xdr:rowOff>130480</xdr:rowOff>
    </xdr:to>
    <xdr:sp macro="" textlink="">
      <xdr:nvSpPr>
        <xdr:cNvPr id="131" name="楕円 130"/>
        <xdr:cNvSpPr/>
      </xdr:nvSpPr>
      <xdr:spPr bwMode="auto">
        <a:xfrm>
          <a:off x="49530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140657</xdr:rowOff>
    </xdr:from>
    <xdr:ext cx="736600" cy="259045"/>
    <xdr:sp macro="" textlink="">
      <xdr:nvSpPr>
        <xdr:cNvPr id="132" name="テキスト ボックス 131"/>
        <xdr:cNvSpPr txBox="1"/>
      </xdr:nvSpPr>
      <xdr:spPr>
        <a:xfrm>
          <a:off x="4622800" y="640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187620</xdr:rowOff>
    </xdr:from>
    <xdr:to>
      <xdr:col>22</xdr:col>
      <xdr:colOff>165100</xdr:colOff>
      <xdr:row>35</xdr:row>
      <xdr:rowOff>289220</xdr:rowOff>
    </xdr:to>
    <xdr:sp macro="" textlink="">
      <xdr:nvSpPr>
        <xdr:cNvPr id="133" name="楕円 132"/>
        <xdr:cNvSpPr/>
      </xdr:nvSpPr>
      <xdr:spPr bwMode="auto">
        <a:xfrm>
          <a:off x="4254500" y="679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299397</xdr:rowOff>
    </xdr:from>
    <xdr:ext cx="762000" cy="259045"/>
    <xdr:sp macro="" textlink="">
      <xdr:nvSpPr>
        <xdr:cNvPr id="134" name="テキスト ボックス 133"/>
        <xdr:cNvSpPr txBox="1"/>
      </xdr:nvSpPr>
      <xdr:spPr>
        <a:xfrm>
          <a:off x="3924300" y="65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57089</xdr:rowOff>
    </xdr:from>
    <xdr:to>
      <xdr:col>19</xdr:col>
      <xdr:colOff>38100</xdr:colOff>
      <xdr:row>36</xdr:row>
      <xdr:rowOff>158689</xdr:rowOff>
    </xdr:to>
    <xdr:sp macro="" textlink="">
      <xdr:nvSpPr>
        <xdr:cNvPr id="135" name="楕円 134"/>
        <xdr:cNvSpPr/>
      </xdr:nvSpPr>
      <xdr:spPr bwMode="auto">
        <a:xfrm>
          <a:off x="3556000" y="701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143466</xdr:rowOff>
    </xdr:from>
    <xdr:ext cx="762000" cy="259045"/>
    <xdr:sp macro="" textlink="">
      <xdr:nvSpPr>
        <xdr:cNvPr id="136" name="テキスト ボックス 135"/>
        <xdr:cNvSpPr txBox="1"/>
      </xdr:nvSpPr>
      <xdr:spPr>
        <a:xfrm>
          <a:off x="3225800" y="70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62530</xdr:rowOff>
    </xdr:from>
    <xdr:to>
      <xdr:col>15</xdr:col>
      <xdr:colOff>101600</xdr:colOff>
      <xdr:row>36</xdr:row>
      <xdr:rowOff>164130</xdr:rowOff>
    </xdr:to>
    <xdr:sp macro="" textlink="">
      <xdr:nvSpPr>
        <xdr:cNvPr id="137" name="楕円 136"/>
        <xdr:cNvSpPr/>
      </xdr:nvSpPr>
      <xdr:spPr bwMode="auto">
        <a:xfrm>
          <a:off x="2857500" y="701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148907</xdr:rowOff>
    </xdr:from>
    <xdr:ext cx="762000" cy="259045"/>
    <xdr:sp macro="" textlink="">
      <xdr:nvSpPr>
        <xdr:cNvPr id="138" name="テキスト ボックス 137"/>
        <xdr:cNvSpPr txBox="1"/>
      </xdr:nvSpPr>
      <xdr:spPr>
        <a:xfrm>
          <a:off x="2527300" y="710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112,622
110,548
111.83
65,211,585
64,740,164
230,556
26,021,947
58,841,100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147930</xdr:rowOff>
    </xdr:from>
    <xdr:to>
      <xdr:col>24</xdr:col>
      <xdr:colOff>63500</xdr:colOff>
      <xdr:row>35</xdr:row>
      <xdr:rowOff>30886</xdr:rowOff>
    </xdr:to>
    <xdr:cxnSp macro="">
      <xdr:nvCxnSpPr>
        <xdr:cNvPr id="63" name="直線コネクタ 62"/>
        <xdr:cNvCxnSpPr/>
      </xdr:nvCxnSpPr>
      <xdr:spPr>
        <a:xfrm flipV="1">
          <a:off x="3797300" y="5634330"/>
          <a:ext cx="838200" cy="39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159262</xdr:rowOff>
    </xdr:from>
    <xdr:to>
      <xdr:col>19</xdr:col>
      <xdr:colOff>177800</xdr:colOff>
      <xdr:row>35</xdr:row>
      <xdr:rowOff>30886</xdr:rowOff>
    </xdr:to>
    <xdr:cxnSp macro="">
      <xdr:nvCxnSpPr>
        <xdr:cNvPr id="66" name="直線コネクタ 65"/>
        <xdr:cNvCxnSpPr/>
      </xdr:nvCxnSpPr>
      <xdr:spPr>
        <a:xfrm>
          <a:off x="2908300" y="5988562"/>
          <a:ext cx="889000" cy="4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110663</xdr:rowOff>
    </xdr:from>
    <xdr:ext cx="534377" cy="259045"/>
    <xdr:sp macro="" textlink="">
      <xdr:nvSpPr>
        <xdr:cNvPr id="68" name="テキスト ボックス 67"/>
        <xdr:cNvSpPr txBox="1"/>
      </xdr:nvSpPr>
      <xdr:spPr>
        <a:xfrm>
          <a:off x="3530111" y="62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159262</xdr:rowOff>
    </xdr:from>
    <xdr:to>
      <xdr:col>15</xdr:col>
      <xdr:colOff>50800</xdr:colOff>
      <xdr:row>35</xdr:row>
      <xdr:rowOff>74255</xdr:rowOff>
    </xdr:to>
    <xdr:cxnSp macro="">
      <xdr:nvCxnSpPr>
        <xdr:cNvPr id="69" name="直線コネクタ 68"/>
        <xdr:cNvCxnSpPr/>
      </xdr:nvCxnSpPr>
      <xdr:spPr>
        <a:xfrm flipV="1">
          <a:off x="2019300" y="5988562"/>
          <a:ext cx="889000" cy="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131368</xdr:rowOff>
    </xdr:from>
    <xdr:ext cx="534377" cy="259045"/>
    <xdr:sp macro="" textlink="">
      <xdr:nvSpPr>
        <xdr:cNvPr id="71" name="テキスト ボックス 70"/>
        <xdr:cNvSpPr txBox="1"/>
      </xdr:nvSpPr>
      <xdr:spPr>
        <a:xfrm>
          <a:off x="2641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74255</xdr:rowOff>
    </xdr:from>
    <xdr:to>
      <xdr:col>10</xdr:col>
      <xdr:colOff>114300</xdr:colOff>
      <xdr:row>35</xdr:row>
      <xdr:rowOff>129217</xdr:rowOff>
    </xdr:to>
    <xdr:cxnSp macro="">
      <xdr:nvCxnSpPr>
        <xdr:cNvPr id="72" name="直線コネクタ 71"/>
        <xdr:cNvCxnSpPr/>
      </xdr:nvCxnSpPr>
      <xdr:spPr>
        <a:xfrm flipV="1">
          <a:off x="1130300" y="6075005"/>
          <a:ext cx="8890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128265</xdr:rowOff>
    </xdr:from>
    <xdr:ext cx="534377" cy="259045"/>
    <xdr:sp macro="" textlink="">
      <xdr:nvSpPr>
        <xdr:cNvPr id="74" name="テキスト ボックス 73"/>
        <xdr:cNvSpPr txBox="1"/>
      </xdr:nvSpPr>
      <xdr:spPr>
        <a:xfrm>
          <a:off x="1752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141753</xdr:rowOff>
    </xdr:from>
    <xdr:ext cx="534377" cy="259045"/>
    <xdr:sp macro="" textlink="">
      <xdr:nvSpPr>
        <xdr:cNvPr id="76" name="テキスト ボックス 75"/>
        <xdr:cNvSpPr txBox="1"/>
      </xdr:nvSpPr>
      <xdr:spPr>
        <a:xfrm>
          <a:off x="863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97130</xdr:rowOff>
    </xdr:from>
    <xdr:to>
      <xdr:col>24</xdr:col>
      <xdr:colOff>114300</xdr:colOff>
      <xdr:row>33</xdr:row>
      <xdr:rowOff>27280</xdr:rowOff>
    </xdr:to>
    <xdr:sp macro="" textlink="">
      <xdr:nvSpPr>
        <xdr:cNvPr id="82" name="楕円 81"/>
        <xdr:cNvSpPr/>
      </xdr:nvSpPr>
      <xdr:spPr>
        <a:xfrm>
          <a:off x="4584700" y="55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120007</xdr:rowOff>
    </xdr:from>
    <xdr:ext cx="534377" cy="259045"/>
    <xdr:sp macro="" textlink="">
      <xdr:nvSpPr>
        <xdr:cNvPr id="83" name="人件費該当値テキスト"/>
        <xdr:cNvSpPr txBox="1"/>
      </xdr:nvSpPr>
      <xdr:spPr>
        <a:xfrm>
          <a:off x="4686300" y="54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151536</xdr:rowOff>
    </xdr:from>
    <xdr:to>
      <xdr:col>20</xdr:col>
      <xdr:colOff>38100</xdr:colOff>
      <xdr:row>35</xdr:row>
      <xdr:rowOff>81686</xdr:rowOff>
    </xdr:to>
    <xdr:sp macro="" textlink="">
      <xdr:nvSpPr>
        <xdr:cNvPr id="84" name="楕円 83"/>
        <xdr:cNvSpPr/>
      </xdr:nvSpPr>
      <xdr:spPr>
        <a:xfrm>
          <a:off x="3746500" y="59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98213</xdr:rowOff>
    </xdr:from>
    <xdr:ext cx="534377" cy="259045"/>
    <xdr:sp macro="" textlink="">
      <xdr:nvSpPr>
        <xdr:cNvPr id="85" name="テキスト ボックス 84"/>
        <xdr:cNvSpPr txBox="1"/>
      </xdr:nvSpPr>
      <xdr:spPr>
        <a:xfrm>
          <a:off x="3530111" y="57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108462</xdr:rowOff>
    </xdr:from>
    <xdr:to>
      <xdr:col>15</xdr:col>
      <xdr:colOff>101600</xdr:colOff>
      <xdr:row>35</xdr:row>
      <xdr:rowOff>38612</xdr:rowOff>
    </xdr:to>
    <xdr:sp macro="" textlink="">
      <xdr:nvSpPr>
        <xdr:cNvPr id="86" name="楕円 85"/>
        <xdr:cNvSpPr/>
      </xdr:nvSpPr>
      <xdr:spPr>
        <a:xfrm>
          <a:off x="2857500" y="59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55139</xdr:rowOff>
    </xdr:from>
    <xdr:ext cx="534377" cy="259045"/>
    <xdr:sp macro="" textlink="">
      <xdr:nvSpPr>
        <xdr:cNvPr id="87" name="テキスト ボックス 86"/>
        <xdr:cNvSpPr txBox="1"/>
      </xdr:nvSpPr>
      <xdr:spPr>
        <a:xfrm>
          <a:off x="2641111" y="571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23455</xdr:rowOff>
    </xdr:from>
    <xdr:to>
      <xdr:col>10</xdr:col>
      <xdr:colOff>165100</xdr:colOff>
      <xdr:row>35</xdr:row>
      <xdr:rowOff>125055</xdr:rowOff>
    </xdr:to>
    <xdr:sp macro="" textlink="">
      <xdr:nvSpPr>
        <xdr:cNvPr id="88" name="楕円 87"/>
        <xdr:cNvSpPr/>
      </xdr:nvSpPr>
      <xdr:spPr>
        <a:xfrm>
          <a:off x="1968500" y="60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141582</xdr:rowOff>
    </xdr:from>
    <xdr:ext cx="534377" cy="259045"/>
    <xdr:sp macro="" textlink="">
      <xdr:nvSpPr>
        <xdr:cNvPr id="89" name="テキスト ボックス 88"/>
        <xdr:cNvSpPr txBox="1"/>
      </xdr:nvSpPr>
      <xdr:spPr>
        <a:xfrm>
          <a:off x="1752111" y="57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78417</xdr:rowOff>
    </xdr:from>
    <xdr:to>
      <xdr:col>6</xdr:col>
      <xdr:colOff>38100</xdr:colOff>
      <xdr:row>36</xdr:row>
      <xdr:rowOff>8567</xdr:rowOff>
    </xdr:to>
    <xdr:sp macro="" textlink="">
      <xdr:nvSpPr>
        <xdr:cNvPr id="90" name="楕円 89"/>
        <xdr:cNvSpPr/>
      </xdr:nvSpPr>
      <xdr:spPr>
        <a:xfrm>
          <a:off x="1079500" y="60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25094</xdr:rowOff>
    </xdr:from>
    <xdr:ext cx="534377" cy="259045"/>
    <xdr:sp macro="" textlink="">
      <xdr:nvSpPr>
        <xdr:cNvPr id="91" name="テキスト ボックス 90"/>
        <xdr:cNvSpPr txBox="1"/>
      </xdr:nvSpPr>
      <xdr:spPr>
        <a:xfrm>
          <a:off x="863111" y="58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xdr:rowOff>
    </xdr:from>
    <xdr:to>
      <xdr:col>24</xdr:col>
      <xdr:colOff>63500</xdr:colOff>
      <xdr:row>58</xdr:row>
      <xdr:rowOff>21286</xdr:rowOff>
    </xdr:to>
    <xdr:cxnSp macro="">
      <xdr:nvCxnSpPr>
        <xdr:cNvPr id="123" name="直線コネクタ 122"/>
        <xdr:cNvCxnSpPr/>
      </xdr:nvCxnSpPr>
      <xdr:spPr>
        <a:xfrm>
          <a:off x="3797300" y="994415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xdr:rowOff>
    </xdr:from>
    <xdr:to>
      <xdr:col>19</xdr:col>
      <xdr:colOff>177800</xdr:colOff>
      <xdr:row>58</xdr:row>
      <xdr:rowOff>106912</xdr:rowOff>
    </xdr:to>
    <xdr:cxnSp macro="">
      <xdr:nvCxnSpPr>
        <xdr:cNvPr id="126" name="直線コネクタ 125"/>
        <xdr:cNvCxnSpPr/>
      </xdr:nvCxnSpPr>
      <xdr:spPr>
        <a:xfrm flipV="1">
          <a:off x="2908300" y="9944158"/>
          <a:ext cx="889000" cy="1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106912</xdr:rowOff>
    </xdr:from>
    <xdr:to>
      <xdr:col>15</xdr:col>
      <xdr:colOff>50800</xdr:colOff>
      <xdr:row>58</xdr:row>
      <xdr:rowOff>116318</xdr:rowOff>
    </xdr:to>
    <xdr:cxnSp macro="">
      <xdr:nvCxnSpPr>
        <xdr:cNvPr id="129" name="直線コネクタ 128"/>
        <xdr:cNvCxnSpPr/>
      </xdr:nvCxnSpPr>
      <xdr:spPr>
        <a:xfrm flipV="1">
          <a:off x="2019300" y="10051012"/>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70303</xdr:rowOff>
    </xdr:from>
    <xdr:to>
      <xdr:col>10</xdr:col>
      <xdr:colOff>114300</xdr:colOff>
      <xdr:row>58</xdr:row>
      <xdr:rowOff>116318</xdr:rowOff>
    </xdr:to>
    <xdr:cxnSp macro="">
      <xdr:nvCxnSpPr>
        <xdr:cNvPr id="132" name="直線コネクタ 131"/>
        <xdr:cNvCxnSpPr/>
      </xdr:nvCxnSpPr>
      <xdr:spPr>
        <a:xfrm>
          <a:off x="1130300" y="10014403"/>
          <a:ext cx="8890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141936</xdr:rowOff>
    </xdr:from>
    <xdr:to>
      <xdr:col>24</xdr:col>
      <xdr:colOff>114300</xdr:colOff>
      <xdr:row>58</xdr:row>
      <xdr:rowOff>72086</xdr:rowOff>
    </xdr:to>
    <xdr:sp macro="" textlink="">
      <xdr:nvSpPr>
        <xdr:cNvPr id="142" name="楕円 141"/>
        <xdr:cNvSpPr/>
      </xdr:nvSpPr>
      <xdr:spPr>
        <a:xfrm>
          <a:off x="45847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56863</xdr:rowOff>
    </xdr:from>
    <xdr:ext cx="534377" cy="259045"/>
    <xdr:sp macro="" textlink="">
      <xdr:nvSpPr>
        <xdr:cNvPr id="143" name="物件費該当値テキスト"/>
        <xdr:cNvSpPr txBox="1"/>
      </xdr:nvSpPr>
      <xdr:spPr>
        <a:xfrm>
          <a:off x="4686300" y="98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120708</xdr:rowOff>
    </xdr:from>
    <xdr:to>
      <xdr:col>20</xdr:col>
      <xdr:colOff>38100</xdr:colOff>
      <xdr:row>58</xdr:row>
      <xdr:rowOff>50858</xdr:rowOff>
    </xdr:to>
    <xdr:sp macro="" textlink="">
      <xdr:nvSpPr>
        <xdr:cNvPr id="144" name="楕円 143"/>
        <xdr:cNvSpPr/>
      </xdr:nvSpPr>
      <xdr:spPr>
        <a:xfrm>
          <a:off x="3746500" y="98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41985</xdr:rowOff>
    </xdr:from>
    <xdr:ext cx="534377" cy="259045"/>
    <xdr:sp macro="" textlink="">
      <xdr:nvSpPr>
        <xdr:cNvPr id="145" name="テキスト ボックス 144"/>
        <xdr:cNvSpPr txBox="1"/>
      </xdr:nvSpPr>
      <xdr:spPr>
        <a:xfrm>
          <a:off x="3530111" y="99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56112</xdr:rowOff>
    </xdr:from>
    <xdr:to>
      <xdr:col>15</xdr:col>
      <xdr:colOff>101600</xdr:colOff>
      <xdr:row>58</xdr:row>
      <xdr:rowOff>157712</xdr:rowOff>
    </xdr:to>
    <xdr:sp macro="" textlink="">
      <xdr:nvSpPr>
        <xdr:cNvPr id="146" name="楕円 145"/>
        <xdr:cNvSpPr/>
      </xdr:nvSpPr>
      <xdr:spPr>
        <a:xfrm>
          <a:off x="2857500" y="1000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148839</xdr:rowOff>
    </xdr:from>
    <xdr:ext cx="534377" cy="259045"/>
    <xdr:sp macro="" textlink="">
      <xdr:nvSpPr>
        <xdr:cNvPr id="147" name="テキスト ボックス 146"/>
        <xdr:cNvSpPr txBox="1"/>
      </xdr:nvSpPr>
      <xdr:spPr>
        <a:xfrm>
          <a:off x="2641111" y="1009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65518</xdr:rowOff>
    </xdr:from>
    <xdr:to>
      <xdr:col>10</xdr:col>
      <xdr:colOff>165100</xdr:colOff>
      <xdr:row>58</xdr:row>
      <xdr:rowOff>167118</xdr:rowOff>
    </xdr:to>
    <xdr:sp macro="" textlink="">
      <xdr:nvSpPr>
        <xdr:cNvPr id="148" name="楕円 147"/>
        <xdr:cNvSpPr/>
      </xdr:nvSpPr>
      <xdr:spPr>
        <a:xfrm>
          <a:off x="1968500" y="100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158245</xdr:rowOff>
    </xdr:from>
    <xdr:ext cx="534377" cy="259045"/>
    <xdr:sp macro="" textlink="">
      <xdr:nvSpPr>
        <xdr:cNvPr id="149" name="テキスト ボックス 148"/>
        <xdr:cNvSpPr txBox="1"/>
      </xdr:nvSpPr>
      <xdr:spPr>
        <a:xfrm>
          <a:off x="1752111" y="1010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19503</xdr:rowOff>
    </xdr:from>
    <xdr:to>
      <xdr:col>6</xdr:col>
      <xdr:colOff>38100</xdr:colOff>
      <xdr:row>58</xdr:row>
      <xdr:rowOff>121103</xdr:rowOff>
    </xdr:to>
    <xdr:sp macro="" textlink="">
      <xdr:nvSpPr>
        <xdr:cNvPr id="150" name="楕円 149"/>
        <xdr:cNvSpPr/>
      </xdr:nvSpPr>
      <xdr:spPr>
        <a:xfrm>
          <a:off x="1079500" y="9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112230</xdr:rowOff>
    </xdr:from>
    <xdr:ext cx="534377" cy="259045"/>
    <xdr:sp macro="" textlink="">
      <xdr:nvSpPr>
        <xdr:cNvPr id="151" name="テキスト ボックス 150"/>
        <xdr:cNvSpPr txBox="1"/>
      </xdr:nvSpPr>
      <xdr:spPr>
        <a:xfrm>
          <a:off x="863111" y="100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70140</xdr:rowOff>
    </xdr:from>
    <xdr:to>
      <xdr:col>24</xdr:col>
      <xdr:colOff>63500</xdr:colOff>
      <xdr:row>77</xdr:row>
      <xdr:rowOff>100022</xdr:rowOff>
    </xdr:to>
    <xdr:cxnSp macro="">
      <xdr:nvCxnSpPr>
        <xdr:cNvPr id="182" name="直線コネクタ 181"/>
        <xdr:cNvCxnSpPr/>
      </xdr:nvCxnSpPr>
      <xdr:spPr>
        <a:xfrm>
          <a:off x="3797300" y="13271790"/>
          <a:ext cx="8382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70140</xdr:rowOff>
    </xdr:from>
    <xdr:to>
      <xdr:col>19</xdr:col>
      <xdr:colOff>177800</xdr:colOff>
      <xdr:row>77</xdr:row>
      <xdr:rowOff>81407</xdr:rowOff>
    </xdr:to>
    <xdr:cxnSp macro="">
      <xdr:nvCxnSpPr>
        <xdr:cNvPr id="185" name="直線コネクタ 184"/>
        <xdr:cNvCxnSpPr/>
      </xdr:nvCxnSpPr>
      <xdr:spPr>
        <a:xfrm flipV="1">
          <a:off x="2908300" y="13271790"/>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81407</xdr:rowOff>
    </xdr:from>
    <xdr:to>
      <xdr:col>15</xdr:col>
      <xdr:colOff>50800</xdr:colOff>
      <xdr:row>77</xdr:row>
      <xdr:rowOff>110798</xdr:rowOff>
    </xdr:to>
    <xdr:cxnSp macro="">
      <xdr:nvCxnSpPr>
        <xdr:cNvPr id="188" name="直線コネクタ 187"/>
        <xdr:cNvCxnSpPr/>
      </xdr:nvCxnSpPr>
      <xdr:spPr>
        <a:xfrm flipV="1">
          <a:off x="2019300" y="1328305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110798</xdr:rowOff>
    </xdr:from>
    <xdr:to>
      <xdr:col>10</xdr:col>
      <xdr:colOff>114300</xdr:colOff>
      <xdr:row>77</xdr:row>
      <xdr:rowOff>131046</xdr:rowOff>
    </xdr:to>
    <xdr:cxnSp macro="">
      <xdr:nvCxnSpPr>
        <xdr:cNvPr id="191" name="直線コネクタ 190"/>
        <xdr:cNvCxnSpPr/>
      </xdr:nvCxnSpPr>
      <xdr:spPr>
        <a:xfrm flipV="1">
          <a:off x="1130300" y="13312448"/>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49222</xdr:rowOff>
    </xdr:from>
    <xdr:to>
      <xdr:col>24</xdr:col>
      <xdr:colOff>114300</xdr:colOff>
      <xdr:row>77</xdr:row>
      <xdr:rowOff>150822</xdr:rowOff>
    </xdr:to>
    <xdr:sp macro="" textlink="">
      <xdr:nvSpPr>
        <xdr:cNvPr id="201" name="楕円 200"/>
        <xdr:cNvSpPr/>
      </xdr:nvSpPr>
      <xdr:spPr>
        <a:xfrm>
          <a:off x="4584700" y="132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27649</xdr:rowOff>
    </xdr:from>
    <xdr:ext cx="469744" cy="259045"/>
    <xdr:sp macro="" textlink="">
      <xdr:nvSpPr>
        <xdr:cNvPr id="202" name="維持補修費該当値テキスト"/>
        <xdr:cNvSpPr txBox="1"/>
      </xdr:nvSpPr>
      <xdr:spPr>
        <a:xfrm>
          <a:off x="4686300" y="132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19340</xdr:rowOff>
    </xdr:from>
    <xdr:to>
      <xdr:col>20</xdr:col>
      <xdr:colOff>38100</xdr:colOff>
      <xdr:row>77</xdr:row>
      <xdr:rowOff>120940</xdr:rowOff>
    </xdr:to>
    <xdr:sp macro="" textlink="">
      <xdr:nvSpPr>
        <xdr:cNvPr id="203" name="楕円 202"/>
        <xdr:cNvSpPr/>
      </xdr:nvSpPr>
      <xdr:spPr>
        <a:xfrm>
          <a:off x="3746500" y="132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112067</xdr:rowOff>
    </xdr:from>
    <xdr:ext cx="469744" cy="259045"/>
    <xdr:sp macro="" textlink="">
      <xdr:nvSpPr>
        <xdr:cNvPr id="204" name="テキスト ボックス 203"/>
        <xdr:cNvSpPr txBox="1"/>
      </xdr:nvSpPr>
      <xdr:spPr>
        <a:xfrm>
          <a:off x="3562428" y="133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30607</xdr:rowOff>
    </xdr:from>
    <xdr:to>
      <xdr:col>15</xdr:col>
      <xdr:colOff>101600</xdr:colOff>
      <xdr:row>77</xdr:row>
      <xdr:rowOff>132207</xdr:rowOff>
    </xdr:to>
    <xdr:sp macro="" textlink="">
      <xdr:nvSpPr>
        <xdr:cNvPr id="205" name="楕円 204"/>
        <xdr:cNvSpPr/>
      </xdr:nvSpPr>
      <xdr:spPr>
        <a:xfrm>
          <a:off x="2857500" y="132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123334</xdr:rowOff>
    </xdr:from>
    <xdr:ext cx="469744" cy="259045"/>
    <xdr:sp macro="" textlink="">
      <xdr:nvSpPr>
        <xdr:cNvPr id="206" name="テキスト ボックス 205"/>
        <xdr:cNvSpPr txBox="1"/>
      </xdr:nvSpPr>
      <xdr:spPr>
        <a:xfrm>
          <a:off x="2673428" y="1332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59998</xdr:rowOff>
    </xdr:from>
    <xdr:to>
      <xdr:col>10</xdr:col>
      <xdr:colOff>165100</xdr:colOff>
      <xdr:row>77</xdr:row>
      <xdr:rowOff>161598</xdr:rowOff>
    </xdr:to>
    <xdr:sp macro="" textlink="">
      <xdr:nvSpPr>
        <xdr:cNvPr id="207" name="楕円 206"/>
        <xdr:cNvSpPr/>
      </xdr:nvSpPr>
      <xdr:spPr>
        <a:xfrm>
          <a:off x="1968500" y="132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152725</xdr:rowOff>
    </xdr:from>
    <xdr:ext cx="469744" cy="259045"/>
    <xdr:sp macro="" textlink="">
      <xdr:nvSpPr>
        <xdr:cNvPr id="208" name="テキスト ボックス 207"/>
        <xdr:cNvSpPr txBox="1"/>
      </xdr:nvSpPr>
      <xdr:spPr>
        <a:xfrm>
          <a:off x="1784428" y="1335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80246</xdr:rowOff>
    </xdr:from>
    <xdr:to>
      <xdr:col>6</xdr:col>
      <xdr:colOff>38100</xdr:colOff>
      <xdr:row>78</xdr:row>
      <xdr:rowOff>10396</xdr:rowOff>
    </xdr:to>
    <xdr:sp macro="" textlink="">
      <xdr:nvSpPr>
        <xdr:cNvPr id="209" name="楕円 208"/>
        <xdr:cNvSpPr/>
      </xdr:nvSpPr>
      <xdr:spPr>
        <a:xfrm>
          <a:off x="1079500" y="132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1523</xdr:rowOff>
    </xdr:from>
    <xdr:ext cx="469744" cy="259045"/>
    <xdr:sp macro="" textlink="">
      <xdr:nvSpPr>
        <xdr:cNvPr id="210" name="テキスト ボックス 209"/>
        <xdr:cNvSpPr txBox="1"/>
      </xdr:nvSpPr>
      <xdr:spPr>
        <a:xfrm>
          <a:off x="895428" y="133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118021</xdr:rowOff>
    </xdr:from>
    <xdr:to>
      <xdr:col>24</xdr:col>
      <xdr:colOff>63500</xdr:colOff>
      <xdr:row>93</xdr:row>
      <xdr:rowOff>141948</xdr:rowOff>
    </xdr:to>
    <xdr:cxnSp macro="">
      <xdr:nvCxnSpPr>
        <xdr:cNvPr id="240" name="直線コネクタ 239"/>
        <xdr:cNvCxnSpPr/>
      </xdr:nvCxnSpPr>
      <xdr:spPr>
        <a:xfrm flipV="1">
          <a:off x="3797300" y="16062871"/>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141948</xdr:rowOff>
    </xdr:from>
    <xdr:to>
      <xdr:col>19</xdr:col>
      <xdr:colOff>177800</xdr:colOff>
      <xdr:row>94</xdr:row>
      <xdr:rowOff>88570</xdr:rowOff>
    </xdr:to>
    <xdr:cxnSp macro="">
      <xdr:nvCxnSpPr>
        <xdr:cNvPr id="243" name="直線コネクタ 242"/>
        <xdr:cNvCxnSpPr/>
      </xdr:nvCxnSpPr>
      <xdr:spPr>
        <a:xfrm flipV="1">
          <a:off x="2908300" y="16086798"/>
          <a:ext cx="889000" cy="1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35153</xdr:rowOff>
    </xdr:from>
    <xdr:to>
      <xdr:col>15</xdr:col>
      <xdr:colOff>50800</xdr:colOff>
      <xdr:row>94</xdr:row>
      <xdr:rowOff>88570</xdr:rowOff>
    </xdr:to>
    <xdr:cxnSp macro="">
      <xdr:nvCxnSpPr>
        <xdr:cNvPr id="246" name="直線コネクタ 245"/>
        <xdr:cNvCxnSpPr/>
      </xdr:nvCxnSpPr>
      <xdr:spPr>
        <a:xfrm>
          <a:off x="2019300" y="16151453"/>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35153</xdr:rowOff>
    </xdr:from>
    <xdr:to>
      <xdr:col>10</xdr:col>
      <xdr:colOff>114300</xdr:colOff>
      <xdr:row>94</xdr:row>
      <xdr:rowOff>99885</xdr:rowOff>
    </xdr:to>
    <xdr:cxnSp macro="">
      <xdr:nvCxnSpPr>
        <xdr:cNvPr id="249" name="直線コネクタ 248"/>
        <xdr:cNvCxnSpPr/>
      </xdr:nvCxnSpPr>
      <xdr:spPr>
        <a:xfrm flipV="1">
          <a:off x="1130300" y="16151453"/>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67221</xdr:rowOff>
    </xdr:from>
    <xdr:to>
      <xdr:col>24</xdr:col>
      <xdr:colOff>114300</xdr:colOff>
      <xdr:row>93</xdr:row>
      <xdr:rowOff>168821</xdr:rowOff>
    </xdr:to>
    <xdr:sp macro="" textlink="">
      <xdr:nvSpPr>
        <xdr:cNvPr id="259" name="楕円 258"/>
        <xdr:cNvSpPr/>
      </xdr:nvSpPr>
      <xdr:spPr>
        <a:xfrm>
          <a:off x="4584700" y="160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90098</xdr:rowOff>
    </xdr:from>
    <xdr:ext cx="534377" cy="259045"/>
    <xdr:sp macro="" textlink="">
      <xdr:nvSpPr>
        <xdr:cNvPr id="260" name="扶助費該当値テキスト"/>
        <xdr:cNvSpPr txBox="1"/>
      </xdr:nvSpPr>
      <xdr:spPr>
        <a:xfrm>
          <a:off x="4686300" y="158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91148</xdr:rowOff>
    </xdr:from>
    <xdr:to>
      <xdr:col>20</xdr:col>
      <xdr:colOff>38100</xdr:colOff>
      <xdr:row>94</xdr:row>
      <xdr:rowOff>21298</xdr:rowOff>
    </xdr:to>
    <xdr:sp macro="" textlink="">
      <xdr:nvSpPr>
        <xdr:cNvPr id="261" name="楕円 260"/>
        <xdr:cNvSpPr/>
      </xdr:nvSpPr>
      <xdr:spPr>
        <a:xfrm>
          <a:off x="3746500" y="160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37825</xdr:rowOff>
    </xdr:from>
    <xdr:ext cx="534377" cy="259045"/>
    <xdr:sp macro="" textlink="">
      <xdr:nvSpPr>
        <xdr:cNvPr id="262" name="テキスト ボックス 261"/>
        <xdr:cNvSpPr txBox="1"/>
      </xdr:nvSpPr>
      <xdr:spPr>
        <a:xfrm>
          <a:off x="3530111" y="1581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37770</xdr:rowOff>
    </xdr:from>
    <xdr:to>
      <xdr:col>15</xdr:col>
      <xdr:colOff>101600</xdr:colOff>
      <xdr:row>94</xdr:row>
      <xdr:rowOff>139370</xdr:rowOff>
    </xdr:to>
    <xdr:sp macro="" textlink="">
      <xdr:nvSpPr>
        <xdr:cNvPr id="263" name="楕円 262"/>
        <xdr:cNvSpPr/>
      </xdr:nvSpPr>
      <xdr:spPr>
        <a:xfrm>
          <a:off x="2857500" y="161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155897</xdr:rowOff>
    </xdr:from>
    <xdr:ext cx="534377" cy="259045"/>
    <xdr:sp macro="" textlink="">
      <xdr:nvSpPr>
        <xdr:cNvPr id="264" name="テキスト ボックス 263"/>
        <xdr:cNvSpPr txBox="1"/>
      </xdr:nvSpPr>
      <xdr:spPr>
        <a:xfrm>
          <a:off x="2641111" y="159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155803</xdr:rowOff>
    </xdr:from>
    <xdr:to>
      <xdr:col>10</xdr:col>
      <xdr:colOff>165100</xdr:colOff>
      <xdr:row>94</xdr:row>
      <xdr:rowOff>85953</xdr:rowOff>
    </xdr:to>
    <xdr:sp macro="" textlink="">
      <xdr:nvSpPr>
        <xdr:cNvPr id="265" name="楕円 264"/>
        <xdr:cNvSpPr/>
      </xdr:nvSpPr>
      <xdr:spPr>
        <a:xfrm>
          <a:off x="1968500" y="161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102480</xdr:rowOff>
    </xdr:from>
    <xdr:ext cx="534377" cy="259045"/>
    <xdr:sp macro="" textlink="">
      <xdr:nvSpPr>
        <xdr:cNvPr id="266" name="テキスト ボックス 265"/>
        <xdr:cNvSpPr txBox="1"/>
      </xdr:nvSpPr>
      <xdr:spPr>
        <a:xfrm>
          <a:off x="1752111" y="158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49085</xdr:rowOff>
    </xdr:from>
    <xdr:to>
      <xdr:col>6</xdr:col>
      <xdr:colOff>38100</xdr:colOff>
      <xdr:row>94</xdr:row>
      <xdr:rowOff>150685</xdr:rowOff>
    </xdr:to>
    <xdr:sp macro="" textlink="">
      <xdr:nvSpPr>
        <xdr:cNvPr id="267" name="楕円 266"/>
        <xdr:cNvSpPr/>
      </xdr:nvSpPr>
      <xdr:spPr>
        <a:xfrm>
          <a:off x="1079500" y="161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167212</xdr:rowOff>
    </xdr:from>
    <xdr:ext cx="534377" cy="259045"/>
    <xdr:sp macro="" textlink="">
      <xdr:nvSpPr>
        <xdr:cNvPr id="268" name="テキスト ボックス 267"/>
        <xdr:cNvSpPr txBox="1"/>
      </xdr:nvSpPr>
      <xdr:spPr>
        <a:xfrm>
          <a:off x="863111" y="159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149137</xdr:rowOff>
    </xdr:from>
    <xdr:to>
      <xdr:col>55</xdr:col>
      <xdr:colOff>0</xdr:colOff>
      <xdr:row>38</xdr:row>
      <xdr:rowOff>98278</xdr:rowOff>
    </xdr:to>
    <xdr:cxnSp macro="">
      <xdr:nvCxnSpPr>
        <xdr:cNvPr id="297" name="直線コネクタ 296"/>
        <xdr:cNvCxnSpPr/>
      </xdr:nvCxnSpPr>
      <xdr:spPr>
        <a:xfrm flipV="1">
          <a:off x="9639300" y="6149887"/>
          <a:ext cx="838200" cy="46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298" name="補助費等平均値テキスト"/>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98278</xdr:rowOff>
    </xdr:from>
    <xdr:to>
      <xdr:col>50</xdr:col>
      <xdr:colOff>114300</xdr:colOff>
      <xdr:row>38</xdr:row>
      <xdr:rowOff>101128</xdr:rowOff>
    </xdr:to>
    <xdr:cxnSp macro="">
      <xdr:nvCxnSpPr>
        <xdr:cNvPr id="300" name="直線コネクタ 299"/>
        <xdr:cNvCxnSpPr/>
      </xdr:nvCxnSpPr>
      <xdr:spPr>
        <a:xfrm flipV="1">
          <a:off x="8750300" y="6613378"/>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101128</xdr:rowOff>
    </xdr:from>
    <xdr:to>
      <xdr:col>45</xdr:col>
      <xdr:colOff>177800</xdr:colOff>
      <xdr:row>38</xdr:row>
      <xdr:rowOff>118959</xdr:rowOff>
    </xdr:to>
    <xdr:cxnSp macro="">
      <xdr:nvCxnSpPr>
        <xdr:cNvPr id="303" name="直線コネクタ 302"/>
        <xdr:cNvCxnSpPr/>
      </xdr:nvCxnSpPr>
      <xdr:spPr>
        <a:xfrm flipV="1">
          <a:off x="7861300" y="661622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117941</xdr:rowOff>
    </xdr:from>
    <xdr:to>
      <xdr:col>41</xdr:col>
      <xdr:colOff>50800</xdr:colOff>
      <xdr:row>38</xdr:row>
      <xdr:rowOff>118959</xdr:rowOff>
    </xdr:to>
    <xdr:cxnSp macro="">
      <xdr:nvCxnSpPr>
        <xdr:cNvPr id="306" name="直線コネクタ 305"/>
        <xdr:cNvCxnSpPr/>
      </xdr:nvCxnSpPr>
      <xdr:spPr>
        <a:xfrm>
          <a:off x="6972300" y="6633041"/>
          <a:ext cx="8890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98337</xdr:rowOff>
    </xdr:from>
    <xdr:to>
      <xdr:col>55</xdr:col>
      <xdr:colOff>50800</xdr:colOff>
      <xdr:row>36</xdr:row>
      <xdr:rowOff>28487</xdr:rowOff>
    </xdr:to>
    <xdr:sp macro="" textlink="">
      <xdr:nvSpPr>
        <xdr:cNvPr id="316" name="楕円 315"/>
        <xdr:cNvSpPr/>
      </xdr:nvSpPr>
      <xdr:spPr>
        <a:xfrm>
          <a:off x="10426700" y="60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57714</xdr:rowOff>
    </xdr:from>
    <xdr:ext cx="599010" cy="259045"/>
    <xdr:sp macro="" textlink="">
      <xdr:nvSpPr>
        <xdr:cNvPr id="317" name="補助費等該当値テキスト"/>
        <xdr:cNvSpPr txBox="1"/>
      </xdr:nvSpPr>
      <xdr:spPr>
        <a:xfrm>
          <a:off x="10528300" y="588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47478</xdr:rowOff>
    </xdr:from>
    <xdr:to>
      <xdr:col>50</xdr:col>
      <xdr:colOff>165100</xdr:colOff>
      <xdr:row>38</xdr:row>
      <xdr:rowOff>149078</xdr:rowOff>
    </xdr:to>
    <xdr:sp macro="" textlink="">
      <xdr:nvSpPr>
        <xdr:cNvPr id="318" name="楕円 317"/>
        <xdr:cNvSpPr/>
      </xdr:nvSpPr>
      <xdr:spPr>
        <a:xfrm>
          <a:off x="9588500" y="65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140205</xdr:rowOff>
    </xdr:from>
    <xdr:ext cx="534377" cy="259045"/>
    <xdr:sp macro="" textlink="">
      <xdr:nvSpPr>
        <xdr:cNvPr id="319" name="テキスト ボックス 318"/>
        <xdr:cNvSpPr txBox="1"/>
      </xdr:nvSpPr>
      <xdr:spPr>
        <a:xfrm>
          <a:off x="9372111" y="66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50328</xdr:rowOff>
    </xdr:from>
    <xdr:to>
      <xdr:col>46</xdr:col>
      <xdr:colOff>38100</xdr:colOff>
      <xdr:row>38</xdr:row>
      <xdr:rowOff>151928</xdr:rowOff>
    </xdr:to>
    <xdr:sp macro="" textlink="">
      <xdr:nvSpPr>
        <xdr:cNvPr id="320" name="楕円 319"/>
        <xdr:cNvSpPr/>
      </xdr:nvSpPr>
      <xdr:spPr>
        <a:xfrm>
          <a:off x="8699500" y="65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143055</xdr:rowOff>
    </xdr:from>
    <xdr:ext cx="534377" cy="259045"/>
    <xdr:sp macro="" textlink="">
      <xdr:nvSpPr>
        <xdr:cNvPr id="321" name="テキスト ボックス 320"/>
        <xdr:cNvSpPr txBox="1"/>
      </xdr:nvSpPr>
      <xdr:spPr>
        <a:xfrm>
          <a:off x="8483111" y="665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68159</xdr:rowOff>
    </xdr:from>
    <xdr:to>
      <xdr:col>41</xdr:col>
      <xdr:colOff>101600</xdr:colOff>
      <xdr:row>38</xdr:row>
      <xdr:rowOff>169759</xdr:rowOff>
    </xdr:to>
    <xdr:sp macro="" textlink="">
      <xdr:nvSpPr>
        <xdr:cNvPr id="322" name="楕円 321"/>
        <xdr:cNvSpPr/>
      </xdr:nvSpPr>
      <xdr:spPr>
        <a:xfrm>
          <a:off x="7810500" y="65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160886</xdr:rowOff>
    </xdr:from>
    <xdr:ext cx="534377" cy="259045"/>
    <xdr:sp macro="" textlink="">
      <xdr:nvSpPr>
        <xdr:cNvPr id="323" name="テキスト ボックス 322"/>
        <xdr:cNvSpPr txBox="1"/>
      </xdr:nvSpPr>
      <xdr:spPr>
        <a:xfrm>
          <a:off x="7594111" y="66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67141</xdr:rowOff>
    </xdr:from>
    <xdr:to>
      <xdr:col>36</xdr:col>
      <xdr:colOff>165100</xdr:colOff>
      <xdr:row>38</xdr:row>
      <xdr:rowOff>168741</xdr:rowOff>
    </xdr:to>
    <xdr:sp macro="" textlink="">
      <xdr:nvSpPr>
        <xdr:cNvPr id="324" name="楕円 323"/>
        <xdr:cNvSpPr/>
      </xdr:nvSpPr>
      <xdr:spPr>
        <a:xfrm>
          <a:off x="6921500" y="658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159868</xdr:rowOff>
    </xdr:from>
    <xdr:ext cx="534377" cy="259045"/>
    <xdr:sp macro="" textlink="">
      <xdr:nvSpPr>
        <xdr:cNvPr id="325" name="テキスト ボックス 324"/>
        <xdr:cNvSpPr txBox="1"/>
      </xdr:nvSpPr>
      <xdr:spPr>
        <a:xfrm>
          <a:off x="6705111" y="66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144504</xdr:rowOff>
    </xdr:from>
    <xdr:to>
      <xdr:col>55</xdr:col>
      <xdr:colOff>0</xdr:colOff>
      <xdr:row>57</xdr:row>
      <xdr:rowOff>114569</xdr:rowOff>
    </xdr:to>
    <xdr:cxnSp macro="">
      <xdr:nvCxnSpPr>
        <xdr:cNvPr id="354" name="直線コネクタ 353"/>
        <xdr:cNvCxnSpPr/>
      </xdr:nvCxnSpPr>
      <xdr:spPr>
        <a:xfrm flipV="1">
          <a:off x="9639300" y="9745704"/>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114569</xdr:rowOff>
    </xdr:from>
    <xdr:to>
      <xdr:col>50</xdr:col>
      <xdr:colOff>114300</xdr:colOff>
      <xdr:row>58</xdr:row>
      <xdr:rowOff>12442</xdr:rowOff>
    </xdr:to>
    <xdr:cxnSp macro="">
      <xdr:nvCxnSpPr>
        <xdr:cNvPr id="357" name="直線コネクタ 356"/>
        <xdr:cNvCxnSpPr/>
      </xdr:nvCxnSpPr>
      <xdr:spPr>
        <a:xfrm flipV="1">
          <a:off x="8750300" y="9887219"/>
          <a:ext cx="889000" cy="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5060</xdr:rowOff>
    </xdr:from>
    <xdr:ext cx="534377" cy="259045"/>
    <xdr:sp macro="" textlink="">
      <xdr:nvSpPr>
        <xdr:cNvPr id="359" name="テキスト ボックス 358"/>
        <xdr:cNvSpPr txBox="1"/>
      </xdr:nvSpPr>
      <xdr:spPr>
        <a:xfrm>
          <a:off x="9372111" y="9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12442</xdr:rowOff>
    </xdr:from>
    <xdr:to>
      <xdr:col>45</xdr:col>
      <xdr:colOff>177800</xdr:colOff>
      <xdr:row>58</xdr:row>
      <xdr:rowOff>80367</xdr:rowOff>
    </xdr:to>
    <xdr:cxnSp macro="">
      <xdr:nvCxnSpPr>
        <xdr:cNvPr id="360" name="直線コネクタ 359"/>
        <xdr:cNvCxnSpPr/>
      </xdr:nvCxnSpPr>
      <xdr:spPr>
        <a:xfrm flipV="1">
          <a:off x="7861300" y="9956542"/>
          <a:ext cx="889000" cy="6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2" name="テキスト ボックス 361"/>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59881</xdr:rowOff>
    </xdr:from>
    <xdr:to>
      <xdr:col>41</xdr:col>
      <xdr:colOff>50800</xdr:colOff>
      <xdr:row>58</xdr:row>
      <xdr:rowOff>80367</xdr:rowOff>
    </xdr:to>
    <xdr:cxnSp macro="">
      <xdr:nvCxnSpPr>
        <xdr:cNvPr id="363" name="直線コネクタ 362"/>
        <xdr:cNvCxnSpPr/>
      </xdr:nvCxnSpPr>
      <xdr:spPr>
        <a:xfrm>
          <a:off x="6972300" y="10003981"/>
          <a:ext cx="889000" cy="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93704</xdr:rowOff>
    </xdr:from>
    <xdr:to>
      <xdr:col>55</xdr:col>
      <xdr:colOff>50800</xdr:colOff>
      <xdr:row>57</xdr:row>
      <xdr:rowOff>23854</xdr:rowOff>
    </xdr:to>
    <xdr:sp macro="" textlink="">
      <xdr:nvSpPr>
        <xdr:cNvPr id="373" name="楕円 372"/>
        <xdr:cNvSpPr/>
      </xdr:nvSpPr>
      <xdr:spPr>
        <a:xfrm>
          <a:off x="10426700" y="96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116581</xdr:rowOff>
    </xdr:from>
    <xdr:ext cx="599010" cy="259045"/>
    <xdr:sp macro="" textlink="">
      <xdr:nvSpPr>
        <xdr:cNvPr id="374" name="普通建設事業費該当値テキスト"/>
        <xdr:cNvSpPr txBox="1"/>
      </xdr:nvSpPr>
      <xdr:spPr>
        <a:xfrm>
          <a:off x="10528300" y="954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63769</xdr:rowOff>
    </xdr:from>
    <xdr:to>
      <xdr:col>50</xdr:col>
      <xdr:colOff>165100</xdr:colOff>
      <xdr:row>57</xdr:row>
      <xdr:rowOff>165369</xdr:rowOff>
    </xdr:to>
    <xdr:sp macro="" textlink="">
      <xdr:nvSpPr>
        <xdr:cNvPr id="375" name="楕円 374"/>
        <xdr:cNvSpPr/>
      </xdr:nvSpPr>
      <xdr:spPr>
        <a:xfrm>
          <a:off x="9588500" y="98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10446</xdr:rowOff>
    </xdr:from>
    <xdr:ext cx="534377" cy="259045"/>
    <xdr:sp macro="" textlink="">
      <xdr:nvSpPr>
        <xdr:cNvPr id="376" name="テキスト ボックス 375"/>
        <xdr:cNvSpPr txBox="1"/>
      </xdr:nvSpPr>
      <xdr:spPr>
        <a:xfrm>
          <a:off x="9372111" y="961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133092</xdr:rowOff>
    </xdr:from>
    <xdr:to>
      <xdr:col>46</xdr:col>
      <xdr:colOff>38100</xdr:colOff>
      <xdr:row>58</xdr:row>
      <xdr:rowOff>63242</xdr:rowOff>
    </xdr:to>
    <xdr:sp macro="" textlink="">
      <xdr:nvSpPr>
        <xdr:cNvPr id="377" name="楕円 376"/>
        <xdr:cNvSpPr/>
      </xdr:nvSpPr>
      <xdr:spPr>
        <a:xfrm>
          <a:off x="8699500" y="990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79769</xdr:rowOff>
    </xdr:from>
    <xdr:ext cx="534377" cy="259045"/>
    <xdr:sp macro="" textlink="">
      <xdr:nvSpPr>
        <xdr:cNvPr id="378" name="テキスト ボックス 377"/>
        <xdr:cNvSpPr txBox="1"/>
      </xdr:nvSpPr>
      <xdr:spPr>
        <a:xfrm>
          <a:off x="8483111" y="968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29567</xdr:rowOff>
    </xdr:from>
    <xdr:to>
      <xdr:col>41</xdr:col>
      <xdr:colOff>101600</xdr:colOff>
      <xdr:row>58</xdr:row>
      <xdr:rowOff>131167</xdr:rowOff>
    </xdr:to>
    <xdr:sp macro="" textlink="">
      <xdr:nvSpPr>
        <xdr:cNvPr id="379" name="楕円 378"/>
        <xdr:cNvSpPr/>
      </xdr:nvSpPr>
      <xdr:spPr>
        <a:xfrm>
          <a:off x="7810500" y="99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122294</xdr:rowOff>
    </xdr:from>
    <xdr:ext cx="534377" cy="259045"/>
    <xdr:sp macro="" textlink="">
      <xdr:nvSpPr>
        <xdr:cNvPr id="380" name="テキスト ボックス 379"/>
        <xdr:cNvSpPr txBox="1"/>
      </xdr:nvSpPr>
      <xdr:spPr>
        <a:xfrm>
          <a:off x="7594111" y="100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9081</xdr:rowOff>
    </xdr:from>
    <xdr:to>
      <xdr:col>36</xdr:col>
      <xdr:colOff>165100</xdr:colOff>
      <xdr:row>58</xdr:row>
      <xdr:rowOff>110681</xdr:rowOff>
    </xdr:to>
    <xdr:sp macro="" textlink="">
      <xdr:nvSpPr>
        <xdr:cNvPr id="381" name="楕円 380"/>
        <xdr:cNvSpPr/>
      </xdr:nvSpPr>
      <xdr:spPr>
        <a:xfrm>
          <a:off x="6921500" y="99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101808</xdr:rowOff>
    </xdr:from>
    <xdr:ext cx="534377" cy="259045"/>
    <xdr:sp macro="" textlink="">
      <xdr:nvSpPr>
        <xdr:cNvPr id="382" name="テキスト ボックス 381"/>
        <xdr:cNvSpPr txBox="1"/>
      </xdr:nvSpPr>
      <xdr:spPr>
        <a:xfrm>
          <a:off x="6705111" y="100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116208</xdr:rowOff>
    </xdr:from>
    <xdr:to>
      <xdr:col>55</xdr:col>
      <xdr:colOff>0</xdr:colOff>
      <xdr:row>78</xdr:row>
      <xdr:rowOff>127808</xdr:rowOff>
    </xdr:to>
    <xdr:cxnSp macro="">
      <xdr:nvCxnSpPr>
        <xdr:cNvPr id="409" name="直線コネクタ 408"/>
        <xdr:cNvCxnSpPr/>
      </xdr:nvCxnSpPr>
      <xdr:spPr>
        <a:xfrm flipV="1">
          <a:off x="9639300" y="13489308"/>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127808</xdr:rowOff>
    </xdr:from>
    <xdr:to>
      <xdr:col>50</xdr:col>
      <xdr:colOff>114300</xdr:colOff>
      <xdr:row>78</xdr:row>
      <xdr:rowOff>138072</xdr:rowOff>
    </xdr:to>
    <xdr:cxnSp macro="">
      <xdr:nvCxnSpPr>
        <xdr:cNvPr id="412" name="直線コネクタ 411"/>
        <xdr:cNvCxnSpPr/>
      </xdr:nvCxnSpPr>
      <xdr:spPr>
        <a:xfrm flipV="1">
          <a:off x="8750300" y="13500908"/>
          <a:ext cx="8890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136925</xdr:rowOff>
    </xdr:from>
    <xdr:to>
      <xdr:col>45</xdr:col>
      <xdr:colOff>177800</xdr:colOff>
      <xdr:row>78</xdr:row>
      <xdr:rowOff>138072</xdr:rowOff>
    </xdr:to>
    <xdr:cxnSp macro="">
      <xdr:nvCxnSpPr>
        <xdr:cNvPr id="415" name="直線コネクタ 414"/>
        <xdr:cNvCxnSpPr/>
      </xdr:nvCxnSpPr>
      <xdr:spPr>
        <a:xfrm>
          <a:off x="7861300" y="13510025"/>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135072</xdr:rowOff>
    </xdr:from>
    <xdr:to>
      <xdr:col>41</xdr:col>
      <xdr:colOff>50800</xdr:colOff>
      <xdr:row>78</xdr:row>
      <xdr:rowOff>136925</xdr:rowOff>
    </xdr:to>
    <xdr:cxnSp macro="">
      <xdr:nvCxnSpPr>
        <xdr:cNvPr id="418" name="直線コネクタ 417"/>
        <xdr:cNvCxnSpPr/>
      </xdr:nvCxnSpPr>
      <xdr:spPr>
        <a:xfrm>
          <a:off x="6972300" y="13508172"/>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65408</xdr:rowOff>
    </xdr:from>
    <xdr:to>
      <xdr:col>55</xdr:col>
      <xdr:colOff>50800</xdr:colOff>
      <xdr:row>78</xdr:row>
      <xdr:rowOff>167008</xdr:rowOff>
    </xdr:to>
    <xdr:sp macro="" textlink="">
      <xdr:nvSpPr>
        <xdr:cNvPr id="428" name="楕円 427"/>
        <xdr:cNvSpPr/>
      </xdr:nvSpPr>
      <xdr:spPr>
        <a:xfrm>
          <a:off x="10426700" y="1343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166662</xdr:rowOff>
    </xdr:from>
    <xdr:ext cx="469744" cy="259045"/>
    <xdr:sp macro="" textlink="">
      <xdr:nvSpPr>
        <xdr:cNvPr id="429" name="普通建設事業費 （ うち新規整備　）該当値テキスト"/>
        <xdr:cNvSpPr txBox="1"/>
      </xdr:nvSpPr>
      <xdr:spPr>
        <a:xfrm>
          <a:off x="10528300" y="1336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77008</xdr:rowOff>
    </xdr:from>
    <xdr:to>
      <xdr:col>50</xdr:col>
      <xdr:colOff>165100</xdr:colOff>
      <xdr:row>79</xdr:row>
      <xdr:rowOff>7158</xdr:rowOff>
    </xdr:to>
    <xdr:sp macro="" textlink="">
      <xdr:nvSpPr>
        <xdr:cNvPr id="430" name="楕円 429"/>
        <xdr:cNvSpPr/>
      </xdr:nvSpPr>
      <xdr:spPr>
        <a:xfrm>
          <a:off x="9588500" y="1345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169735</xdr:rowOff>
    </xdr:from>
    <xdr:ext cx="469744" cy="259045"/>
    <xdr:sp macro="" textlink="">
      <xdr:nvSpPr>
        <xdr:cNvPr id="431" name="テキスト ボックス 430"/>
        <xdr:cNvSpPr txBox="1"/>
      </xdr:nvSpPr>
      <xdr:spPr>
        <a:xfrm>
          <a:off x="9404428" y="1354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87272</xdr:rowOff>
    </xdr:from>
    <xdr:to>
      <xdr:col>46</xdr:col>
      <xdr:colOff>38100</xdr:colOff>
      <xdr:row>79</xdr:row>
      <xdr:rowOff>17422</xdr:rowOff>
    </xdr:to>
    <xdr:sp macro="" textlink="">
      <xdr:nvSpPr>
        <xdr:cNvPr id="432" name="楕円 431"/>
        <xdr:cNvSpPr/>
      </xdr:nvSpPr>
      <xdr:spPr>
        <a:xfrm>
          <a:off x="8699500" y="134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8549</xdr:rowOff>
    </xdr:from>
    <xdr:ext cx="378565" cy="259045"/>
    <xdr:sp macro="" textlink="">
      <xdr:nvSpPr>
        <xdr:cNvPr id="433" name="テキスト ボックス 432"/>
        <xdr:cNvSpPr txBox="1"/>
      </xdr:nvSpPr>
      <xdr:spPr>
        <a:xfrm>
          <a:off x="8561017" y="13553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86125</xdr:rowOff>
    </xdr:from>
    <xdr:to>
      <xdr:col>41</xdr:col>
      <xdr:colOff>101600</xdr:colOff>
      <xdr:row>79</xdr:row>
      <xdr:rowOff>16275</xdr:rowOff>
    </xdr:to>
    <xdr:sp macro="" textlink="">
      <xdr:nvSpPr>
        <xdr:cNvPr id="434" name="楕円 433"/>
        <xdr:cNvSpPr/>
      </xdr:nvSpPr>
      <xdr:spPr>
        <a:xfrm>
          <a:off x="7810500" y="134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7402</xdr:rowOff>
    </xdr:from>
    <xdr:ext cx="378565" cy="259045"/>
    <xdr:sp macro="" textlink="">
      <xdr:nvSpPr>
        <xdr:cNvPr id="435" name="テキスト ボックス 434"/>
        <xdr:cNvSpPr txBox="1"/>
      </xdr:nvSpPr>
      <xdr:spPr>
        <a:xfrm>
          <a:off x="7672017" y="1355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84272</xdr:rowOff>
    </xdr:from>
    <xdr:to>
      <xdr:col>36</xdr:col>
      <xdr:colOff>165100</xdr:colOff>
      <xdr:row>79</xdr:row>
      <xdr:rowOff>14422</xdr:rowOff>
    </xdr:to>
    <xdr:sp macro="" textlink="">
      <xdr:nvSpPr>
        <xdr:cNvPr id="436" name="楕円 435"/>
        <xdr:cNvSpPr/>
      </xdr:nvSpPr>
      <xdr:spPr>
        <a:xfrm>
          <a:off x="6921500" y="13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5549</xdr:rowOff>
    </xdr:from>
    <xdr:ext cx="469744" cy="259045"/>
    <xdr:sp macro="" textlink="">
      <xdr:nvSpPr>
        <xdr:cNvPr id="437" name="テキスト ボックス 436"/>
        <xdr:cNvSpPr txBox="1"/>
      </xdr:nvSpPr>
      <xdr:spPr>
        <a:xfrm>
          <a:off x="6737428" y="13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96120</xdr:rowOff>
    </xdr:from>
    <xdr:to>
      <xdr:col>55</xdr:col>
      <xdr:colOff>0</xdr:colOff>
      <xdr:row>94</xdr:row>
      <xdr:rowOff>58710</xdr:rowOff>
    </xdr:to>
    <xdr:cxnSp macro="">
      <xdr:nvCxnSpPr>
        <xdr:cNvPr id="468" name="直線コネクタ 467"/>
        <xdr:cNvCxnSpPr/>
      </xdr:nvCxnSpPr>
      <xdr:spPr>
        <a:xfrm flipV="1">
          <a:off x="9639300" y="15526620"/>
          <a:ext cx="838200" cy="64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24857</xdr:rowOff>
    </xdr:from>
    <xdr:ext cx="534377" cy="259045"/>
    <xdr:sp macro="" textlink="">
      <xdr:nvSpPr>
        <xdr:cNvPr id="469" name="普通建設事業費 （ うち更新整備　）平均値テキスト"/>
        <xdr:cNvSpPr txBox="1"/>
      </xdr:nvSpPr>
      <xdr:spPr>
        <a:xfrm>
          <a:off x="10528300" y="1648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58710</xdr:rowOff>
    </xdr:from>
    <xdr:to>
      <xdr:col>50</xdr:col>
      <xdr:colOff>114300</xdr:colOff>
      <xdr:row>95</xdr:row>
      <xdr:rowOff>91546</xdr:rowOff>
    </xdr:to>
    <xdr:cxnSp macro="">
      <xdr:nvCxnSpPr>
        <xdr:cNvPr id="471" name="直線コネクタ 470"/>
        <xdr:cNvCxnSpPr/>
      </xdr:nvCxnSpPr>
      <xdr:spPr>
        <a:xfrm flipV="1">
          <a:off x="8750300" y="16175010"/>
          <a:ext cx="889000" cy="20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35765</xdr:rowOff>
    </xdr:from>
    <xdr:ext cx="534377" cy="259045"/>
    <xdr:sp macro="" textlink="">
      <xdr:nvSpPr>
        <xdr:cNvPr id="473" name="テキスト ボックス 472"/>
        <xdr:cNvSpPr txBox="1"/>
      </xdr:nvSpPr>
      <xdr:spPr>
        <a:xfrm>
          <a:off x="9372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91546</xdr:rowOff>
    </xdr:from>
    <xdr:to>
      <xdr:col>45</xdr:col>
      <xdr:colOff>177800</xdr:colOff>
      <xdr:row>97</xdr:row>
      <xdr:rowOff>10623</xdr:rowOff>
    </xdr:to>
    <xdr:cxnSp macro="">
      <xdr:nvCxnSpPr>
        <xdr:cNvPr id="474" name="直線コネクタ 473"/>
        <xdr:cNvCxnSpPr/>
      </xdr:nvCxnSpPr>
      <xdr:spPr>
        <a:xfrm flipV="1">
          <a:off x="7861300" y="16379296"/>
          <a:ext cx="889000" cy="26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76" name="テキスト ボックス 475"/>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60931</xdr:rowOff>
    </xdr:from>
    <xdr:to>
      <xdr:col>41</xdr:col>
      <xdr:colOff>50800</xdr:colOff>
      <xdr:row>97</xdr:row>
      <xdr:rowOff>10623</xdr:rowOff>
    </xdr:to>
    <xdr:cxnSp macro="">
      <xdr:nvCxnSpPr>
        <xdr:cNvPr id="477" name="直線コネクタ 476"/>
        <xdr:cNvCxnSpPr/>
      </xdr:nvCxnSpPr>
      <xdr:spPr>
        <a:xfrm>
          <a:off x="6972300" y="16520131"/>
          <a:ext cx="889000" cy="1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45320</xdr:rowOff>
    </xdr:from>
    <xdr:to>
      <xdr:col>55</xdr:col>
      <xdr:colOff>50800</xdr:colOff>
      <xdr:row>90</xdr:row>
      <xdr:rowOff>146920</xdr:rowOff>
    </xdr:to>
    <xdr:sp macro="" textlink="">
      <xdr:nvSpPr>
        <xdr:cNvPr id="487" name="楕円 486"/>
        <xdr:cNvSpPr/>
      </xdr:nvSpPr>
      <xdr:spPr>
        <a:xfrm>
          <a:off x="10426700" y="154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169797</xdr:rowOff>
    </xdr:from>
    <xdr:ext cx="534377" cy="259045"/>
    <xdr:sp macro="" textlink="">
      <xdr:nvSpPr>
        <xdr:cNvPr id="488" name="普通建設事業費 （ うち更新整備　）該当値テキスト"/>
        <xdr:cNvSpPr txBox="1"/>
      </xdr:nvSpPr>
      <xdr:spPr>
        <a:xfrm>
          <a:off x="10528300" y="154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7910</xdr:rowOff>
    </xdr:from>
    <xdr:to>
      <xdr:col>50</xdr:col>
      <xdr:colOff>165100</xdr:colOff>
      <xdr:row>94</xdr:row>
      <xdr:rowOff>109510</xdr:rowOff>
    </xdr:to>
    <xdr:sp macro="" textlink="">
      <xdr:nvSpPr>
        <xdr:cNvPr id="489" name="楕円 488"/>
        <xdr:cNvSpPr/>
      </xdr:nvSpPr>
      <xdr:spPr>
        <a:xfrm>
          <a:off x="9588500" y="161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126037</xdr:rowOff>
    </xdr:from>
    <xdr:ext cx="534377" cy="259045"/>
    <xdr:sp macro="" textlink="">
      <xdr:nvSpPr>
        <xdr:cNvPr id="490" name="テキスト ボックス 489"/>
        <xdr:cNvSpPr txBox="1"/>
      </xdr:nvSpPr>
      <xdr:spPr>
        <a:xfrm>
          <a:off x="9372111" y="158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40746</xdr:rowOff>
    </xdr:from>
    <xdr:to>
      <xdr:col>46</xdr:col>
      <xdr:colOff>38100</xdr:colOff>
      <xdr:row>95</xdr:row>
      <xdr:rowOff>142346</xdr:rowOff>
    </xdr:to>
    <xdr:sp macro="" textlink="">
      <xdr:nvSpPr>
        <xdr:cNvPr id="491" name="楕円 490"/>
        <xdr:cNvSpPr/>
      </xdr:nvSpPr>
      <xdr:spPr>
        <a:xfrm>
          <a:off x="8699500" y="163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158873</xdr:rowOff>
    </xdr:from>
    <xdr:ext cx="534377" cy="259045"/>
    <xdr:sp macro="" textlink="">
      <xdr:nvSpPr>
        <xdr:cNvPr id="492" name="テキスト ボックス 491"/>
        <xdr:cNvSpPr txBox="1"/>
      </xdr:nvSpPr>
      <xdr:spPr>
        <a:xfrm>
          <a:off x="8483111" y="161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131273</xdr:rowOff>
    </xdr:from>
    <xdr:to>
      <xdr:col>41</xdr:col>
      <xdr:colOff>101600</xdr:colOff>
      <xdr:row>97</xdr:row>
      <xdr:rowOff>61423</xdr:rowOff>
    </xdr:to>
    <xdr:sp macro="" textlink="">
      <xdr:nvSpPr>
        <xdr:cNvPr id="493" name="楕円 492"/>
        <xdr:cNvSpPr/>
      </xdr:nvSpPr>
      <xdr:spPr>
        <a:xfrm>
          <a:off x="7810500" y="165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52550</xdr:rowOff>
    </xdr:from>
    <xdr:ext cx="534377" cy="259045"/>
    <xdr:sp macro="" textlink="">
      <xdr:nvSpPr>
        <xdr:cNvPr id="494" name="テキスト ボックス 493"/>
        <xdr:cNvSpPr txBox="1"/>
      </xdr:nvSpPr>
      <xdr:spPr>
        <a:xfrm>
          <a:off x="7594111" y="16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10131</xdr:rowOff>
    </xdr:from>
    <xdr:to>
      <xdr:col>36</xdr:col>
      <xdr:colOff>165100</xdr:colOff>
      <xdr:row>96</xdr:row>
      <xdr:rowOff>111731</xdr:rowOff>
    </xdr:to>
    <xdr:sp macro="" textlink="">
      <xdr:nvSpPr>
        <xdr:cNvPr id="495" name="楕円 494"/>
        <xdr:cNvSpPr/>
      </xdr:nvSpPr>
      <xdr:spPr>
        <a:xfrm>
          <a:off x="6921500" y="164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128258</xdr:rowOff>
    </xdr:from>
    <xdr:ext cx="534377" cy="259045"/>
    <xdr:sp macro="" textlink="">
      <xdr:nvSpPr>
        <xdr:cNvPr id="496" name="テキスト ボックス 495"/>
        <xdr:cNvSpPr txBox="1"/>
      </xdr:nvSpPr>
      <xdr:spPr>
        <a:xfrm>
          <a:off x="6705111" y="1624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36182</xdr:rowOff>
    </xdr:from>
    <xdr:to>
      <xdr:col>85</xdr:col>
      <xdr:colOff>127000</xdr:colOff>
      <xdr:row>39</xdr:row>
      <xdr:rowOff>43511</xdr:rowOff>
    </xdr:to>
    <xdr:cxnSp macro="">
      <xdr:nvCxnSpPr>
        <xdr:cNvPr id="525" name="直線コネクタ 524"/>
        <xdr:cNvCxnSpPr/>
      </xdr:nvCxnSpPr>
      <xdr:spPr>
        <a:xfrm>
          <a:off x="15481300" y="6722732"/>
          <a:ext cx="8382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27762</xdr:rowOff>
    </xdr:from>
    <xdr:to>
      <xdr:col>81</xdr:col>
      <xdr:colOff>50800</xdr:colOff>
      <xdr:row>39</xdr:row>
      <xdr:rowOff>36182</xdr:rowOff>
    </xdr:to>
    <xdr:cxnSp macro="">
      <xdr:nvCxnSpPr>
        <xdr:cNvPr id="528" name="直線コネクタ 527"/>
        <xdr:cNvCxnSpPr/>
      </xdr:nvCxnSpPr>
      <xdr:spPr>
        <a:xfrm>
          <a:off x="14592300" y="6714312"/>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27762</xdr:rowOff>
    </xdr:from>
    <xdr:to>
      <xdr:col>76</xdr:col>
      <xdr:colOff>114300</xdr:colOff>
      <xdr:row>39</xdr:row>
      <xdr:rowOff>41224</xdr:rowOff>
    </xdr:to>
    <xdr:cxnSp macro="">
      <xdr:nvCxnSpPr>
        <xdr:cNvPr id="531" name="直線コネクタ 530"/>
        <xdr:cNvCxnSpPr/>
      </xdr:nvCxnSpPr>
      <xdr:spPr>
        <a:xfrm flipV="1">
          <a:off x="13703300" y="6714312"/>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69918</xdr:rowOff>
    </xdr:from>
    <xdr:ext cx="469744" cy="259045"/>
    <xdr:sp macro="" textlink="">
      <xdr:nvSpPr>
        <xdr:cNvPr id="533" name="テキスト ボックス 532"/>
        <xdr:cNvSpPr txBox="1"/>
      </xdr:nvSpPr>
      <xdr:spPr>
        <a:xfrm>
          <a:off x="14357428" y="67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41224</xdr:rowOff>
    </xdr:from>
    <xdr:to>
      <xdr:col>71</xdr:col>
      <xdr:colOff>177800</xdr:colOff>
      <xdr:row>39</xdr:row>
      <xdr:rowOff>42431</xdr:rowOff>
    </xdr:to>
    <xdr:cxnSp macro="">
      <xdr:nvCxnSpPr>
        <xdr:cNvPr id="534" name="直線コネクタ 533"/>
        <xdr:cNvCxnSpPr/>
      </xdr:nvCxnSpPr>
      <xdr:spPr>
        <a:xfrm flipV="1">
          <a:off x="12814300" y="672777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164161</xdr:rowOff>
    </xdr:from>
    <xdr:to>
      <xdr:col>85</xdr:col>
      <xdr:colOff>177800</xdr:colOff>
      <xdr:row>39</xdr:row>
      <xdr:rowOff>94311</xdr:rowOff>
    </xdr:to>
    <xdr:sp macro="" textlink="">
      <xdr:nvSpPr>
        <xdr:cNvPr id="544" name="楕円 543"/>
        <xdr:cNvSpPr/>
      </xdr:nvSpPr>
      <xdr:spPr>
        <a:xfrm>
          <a:off x="16268700" y="6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313932" cy="259045"/>
    <xdr:sp macro="" textlink="">
      <xdr:nvSpPr>
        <xdr:cNvPr id="545" name="災害復旧事業費該当値テキスト"/>
        <xdr:cNvSpPr txBox="1"/>
      </xdr:nvSpPr>
      <xdr:spPr>
        <a:xfrm>
          <a:off x="16370300" y="6636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156832</xdr:rowOff>
    </xdr:from>
    <xdr:to>
      <xdr:col>81</xdr:col>
      <xdr:colOff>101600</xdr:colOff>
      <xdr:row>39</xdr:row>
      <xdr:rowOff>86982</xdr:rowOff>
    </xdr:to>
    <xdr:sp macro="" textlink="">
      <xdr:nvSpPr>
        <xdr:cNvPr id="546" name="楕円 545"/>
        <xdr:cNvSpPr/>
      </xdr:nvSpPr>
      <xdr:spPr>
        <a:xfrm>
          <a:off x="15430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78109</xdr:rowOff>
    </xdr:from>
    <xdr:ext cx="378565" cy="259045"/>
    <xdr:sp macro="" textlink="">
      <xdr:nvSpPr>
        <xdr:cNvPr id="547" name="テキスト ボックス 546"/>
        <xdr:cNvSpPr txBox="1"/>
      </xdr:nvSpPr>
      <xdr:spPr>
        <a:xfrm>
          <a:off x="15292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148412</xdr:rowOff>
    </xdr:from>
    <xdr:to>
      <xdr:col>76</xdr:col>
      <xdr:colOff>165100</xdr:colOff>
      <xdr:row>39</xdr:row>
      <xdr:rowOff>78562</xdr:rowOff>
    </xdr:to>
    <xdr:sp macro="" textlink="">
      <xdr:nvSpPr>
        <xdr:cNvPr id="548" name="楕円 547"/>
        <xdr:cNvSpPr/>
      </xdr:nvSpPr>
      <xdr:spPr>
        <a:xfrm>
          <a:off x="145415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95089</xdr:rowOff>
    </xdr:from>
    <xdr:ext cx="469744" cy="259045"/>
    <xdr:sp macro="" textlink="">
      <xdr:nvSpPr>
        <xdr:cNvPr id="549" name="テキスト ボックス 548"/>
        <xdr:cNvSpPr txBox="1"/>
      </xdr:nvSpPr>
      <xdr:spPr>
        <a:xfrm>
          <a:off x="14357428" y="643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161874</xdr:rowOff>
    </xdr:from>
    <xdr:to>
      <xdr:col>72</xdr:col>
      <xdr:colOff>38100</xdr:colOff>
      <xdr:row>39</xdr:row>
      <xdr:rowOff>92024</xdr:rowOff>
    </xdr:to>
    <xdr:sp macro="" textlink="">
      <xdr:nvSpPr>
        <xdr:cNvPr id="550" name="楕円 549"/>
        <xdr:cNvSpPr/>
      </xdr:nvSpPr>
      <xdr:spPr>
        <a:xfrm>
          <a:off x="13652500" y="66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83151</xdr:rowOff>
    </xdr:from>
    <xdr:ext cx="378565" cy="259045"/>
    <xdr:sp macro="" textlink="">
      <xdr:nvSpPr>
        <xdr:cNvPr id="551" name="テキスト ボックス 550"/>
        <xdr:cNvSpPr txBox="1"/>
      </xdr:nvSpPr>
      <xdr:spPr>
        <a:xfrm>
          <a:off x="13514017" y="676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163081</xdr:rowOff>
    </xdr:from>
    <xdr:to>
      <xdr:col>67</xdr:col>
      <xdr:colOff>101600</xdr:colOff>
      <xdr:row>39</xdr:row>
      <xdr:rowOff>93231</xdr:rowOff>
    </xdr:to>
    <xdr:sp macro="" textlink="">
      <xdr:nvSpPr>
        <xdr:cNvPr id="552" name="楕円 551"/>
        <xdr:cNvSpPr/>
      </xdr:nvSpPr>
      <xdr:spPr>
        <a:xfrm>
          <a:off x="12763500" y="66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84358</xdr:rowOff>
    </xdr:from>
    <xdr:ext cx="378565" cy="259045"/>
    <xdr:sp macro="" textlink="">
      <xdr:nvSpPr>
        <xdr:cNvPr id="553" name="テキスト ボックス 552"/>
        <xdr:cNvSpPr txBox="1"/>
      </xdr:nvSpPr>
      <xdr:spPr>
        <a:xfrm>
          <a:off x="12625017" y="677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168801</xdr:rowOff>
    </xdr:from>
    <xdr:to>
      <xdr:col>85</xdr:col>
      <xdr:colOff>127000</xdr:colOff>
      <xdr:row>72</xdr:row>
      <xdr:rowOff>56490</xdr:rowOff>
    </xdr:to>
    <xdr:cxnSp macro="">
      <xdr:nvCxnSpPr>
        <xdr:cNvPr id="629" name="直線コネクタ 628"/>
        <xdr:cNvCxnSpPr/>
      </xdr:nvCxnSpPr>
      <xdr:spPr>
        <a:xfrm flipV="1">
          <a:off x="15481300" y="12341751"/>
          <a:ext cx="8382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92290</xdr:rowOff>
    </xdr:from>
    <xdr:ext cx="534377" cy="259045"/>
    <xdr:sp macro="" textlink="">
      <xdr:nvSpPr>
        <xdr:cNvPr id="630" name="公債費平均値テキスト"/>
        <xdr:cNvSpPr txBox="1"/>
      </xdr:nvSpPr>
      <xdr:spPr>
        <a:xfrm>
          <a:off x="16370300" y="126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56490</xdr:rowOff>
    </xdr:from>
    <xdr:to>
      <xdr:col>81</xdr:col>
      <xdr:colOff>50800</xdr:colOff>
      <xdr:row>72</xdr:row>
      <xdr:rowOff>130762</xdr:rowOff>
    </xdr:to>
    <xdr:cxnSp macro="">
      <xdr:nvCxnSpPr>
        <xdr:cNvPr id="632" name="直線コネクタ 631"/>
        <xdr:cNvCxnSpPr/>
      </xdr:nvCxnSpPr>
      <xdr:spPr>
        <a:xfrm flipV="1">
          <a:off x="14592300" y="12400890"/>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48559</xdr:rowOff>
    </xdr:from>
    <xdr:ext cx="534377" cy="259045"/>
    <xdr:sp macro="" textlink="">
      <xdr:nvSpPr>
        <xdr:cNvPr id="634" name="テキスト ボックス 633"/>
        <xdr:cNvSpPr txBox="1"/>
      </xdr:nvSpPr>
      <xdr:spPr>
        <a:xfrm>
          <a:off x="15214111" y="127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130762</xdr:rowOff>
    </xdr:from>
    <xdr:to>
      <xdr:col>76</xdr:col>
      <xdr:colOff>114300</xdr:colOff>
      <xdr:row>73</xdr:row>
      <xdr:rowOff>64536</xdr:rowOff>
    </xdr:to>
    <xdr:cxnSp macro="">
      <xdr:nvCxnSpPr>
        <xdr:cNvPr id="635" name="直線コネクタ 634"/>
        <xdr:cNvCxnSpPr/>
      </xdr:nvCxnSpPr>
      <xdr:spPr>
        <a:xfrm flipV="1">
          <a:off x="13703300" y="12475162"/>
          <a:ext cx="889000" cy="10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64536</xdr:rowOff>
    </xdr:from>
    <xdr:to>
      <xdr:col>71</xdr:col>
      <xdr:colOff>177800</xdr:colOff>
      <xdr:row>73</xdr:row>
      <xdr:rowOff>100381</xdr:rowOff>
    </xdr:to>
    <xdr:cxnSp macro="">
      <xdr:nvCxnSpPr>
        <xdr:cNvPr id="638" name="直線コネクタ 637"/>
        <xdr:cNvCxnSpPr/>
      </xdr:nvCxnSpPr>
      <xdr:spPr>
        <a:xfrm flipV="1">
          <a:off x="12814300" y="1258038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56880</xdr:rowOff>
    </xdr:from>
    <xdr:ext cx="534377" cy="259045"/>
    <xdr:sp macro="" textlink="">
      <xdr:nvSpPr>
        <xdr:cNvPr id="640" name="テキスト ボックス 639"/>
        <xdr:cNvSpPr txBox="1"/>
      </xdr:nvSpPr>
      <xdr:spPr>
        <a:xfrm>
          <a:off x="13436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33700</xdr:rowOff>
    </xdr:from>
    <xdr:ext cx="534377" cy="259045"/>
    <xdr:sp macro="" textlink="">
      <xdr:nvSpPr>
        <xdr:cNvPr id="642" name="テキスト ボックス 641"/>
        <xdr:cNvSpPr txBox="1"/>
      </xdr:nvSpPr>
      <xdr:spPr>
        <a:xfrm>
          <a:off x="12547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118001</xdr:rowOff>
    </xdr:from>
    <xdr:to>
      <xdr:col>85</xdr:col>
      <xdr:colOff>177800</xdr:colOff>
      <xdr:row>72</xdr:row>
      <xdr:rowOff>48151</xdr:rowOff>
    </xdr:to>
    <xdr:sp macro="" textlink="">
      <xdr:nvSpPr>
        <xdr:cNvPr id="648" name="楕円 647"/>
        <xdr:cNvSpPr/>
      </xdr:nvSpPr>
      <xdr:spPr>
        <a:xfrm>
          <a:off x="16268700" y="1229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140878</xdr:rowOff>
    </xdr:from>
    <xdr:ext cx="534377" cy="259045"/>
    <xdr:sp macro="" textlink="">
      <xdr:nvSpPr>
        <xdr:cNvPr id="649" name="公債費該当値テキスト"/>
        <xdr:cNvSpPr txBox="1"/>
      </xdr:nvSpPr>
      <xdr:spPr>
        <a:xfrm>
          <a:off x="16370300" y="121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5690</xdr:rowOff>
    </xdr:from>
    <xdr:to>
      <xdr:col>81</xdr:col>
      <xdr:colOff>101600</xdr:colOff>
      <xdr:row>72</xdr:row>
      <xdr:rowOff>107290</xdr:rowOff>
    </xdr:to>
    <xdr:sp macro="" textlink="">
      <xdr:nvSpPr>
        <xdr:cNvPr id="650" name="楕円 649"/>
        <xdr:cNvSpPr/>
      </xdr:nvSpPr>
      <xdr:spPr>
        <a:xfrm>
          <a:off x="15430500" y="123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123817</xdr:rowOff>
    </xdr:from>
    <xdr:ext cx="534377" cy="259045"/>
    <xdr:sp macro="" textlink="">
      <xdr:nvSpPr>
        <xdr:cNvPr id="651" name="テキスト ボックス 650"/>
        <xdr:cNvSpPr txBox="1"/>
      </xdr:nvSpPr>
      <xdr:spPr>
        <a:xfrm>
          <a:off x="15214111" y="1212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79962</xdr:rowOff>
    </xdr:from>
    <xdr:to>
      <xdr:col>76</xdr:col>
      <xdr:colOff>165100</xdr:colOff>
      <xdr:row>73</xdr:row>
      <xdr:rowOff>10112</xdr:rowOff>
    </xdr:to>
    <xdr:sp macro="" textlink="">
      <xdr:nvSpPr>
        <xdr:cNvPr id="652" name="楕円 651"/>
        <xdr:cNvSpPr/>
      </xdr:nvSpPr>
      <xdr:spPr>
        <a:xfrm>
          <a:off x="14541500" y="124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26639</xdr:rowOff>
    </xdr:from>
    <xdr:ext cx="534377" cy="259045"/>
    <xdr:sp macro="" textlink="">
      <xdr:nvSpPr>
        <xdr:cNvPr id="653" name="テキスト ボックス 652"/>
        <xdr:cNvSpPr txBox="1"/>
      </xdr:nvSpPr>
      <xdr:spPr>
        <a:xfrm>
          <a:off x="14325111" y="1219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13736</xdr:rowOff>
    </xdr:from>
    <xdr:to>
      <xdr:col>72</xdr:col>
      <xdr:colOff>38100</xdr:colOff>
      <xdr:row>73</xdr:row>
      <xdr:rowOff>115336</xdr:rowOff>
    </xdr:to>
    <xdr:sp macro="" textlink="">
      <xdr:nvSpPr>
        <xdr:cNvPr id="654" name="楕円 653"/>
        <xdr:cNvSpPr/>
      </xdr:nvSpPr>
      <xdr:spPr>
        <a:xfrm>
          <a:off x="13652500" y="125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131863</xdr:rowOff>
    </xdr:from>
    <xdr:ext cx="534377" cy="259045"/>
    <xdr:sp macro="" textlink="">
      <xdr:nvSpPr>
        <xdr:cNvPr id="655" name="テキスト ボックス 654"/>
        <xdr:cNvSpPr txBox="1"/>
      </xdr:nvSpPr>
      <xdr:spPr>
        <a:xfrm>
          <a:off x="13436111" y="1230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49581</xdr:rowOff>
    </xdr:from>
    <xdr:to>
      <xdr:col>67</xdr:col>
      <xdr:colOff>101600</xdr:colOff>
      <xdr:row>73</xdr:row>
      <xdr:rowOff>151181</xdr:rowOff>
    </xdr:to>
    <xdr:sp macro="" textlink="">
      <xdr:nvSpPr>
        <xdr:cNvPr id="656" name="楕円 655"/>
        <xdr:cNvSpPr/>
      </xdr:nvSpPr>
      <xdr:spPr>
        <a:xfrm>
          <a:off x="12763500" y="125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167708</xdr:rowOff>
    </xdr:from>
    <xdr:ext cx="534377" cy="259045"/>
    <xdr:sp macro="" textlink="">
      <xdr:nvSpPr>
        <xdr:cNvPr id="657" name="テキスト ボックス 656"/>
        <xdr:cNvSpPr txBox="1"/>
      </xdr:nvSpPr>
      <xdr:spPr>
        <a:xfrm>
          <a:off x="12547111" y="123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133517</xdr:rowOff>
    </xdr:from>
    <xdr:to>
      <xdr:col>85</xdr:col>
      <xdr:colOff>126364</xdr:colOff>
      <xdr:row>99</xdr:row>
      <xdr:rowOff>80732</xdr:rowOff>
    </xdr:to>
    <xdr:cxnSp macro="">
      <xdr:nvCxnSpPr>
        <xdr:cNvPr id="683" name="直線コネクタ 682"/>
        <xdr:cNvCxnSpPr/>
      </xdr:nvCxnSpPr>
      <xdr:spPr>
        <a:xfrm flipV="1">
          <a:off x="16317595" y="16421267"/>
          <a:ext cx="1269" cy="63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84559</xdr:rowOff>
    </xdr:from>
    <xdr:ext cx="469744" cy="259045"/>
    <xdr:sp macro="" textlink="">
      <xdr:nvSpPr>
        <xdr:cNvPr id="684" name="積立金最小値テキスト"/>
        <xdr:cNvSpPr txBox="1"/>
      </xdr:nvSpPr>
      <xdr:spPr>
        <a:xfrm>
          <a:off x="16370300" y="1705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80732</xdr:rowOff>
    </xdr:from>
    <xdr:to>
      <xdr:col>86</xdr:col>
      <xdr:colOff>25400</xdr:colOff>
      <xdr:row>99</xdr:row>
      <xdr:rowOff>80732</xdr:rowOff>
    </xdr:to>
    <xdr:cxnSp macro="">
      <xdr:nvCxnSpPr>
        <xdr:cNvPr id="685" name="直線コネクタ 684"/>
        <xdr:cNvCxnSpPr/>
      </xdr:nvCxnSpPr>
      <xdr:spPr>
        <a:xfrm>
          <a:off x="16230600" y="17054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80194</xdr:rowOff>
    </xdr:from>
    <xdr:ext cx="534377" cy="259045"/>
    <xdr:sp macro="" textlink="">
      <xdr:nvSpPr>
        <xdr:cNvPr id="686" name="積立金最大値テキスト"/>
        <xdr:cNvSpPr txBox="1"/>
      </xdr:nvSpPr>
      <xdr:spPr>
        <a:xfrm>
          <a:off x="16370300" y="161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133517</xdr:rowOff>
    </xdr:from>
    <xdr:to>
      <xdr:col>86</xdr:col>
      <xdr:colOff>25400</xdr:colOff>
      <xdr:row>95</xdr:row>
      <xdr:rowOff>133517</xdr:rowOff>
    </xdr:to>
    <xdr:cxnSp macro="">
      <xdr:nvCxnSpPr>
        <xdr:cNvPr id="687" name="直線コネクタ 686"/>
        <xdr:cNvCxnSpPr/>
      </xdr:nvCxnSpPr>
      <xdr:spPr>
        <a:xfrm>
          <a:off x="16230600" y="1642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50622</xdr:rowOff>
    </xdr:from>
    <xdr:to>
      <xdr:col>85</xdr:col>
      <xdr:colOff>127000</xdr:colOff>
      <xdr:row>99</xdr:row>
      <xdr:rowOff>63695</xdr:rowOff>
    </xdr:to>
    <xdr:cxnSp macro="">
      <xdr:nvCxnSpPr>
        <xdr:cNvPr id="688" name="直線コネクタ 687"/>
        <xdr:cNvCxnSpPr/>
      </xdr:nvCxnSpPr>
      <xdr:spPr>
        <a:xfrm>
          <a:off x="15481300" y="17024172"/>
          <a:ext cx="8382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100576</xdr:rowOff>
    </xdr:from>
    <xdr:ext cx="534377" cy="259045"/>
    <xdr:sp macro="" textlink="">
      <xdr:nvSpPr>
        <xdr:cNvPr id="689" name="積立金平均値テキスト"/>
        <xdr:cNvSpPr txBox="1"/>
      </xdr:nvSpPr>
      <xdr:spPr>
        <a:xfrm>
          <a:off x="16370300" y="1673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77699</xdr:rowOff>
    </xdr:from>
    <xdr:to>
      <xdr:col>85</xdr:col>
      <xdr:colOff>177800</xdr:colOff>
      <xdr:row>99</xdr:row>
      <xdr:rowOff>7849</xdr:rowOff>
    </xdr:to>
    <xdr:sp macro="" textlink="">
      <xdr:nvSpPr>
        <xdr:cNvPr id="690" name="フローチャート: 判断 689"/>
        <xdr:cNvSpPr/>
      </xdr:nvSpPr>
      <xdr:spPr>
        <a:xfrm>
          <a:off x="16268700" y="1687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75778</xdr:rowOff>
    </xdr:from>
    <xdr:to>
      <xdr:col>81</xdr:col>
      <xdr:colOff>50800</xdr:colOff>
      <xdr:row>99</xdr:row>
      <xdr:rowOff>50622</xdr:rowOff>
    </xdr:to>
    <xdr:cxnSp macro="">
      <xdr:nvCxnSpPr>
        <xdr:cNvPr id="691" name="直線コネクタ 690"/>
        <xdr:cNvCxnSpPr/>
      </xdr:nvCxnSpPr>
      <xdr:spPr>
        <a:xfrm>
          <a:off x="14592300" y="15506278"/>
          <a:ext cx="889000" cy="15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142229</xdr:rowOff>
    </xdr:from>
    <xdr:to>
      <xdr:col>81</xdr:col>
      <xdr:colOff>101600</xdr:colOff>
      <xdr:row>98</xdr:row>
      <xdr:rowOff>72379</xdr:rowOff>
    </xdr:to>
    <xdr:sp macro="" textlink="">
      <xdr:nvSpPr>
        <xdr:cNvPr id="692" name="フローチャート: 判断 691"/>
        <xdr:cNvSpPr/>
      </xdr:nvSpPr>
      <xdr:spPr>
        <a:xfrm>
          <a:off x="15430500" y="1677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88906</xdr:rowOff>
    </xdr:from>
    <xdr:ext cx="534377" cy="259045"/>
    <xdr:sp macro="" textlink="">
      <xdr:nvSpPr>
        <xdr:cNvPr id="693" name="テキスト ボックス 692"/>
        <xdr:cNvSpPr txBox="1"/>
      </xdr:nvSpPr>
      <xdr:spPr>
        <a:xfrm>
          <a:off x="15214111" y="165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75778</xdr:rowOff>
    </xdr:from>
    <xdr:to>
      <xdr:col>76</xdr:col>
      <xdr:colOff>114300</xdr:colOff>
      <xdr:row>99</xdr:row>
      <xdr:rowOff>41968</xdr:rowOff>
    </xdr:to>
    <xdr:cxnSp macro="">
      <xdr:nvCxnSpPr>
        <xdr:cNvPr id="694" name="直線コネクタ 693"/>
        <xdr:cNvCxnSpPr/>
      </xdr:nvCxnSpPr>
      <xdr:spPr>
        <a:xfrm flipV="1">
          <a:off x="13703300" y="15506278"/>
          <a:ext cx="889000" cy="150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104913</xdr:rowOff>
    </xdr:from>
    <xdr:to>
      <xdr:col>76</xdr:col>
      <xdr:colOff>165100</xdr:colOff>
      <xdr:row>99</xdr:row>
      <xdr:rowOff>35063</xdr:rowOff>
    </xdr:to>
    <xdr:sp macro="" textlink="">
      <xdr:nvSpPr>
        <xdr:cNvPr id="695" name="フローチャート: 判断 694"/>
        <xdr:cNvSpPr/>
      </xdr:nvSpPr>
      <xdr:spPr>
        <a:xfrm>
          <a:off x="14541500" y="1690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26190</xdr:rowOff>
    </xdr:from>
    <xdr:ext cx="534377" cy="259045"/>
    <xdr:sp macro="" textlink="">
      <xdr:nvSpPr>
        <xdr:cNvPr id="696" name="テキスト ボックス 695"/>
        <xdr:cNvSpPr txBox="1"/>
      </xdr:nvSpPr>
      <xdr:spPr>
        <a:xfrm>
          <a:off x="14325111" y="169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41968</xdr:rowOff>
    </xdr:from>
    <xdr:to>
      <xdr:col>71</xdr:col>
      <xdr:colOff>177800</xdr:colOff>
      <xdr:row>99</xdr:row>
      <xdr:rowOff>51330</xdr:rowOff>
    </xdr:to>
    <xdr:cxnSp macro="">
      <xdr:nvCxnSpPr>
        <xdr:cNvPr id="697" name="直線コネクタ 696"/>
        <xdr:cNvCxnSpPr/>
      </xdr:nvCxnSpPr>
      <xdr:spPr>
        <a:xfrm flipV="1">
          <a:off x="12814300" y="17015518"/>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91371</xdr:rowOff>
    </xdr:from>
    <xdr:to>
      <xdr:col>72</xdr:col>
      <xdr:colOff>38100</xdr:colOff>
      <xdr:row>99</xdr:row>
      <xdr:rowOff>21521</xdr:rowOff>
    </xdr:to>
    <xdr:sp macro="" textlink="">
      <xdr:nvSpPr>
        <xdr:cNvPr id="698" name="フローチャート: 判断 697"/>
        <xdr:cNvSpPr/>
      </xdr:nvSpPr>
      <xdr:spPr>
        <a:xfrm>
          <a:off x="13652500" y="1689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38048</xdr:rowOff>
    </xdr:from>
    <xdr:ext cx="534377" cy="259045"/>
    <xdr:sp macro="" textlink="">
      <xdr:nvSpPr>
        <xdr:cNvPr id="699" name="テキスト ボックス 698"/>
        <xdr:cNvSpPr txBox="1"/>
      </xdr:nvSpPr>
      <xdr:spPr>
        <a:xfrm>
          <a:off x="13436111" y="16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1673</xdr:rowOff>
    </xdr:from>
    <xdr:to>
      <xdr:col>67</xdr:col>
      <xdr:colOff>101600</xdr:colOff>
      <xdr:row>98</xdr:row>
      <xdr:rowOff>103273</xdr:rowOff>
    </xdr:to>
    <xdr:sp macro="" textlink="">
      <xdr:nvSpPr>
        <xdr:cNvPr id="700" name="フローチャート: 判断 699"/>
        <xdr:cNvSpPr/>
      </xdr:nvSpPr>
      <xdr:spPr>
        <a:xfrm>
          <a:off x="12763500" y="1680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119800</xdr:rowOff>
    </xdr:from>
    <xdr:ext cx="534377" cy="259045"/>
    <xdr:sp macro="" textlink="">
      <xdr:nvSpPr>
        <xdr:cNvPr id="701" name="テキスト ボックス 700"/>
        <xdr:cNvSpPr txBox="1"/>
      </xdr:nvSpPr>
      <xdr:spPr>
        <a:xfrm>
          <a:off x="12547111" y="165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12895</xdr:rowOff>
    </xdr:from>
    <xdr:to>
      <xdr:col>85</xdr:col>
      <xdr:colOff>177800</xdr:colOff>
      <xdr:row>99</xdr:row>
      <xdr:rowOff>114495</xdr:rowOff>
    </xdr:to>
    <xdr:sp macro="" textlink="">
      <xdr:nvSpPr>
        <xdr:cNvPr id="707" name="楕円 706"/>
        <xdr:cNvSpPr/>
      </xdr:nvSpPr>
      <xdr:spPr>
        <a:xfrm>
          <a:off x="16268700" y="169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99272</xdr:rowOff>
    </xdr:from>
    <xdr:ext cx="469744" cy="259045"/>
    <xdr:sp macro="" textlink="">
      <xdr:nvSpPr>
        <xdr:cNvPr id="708" name="積立金該当値テキスト"/>
        <xdr:cNvSpPr txBox="1"/>
      </xdr:nvSpPr>
      <xdr:spPr>
        <a:xfrm>
          <a:off x="16370300" y="169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171272</xdr:rowOff>
    </xdr:from>
    <xdr:to>
      <xdr:col>81</xdr:col>
      <xdr:colOff>101600</xdr:colOff>
      <xdr:row>99</xdr:row>
      <xdr:rowOff>101422</xdr:rowOff>
    </xdr:to>
    <xdr:sp macro="" textlink="">
      <xdr:nvSpPr>
        <xdr:cNvPr id="709" name="楕円 708"/>
        <xdr:cNvSpPr/>
      </xdr:nvSpPr>
      <xdr:spPr>
        <a:xfrm>
          <a:off x="15430500" y="169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92549</xdr:rowOff>
    </xdr:from>
    <xdr:ext cx="469744" cy="259045"/>
    <xdr:sp macro="" textlink="">
      <xdr:nvSpPr>
        <xdr:cNvPr id="710" name="テキスト ボックス 709"/>
        <xdr:cNvSpPr txBox="1"/>
      </xdr:nvSpPr>
      <xdr:spPr>
        <a:xfrm>
          <a:off x="15246428" y="170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24978</xdr:rowOff>
    </xdr:from>
    <xdr:to>
      <xdr:col>76</xdr:col>
      <xdr:colOff>165100</xdr:colOff>
      <xdr:row>90</xdr:row>
      <xdr:rowOff>126578</xdr:rowOff>
    </xdr:to>
    <xdr:sp macro="" textlink="">
      <xdr:nvSpPr>
        <xdr:cNvPr id="711" name="楕円 710"/>
        <xdr:cNvSpPr/>
      </xdr:nvSpPr>
      <xdr:spPr>
        <a:xfrm>
          <a:off x="14541500" y="154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143105</xdr:rowOff>
    </xdr:from>
    <xdr:ext cx="599010" cy="259045"/>
    <xdr:sp macro="" textlink="">
      <xdr:nvSpPr>
        <xdr:cNvPr id="712" name="テキスト ボックス 711"/>
        <xdr:cNvSpPr txBox="1"/>
      </xdr:nvSpPr>
      <xdr:spPr>
        <a:xfrm>
          <a:off x="14292795" y="1523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162618</xdr:rowOff>
    </xdr:from>
    <xdr:to>
      <xdr:col>72</xdr:col>
      <xdr:colOff>38100</xdr:colOff>
      <xdr:row>99</xdr:row>
      <xdr:rowOff>92768</xdr:rowOff>
    </xdr:to>
    <xdr:sp macro="" textlink="">
      <xdr:nvSpPr>
        <xdr:cNvPr id="713" name="楕円 712"/>
        <xdr:cNvSpPr/>
      </xdr:nvSpPr>
      <xdr:spPr>
        <a:xfrm>
          <a:off x="13652500" y="169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83895</xdr:rowOff>
    </xdr:from>
    <xdr:ext cx="469744" cy="259045"/>
    <xdr:sp macro="" textlink="">
      <xdr:nvSpPr>
        <xdr:cNvPr id="714" name="テキスト ボックス 713"/>
        <xdr:cNvSpPr txBox="1"/>
      </xdr:nvSpPr>
      <xdr:spPr>
        <a:xfrm>
          <a:off x="13468428" y="1705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530</xdr:rowOff>
    </xdr:from>
    <xdr:to>
      <xdr:col>67</xdr:col>
      <xdr:colOff>101600</xdr:colOff>
      <xdr:row>99</xdr:row>
      <xdr:rowOff>102130</xdr:rowOff>
    </xdr:to>
    <xdr:sp macro="" textlink="">
      <xdr:nvSpPr>
        <xdr:cNvPr id="715" name="楕円 714"/>
        <xdr:cNvSpPr/>
      </xdr:nvSpPr>
      <xdr:spPr>
        <a:xfrm>
          <a:off x="12763500" y="16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93257</xdr:rowOff>
    </xdr:from>
    <xdr:ext cx="469744" cy="259045"/>
    <xdr:sp macro="" textlink="">
      <xdr:nvSpPr>
        <xdr:cNvPr id="716" name="テキスト ボックス 715"/>
        <xdr:cNvSpPr txBox="1"/>
      </xdr:nvSpPr>
      <xdr:spPr>
        <a:xfrm>
          <a:off x="12579428" y="17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42" name="直線コネクタ 741"/>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5"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6" name="直線コネクタ 745"/>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8"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9" name="フローチャート: 判断 748"/>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51" name="フローチャート: 判断 750"/>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52" name="テキスト ボックス 751"/>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4" name="フローチャート: 判断 753"/>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5" name="テキスト ボックス 754"/>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7" name="フローチャート: 判断 756"/>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8" name="テキスト ボックス 757"/>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9" name="フローチャート: 判断 758"/>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60" name="テキスト ボックス 759"/>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5" name="直線コネクタ 794"/>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8"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9" name="直線コネクタ 798"/>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43974</xdr:rowOff>
    </xdr:from>
    <xdr:to>
      <xdr:col>116</xdr:col>
      <xdr:colOff>63500</xdr:colOff>
      <xdr:row>57</xdr:row>
      <xdr:rowOff>44603</xdr:rowOff>
    </xdr:to>
    <xdr:cxnSp macro="">
      <xdr:nvCxnSpPr>
        <xdr:cNvPr id="800" name="直線コネクタ 799"/>
        <xdr:cNvCxnSpPr/>
      </xdr:nvCxnSpPr>
      <xdr:spPr>
        <a:xfrm>
          <a:off x="21323300" y="9816624"/>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801"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802" name="フローチャート: 判断 801"/>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43974</xdr:rowOff>
    </xdr:from>
    <xdr:to>
      <xdr:col>111</xdr:col>
      <xdr:colOff>177800</xdr:colOff>
      <xdr:row>57</xdr:row>
      <xdr:rowOff>49117</xdr:rowOff>
    </xdr:to>
    <xdr:cxnSp macro="">
      <xdr:nvCxnSpPr>
        <xdr:cNvPr id="803" name="直線コネクタ 802"/>
        <xdr:cNvCxnSpPr/>
      </xdr:nvCxnSpPr>
      <xdr:spPr>
        <a:xfrm flipV="1">
          <a:off x="20434300" y="981662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4" name="フローチャート: 判断 803"/>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5" name="テキスト ボックス 804"/>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49117</xdr:rowOff>
    </xdr:from>
    <xdr:to>
      <xdr:col>107</xdr:col>
      <xdr:colOff>50800</xdr:colOff>
      <xdr:row>57</xdr:row>
      <xdr:rowOff>49632</xdr:rowOff>
    </xdr:to>
    <xdr:cxnSp macro="">
      <xdr:nvCxnSpPr>
        <xdr:cNvPr id="806" name="直線コネクタ 805"/>
        <xdr:cNvCxnSpPr/>
      </xdr:nvCxnSpPr>
      <xdr:spPr>
        <a:xfrm flipV="1">
          <a:off x="19545300" y="9821767"/>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7" name="フローチャート: 判断 806"/>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8" name="テキスト ボックス 807"/>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31915</xdr:rowOff>
    </xdr:from>
    <xdr:to>
      <xdr:col>102</xdr:col>
      <xdr:colOff>114300</xdr:colOff>
      <xdr:row>57</xdr:row>
      <xdr:rowOff>49632</xdr:rowOff>
    </xdr:to>
    <xdr:cxnSp macro="">
      <xdr:nvCxnSpPr>
        <xdr:cNvPr id="809" name="直線コネクタ 808"/>
        <xdr:cNvCxnSpPr/>
      </xdr:nvCxnSpPr>
      <xdr:spPr>
        <a:xfrm>
          <a:off x="18656300" y="980456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10" name="フローチャート: 判断 809"/>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11" name="テキスト ボックス 810"/>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12" name="フローチャート: 判断 811"/>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13" name="テキスト ボックス 812"/>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165253</xdr:rowOff>
    </xdr:from>
    <xdr:to>
      <xdr:col>116</xdr:col>
      <xdr:colOff>114300</xdr:colOff>
      <xdr:row>57</xdr:row>
      <xdr:rowOff>95403</xdr:rowOff>
    </xdr:to>
    <xdr:sp macro="" textlink="">
      <xdr:nvSpPr>
        <xdr:cNvPr id="819" name="楕円 818"/>
        <xdr:cNvSpPr/>
      </xdr:nvSpPr>
      <xdr:spPr>
        <a:xfrm>
          <a:off x="221107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143680</xdr:rowOff>
    </xdr:from>
    <xdr:ext cx="469744" cy="259045"/>
    <xdr:sp macro="" textlink="">
      <xdr:nvSpPr>
        <xdr:cNvPr id="820" name="貸付金該当値テキスト"/>
        <xdr:cNvSpPr txBox="1"/>
      </xdr:nvSpPr>
      <xdr:spPr>
        <a:xfrm>
          <a:off x="22212300" y="97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164624</xdr:rowOff>
    </xdr:from>
    <xdr:to>
      <xdr:col>112</xdr:col>
      <xdr:colOff>38100</xdr:colOff>
      <xdr:row>57</xdr:row>
      <xdr:rowOff>94774</xdr:rowOff>
    </xdr:to>
    <xdr:sp macro="" textlink="">
      <xdr:nvSpPr>
        <xdr:cNvPr id="821" name="楕円 820"/>
        <xdr:cNvSpPr/>
      </xdr:nvSpPr>
      <xdr:spPr>
        <a:xfrm>
          <a:off x="21272500" y="97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85901</xdr:rowOff>
    </xdr:from>
    <xdr:ext cx="469744" cy="259045"/>
    <xdr:sp macro="" textlink="">
      <xdr:nvSpPr>
        <xdr:cNvPr id="822" name="テキスト ボックス 821"/>
        <xdr:cNvSpPr txBox="1"/>
      </xdr:nvSpPr>
      <xdr:spPr>
        <a:xfrm>
          <a:off x="21088428" y="98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169767</xdr:rowOff>
    </xdr:from>
    <xdr:to>
      <xdr:col>107</xdr:col>
      <xdr:colOff>101600</xdr:colOff>
      <xdr:row>57</xdr:row>
      <xdr:rowOff>99917</xdr:rowOff>
    </xdr:to>
    <xdr:sp macro="" textlink="">
      <xdr:nvSpPr>
        <xdr:cNvPr id="823" name="楕円 822"/>
        <xdr:cNvSpPr/>
      </xdr:nvSpPr>
      <xdr:spPr>
        <a:xfrm>
          <a:off x="20383500" y="97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91044</xdr:rowOff>
    </xdr:from>
    <xdr:ext cx="469744" cy="259045"/>
    <xdr:sp macro="" textlink="">
      <xdr:nvSpPr>
        <xdr:cNvPr id="824" name="テキスト ボックス 823"/>
        <xdr:cNvSpPr txBox="1"/>
      </xdr:nvSpPr>
      <xdr:spPr>
        <a:xfrm>
          <a:off x="20199428" y="98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170282</xdr:rowOff>
    </xdr:from>
    <xdr:to>
      <xdr:col>102</xdr:col>
      <xdr:colOff>165100</xdr:colOff>
      <xdr:row>57</xdr:row>
      <xdr:rowOff>100432</xdr:rowOff>
    </xdr:to>
    <xdr:sp macro="" textlink="">
      <xdr:nvSpPr>
        <xdr:cNvPr id="825" name="楕円 824"/>
        <xdr:cNvSpPr/>
      </xdr:nvSpPr>
      <xdr:spPr>
        <a:xfrm>
          <a:off x="19494500" y="97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91559</xdr:rowOff>
    </xdr:from>
    <xdr:ext cx="469744" cy="259045"/>
    <xdr:sp macro="" textlink="">
      <xdr:nvSpPr>
        <xdr:cNvPr id="826" name="テキスト ボックス 825"/>
        <xdr:cNvSpPr txBox="1"/>
      </xdr:nvSpPr>
      <xdr:spPr>
        <a:xfrm>
          <a:off x="19310428" y="986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152565</xdr:rowOff>
    </xdr:from>
    <xdr:to>
      <xdr:col>98</xdr:col>
      <xdr:colOff>38100</xdr:colOff>
      <xdr:row>57</xdr:row>
      <xdr:rowOff>82715</xdr:rowOff>
    </xdr:to>
    <xdr:sp macro="" textlink="">
      <xdr:nvSpPr>
        <xdr:cNvPr id="827" name="楕円 826"/>
        <xdr:cNvSpPr/>
      </xdr:nvSpPr>
      <xdr:spPr>
        <a:xfrm>
          <a:off x="18605500" y="97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73842</xdr:rowOff>
    </xdr:from>
    <xdr:ext cx="469744" cy="259045"/>
    <xdr:sp macro="" textlink="">
      <xdr:nvSpPr>
        <xdr:cNvPr id="828" name="テキスト ボックス 827"/>
        <xdr:cNvSpPr txBox="1"/>
      </xdr:nvSpPr>
      <xdr:spPr>
        <a:xfrm>
          <a:off x="18421428" y="984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53" name="直線コネクタ 852"/>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4"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5" name="直線コネクタ 854"/>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6"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7" name="直線コネクタ 856"/>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9551</xdr:rowOff>
    </xdr:from>
    <xdr:to>
      <xdr:col>116</xdr:col>
      <xdr:colOff>63500</xdr:colOff>
      <xdr:row>73</xdr:row>
      <xdr:rowOff>69177</xdr:rowOff>
    </xdr:to>
    <xdr:cxnSp macro="">
      <xdr:nvCxnSpPr>
        <xdr:cNvPr id="858" name="直線コネクタ 857"/>
        <xdr:cNvCxnSpPr/>
      </xdr:nvCxnSpPr>
      <xdr:spPr>
        <a:xfrm>
          <a:off x="21323300" y="12353951"/>
          <a:ext cx="838200" cy="2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9" name="繰出金平均値テキスト"/>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60" name="フローチャート: 判断 859"/>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9551</xdr:rowOff>
    </xdr:from>
    <xdr:to>
      <xdr:col>111</xdr:col>
      <xdr:colOff>177800</xdr:colOff>
      <xdr:row>72</xdr:row>
      <xdr:rowOff>96304</xdr:rowOff>
    </xdr:to>
    <xdr:cxnSp macro="">
      <xdr:nvCxnSpPr>
        <xdr:cNvPr id="861" name="直線コネクタ 860"/>
        <xdr:cNvCxnSpPr/>
      </xdr:nvCxnSpPr>
      <xdr:spPr>
        <a:xfrm flipV="1">
          <a:off x="20434300" y="12353951"/>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62" name="フローチャート: 判断 861"/>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63" name="テキスト ボックス 862"/>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96304</xdr:rowOff>
    </xdr:from>
    <xdr:to>
      <xdr:col>107</xdr:col>
      <xdr:colOff>50800</xdr:colOff>
      <xdr:row>72</xdr:row>
      <xdr:rowOff>111468</xdr:rowOff>
    </xdr:to>
    <xdr:cxnSp macro="">
      <xdr:nvCxnSpPr>
        <xdr:cNvPr id="864" name="直線コネクタ 863"/>
        <xdr:cNvCxnSpPr/>
      </xdr:nvCxnSpPr>
      <xdr:spPr>
        <a:xfrm flipV="1">
          <a:off x="19545300" y="12440704"/>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5" name="フローチャート: 判断 864"/>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29646</xdr:rowOff>
    </xdr:from>
    <xdr:ext cx="534377" cy="259045"/>
    <xdr:sp macro="" textlink="">
      <xdr:nvSpPr>
        <xdr:cNvPr id="866" name="テキスト ボックス 865"/>
        <xdr:cNvSpPr txBox="1"/>
      </xdr:nvSpPr>
      <xdr:spPr>
        <a:xfrm>
          <a:off x="20167111" y="125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111468</xdr:rowOff>
    </xdr:from>
    <xdr:to>
      <xdr:col>102</xdr:col>
      <xdr:colOff>114300</xdr:colOff>
      <xdr:row>72</xdr:row>
      <xdr:rowOff>128384</xdr:rowOff>
    </xdr:to>
    <xdr:cxnSp macro="">
      <xdr:nvCxnSpPr>
        <xdr:cNvPr id="867" name="直線コネクタ 866"/>
        <xdr:cNvCxnSpPr/>
      </xdr:nvCxnSpPr>
      <xdr:spPr>
        <a:xfrm flipV="1">
          <a:off x="18656300" y="1245586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8" name="フローチャート: 判断 867"/>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162615</xdr:rowOff>
    </xdr:from>
    <xdr:ext cx="534377" cy="259045"/>
    <xdr:sp macro="" textlink="">
      <xdr:nvSpPr>
        <xdr:cNvPr id="869" name="テキスト ボックス 868"/>
        <xdr:cNvSpPr txBox="1"/>
      </xdr:nvSpPr>
      <xdr:spPr>
        <a:xfrm>
          <a:off x="19278111" y="125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70" name="フローチャート: 判断 869"/>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71" name="テキスト ボックス 870"/>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18377</xdr:rowOff>
    </xdr:from>
    <xdr:to>
      <xdr:col>116</xdr:col>
      <xdr:colOff>114300</xdr:colOff>
      <xdr:row>73</xdr:row>
      <xdr:rowOff>119977</xdr:rowOff>
    </xdr:to>
    <xdr:sp macro="" textlink="">
      <xdr:nvSpPr>
        <xdr:cNvPr id="877" name="楕円 876"/>
        <xdr:cNvSpPr/>
      </xdr:nvSpPr>
      <xdr:spPr>
        <a:xfrm>
          <a:off x="22110700" y="125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41254</xdr:rowOff>
    </xdr:from>
    <xdr:ext cx="534377" cy="259045"/>
    <xdr:sp macro="" textlink="">
      <xdr:nvSpPr>
        <xdr:cNvPr id="878" name="繰出金該当値テキスト"/>
        <xdr:cNvSpPr txBox="1"/>
      </xdr:nvSpPr>
      <xdr:spPr>
        <a:xfrm>
          <a:off x="22212300" y="123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130201</xdr:rowOff>
    </xdr:from>
    <xdr:to>
      <xdr:col>112</xdr:col>
      <xdr:colOff>38100</xdr:colOff>
      <xdr:row>72</xdr:row>
      <xdr:rowOff>60351</xdr:rowOff>
    </xdr:to>
    <xdr:sp macro="" textlink="">
      <xdr:nvSpPr>
        <xdr:cNvPr id="879" name="楕円 878"/>
        <xdr:cNvSpPr/>
      </xdr:nvSpPr>
      <xdr:spPr>
        <a:xfrm>
          <a:off x="21272500" y="123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51478</xdr:rowOff>
    </xdr:from>
    <xdr:ext cx="534377" cy="259045"/>
    <xdr:sp macro="" textlink="">
      <xdr:nvSpPr>
        <xdr:cNvPr id="880" name="テキスト ボックス 879"/>
        <xdr:cNvSpPr txBox="1"/>
      </xdr:nvSpPr>
      <xdr:spPr>
        <a:xfrm>
          <a:off x="21056111" y="1239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45504</xdr:rowOff>
    </xdr:from>
    <xdr:to>
      <xdr:col>107</xdr:col>
      <xdr:colOff>101600</xdr:colOff>
      <xdr:row>72</xdr:row>
      <xdr:rowOff>147104</xdr:rowOff>
    </xdr:to>
    <xdr:sp macro="" textlink="">
      <xdr:nvSpPr>
        <xdr:cNvPr id="881" name="楕円 880"/>
        <xdr:cNvSpPr/>
      </xdr:nvSpPr>
      <xdr:spPr>
        <a:xfrm>
          <a:off x="20383500" y="123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163631</xdr:rowOff>
    </xdr:from>
    <xdr:ext cx="534377" cy="259045"/>
    <xdr:sp macro="" textlink="">
      <xdr:nvSpPr>
        <xdr:cNvPr id="882" name="テキスト ボックス 881"/>
        <xdr:cNvSpPr txBox="1"/>
      </xdr:nvSpPr>
      <xdr:spPr>
        <a:xfrm>
          <a:off x="20167111" y="121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60668</xdr:rowOff>
    </xdr:from>
    <xdr:to>
      <xdr:col>102</xdr:col>
      <xdr:colOff>165100</xdr:colOff>
      <xdr:row>72</xdr:row>
      <xdr:rowOff>162268</xdr:rowOff>
    </xdr:to>
    <xdr:sp macro="" textlink="">
      <xdr:nvSpPr>
        <xdr:cNvPr id="883" name="楕円 882"/>
        <xdr:cNvSpPr/>
      </xdr:nvSpPr>
      <xdr:spPr>
        <a:xfrm>
          <a:off x="19494500" y="124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7345</xdr:rowOff>
    </xdr:from>
    <xdr:ext cx="534377" cy="259045"/>
    <xdr:sp macro="" textlink="">
      <xdr:nvSpPr>
        <xdr:cNvPr id="884" name="テキスト ボックス 883"/>
        <xdr:cNvSpPr txBox="1"/>
      </xdr:nvSpPr>
      <xdr:spPr>
        <a:xfrm>
          <a:off x="19278111" y="1218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77584</xdr:rowOff>
    </xdr:from>
    <xdr:to>
      <xdr:col>98</xdr:col>
      <xdr:colOff>38100</xdr:colOff>
      <xdr:row>73</xdr:row>
      <xdr:rowOff>7734</xdr:rowOff>
    </xdr:to>
    <xdr:sp macro="" textlink="">
      <xdr:nvSpPr>
        <xdr:cNvPr id="885" name="楕円 884"/>
        <xdr:cNvSpPr/>
      </xdr:nvSpPr>
      <xdr:spPr>
        <a:xfrm>
          <a:off x="18605500" y="124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170311</xdr:rowOff>
    </xdr:from>
    <xdr:ext cx="534377" cy="259045"/>
    <xdr:sp macro="" textlink="">
      <xdr:nvSpPr>
        <xdr:cNvPr id="886" name="テキスト ボックス 885"/>
        <xdr:cNvSpPr txBox="1"/>
      </xdr:nvSpPr>
      <xdr:spPr>
        <a:xfrm>
          <a:off x="18389111" y="1251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歳出決算総額は住民一人当たり</a:t>
          </a:r>
          <a:r>
            <a:rPr kumimoji="1" lang="en-US" altLang="ja-JP" sz="900">
              <a:latin typeface="ＭＳ Ｐゴシック" panose="020B0600070205080204" pitchFamily="50" charset="-128"/>
              <a:ea typeface="ＭＳ Ｐゴシック" panose="020B0600070205080204" pitchFamily="50" charset="-128"/>
            </a:rPr>
            <a:t>574,845</a:t>
          </a:r>
          <a:r>
            <a:rPr kumimoji="1" lang="ja-JP" altLang="en-US" sz="900">
              <a:latin typeface="ＭＳ Ｐゴシック" panose="020B0600070205080204" pitchFamily="50" charset="-128"/>
              <a:ea typeface="ＭＳ Ｐゴシック" panose="020B0600070205080204" pitchFamily="50" charset="-128"/>
            </a:rPr>
            <a:t>円となっており、前年度比</a:t>
          </a:r>
          <a:r>
            <a:rPr kumimoji="1" lang="en-US" altLang="ja-JP" sz="900">
              <a:latin typeface="ＭＳ Ｐゴシック" panose="020B0600070205080204" pitchFamily="50" charset="-128"/>
              <a:ea typeface="ＭＳ Ｐゴシック" panose="020B0600070205080204" pitchFamily="50" charset="-128"/>
            </a:rPr>
            <a:t>165,448</a:t>
          </a:r>
          <a:r>
            <a:rPr kumimoji="1" lang="ja-JP" altLang="en-US" sz="900">
              <a:latin typeface="ＭＳ Ｐゴシック" panose="020B0600070205080204" pitchFamily="50" charset="-128"/>
              <a:ea typeface="ＭＳ Ｐゴシック" panose="020B0600070205080204" pitchFamily="50" charset="-128"/>
            </a:rPr>
            <a:t>円増加している。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人件費は、令和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年度より会計年度任用職員制度に移行したことにより、前年度比</a:t>
          </a:r>
          <a:r>
            <a:rPr kumimoji="1" lang="en-US" altLang="ja-JP" sz="900">
              <a:latin typeface="ＭＳ Ｐゴシック" panose="020B0600070205080204" pitchFamily="50" charset="-128"/>
              <a:ea typeface="ＭＳ Ｐゴシック" panose="020B0600070205080204" pitchFamily="50" charset="-128"/>
            </a:rPr>
            <a:t>12,166</a:t>
          </a:r>
          <a:r>
            <a:rPr kumimoji="1" lang="ja-JP" altLang="en-US" sz="900">
              <a:latin typeface="ＭＳ Ｐゴシック" panose="020B0600070205080204" pitchFamily="50" charset="-128"/>
              <a:ea typeface="ＭＳ Ｐゴシック" panose="020B0600070205080204" pitchFamily="50" charset="-128"/>
            </a:rPr>
            <a:t>円増加となっている。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物件費は、会計年度任用職員制度への移行による大幅な減があったものの、教育情報化推進費や新型コロナ対策事業の増加により、ほぼ横ばいの状況となっている。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補助費等は、令和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年度より公営企業会計へ移行した下水道事業への繰出しが補助費等へ分類されることや、特別定額給付金など新型コロナ対策として実施した支援・給付の影響により前年度比</a:t>
          </a:r>
          <a:r>
            <a:rPr kumimoji="1" lang="en-US" altLang="ja-JP" sz="900">
              <a:latin typeface="ＭＳ Ｐゴシック" panose="020B0600070205080204" pitchFamily="50" charset="-128"/>
              <a:ea typeface="ＭＳ Ｐゴシック" panose="020B0600070205080204" pitchFamily="50" charset="-128"/>
            </a:rPr>
            <a:t>121,651</a:t>
          </a:r>
          <a:r>
            <a:rPr kumimoji="1" lang="ja-JP" altLang="en-US" sz="900">
              <a:latin typeface="ＭＳ Ｐゴシック" panose="020B0600070205080204" pitchFamily="50" charset="-128"/>
              <a:ea typeface="ＭＳ Ｐゴシック" panose="020B0600070205080204" pitchFamily="50" charset="-128"/>
            </a:rPr>
            <a:t>円増加している。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普通建設事業費（更新整備）は、市庁舎等複合施設整備事業の影響により、前年度比</a:t>
          </a:r>
          <a:r>
            <a:rPr kumimoji="1" lang="en-US" altLang="ja-JP" sz="900">
              <a:latin typeface="ＭＳ Ｐゴシック" panose="020B0600070205080204" pitchFamily="50" charset="-128"/>
              <a:ea typeface="ＭＳ Ｐゴシック" panose="020B0600070205080204" pitchFamily="50" charset="-128"/>
            </a:rPr>
            <a:t>39,709</a:t>
          </a:r>
          <a:r>
            <a:rPr kumimoji="1" lang="ja-JP" altLang="en-US" sz="900">
              <a:latin typeface="ＭＳ Ｐゴシック" panose="020B0600070205080204" pitchFamily="50" charset="-128"/>
              <a:ea typeface="ＭＳ Ｐゴシック" panose="020B0600070205080204" pitchFamily="50" charset="-128"/>
            </a:rPr>
            <a:t>円増加している。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公債費は、これまでに活用してきた合併特例債や、学校施設の整備に係る市債の償還が本格化、増加が続いており、令和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年度は前年度比</a:t>
          </a:r>
          <a:r>
            <a:rPr kumimoji="1" lang="en-US" altLang="ja-JP" sz="900">
              <a:latin typeface="ＭＳ Ｐゴシック" panose="020B0600070205080204" pitchFamily="50" charset="-128"/>
              <a:ea typeface="ＭＳ Ｐゴシック" panose="020B0600070205080204" pitchFamily="50" charset="-128"/>
            </a:rPr>
            <a:t>2,587</a:t>
          </a:r>
          <a:r>
            <a:rPr kumimoji="1" lang="ja-JP" altLang="en-US" sz="900">
              <a:latin typeface="ＭＳ Ｐゴシック" panose="020B0600070205080204" pitchFamily="50" charset="-128"/>
              <a:ea typeface="ＭＳ Ｐゴシック" panose="020B0600070205080204" pitchFamily="50" charset="-128"/>
            </a:rPr>
            <a:t>円増加している。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繰出金は、令和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年度より公営企業会計へ移行した下水道事業への繰出しが補助費等へ分類されるため前年度比</a:t>
          </a:r>
          <a:r>
            <a:rPr kumimoji="1" lang="en-US" altLang="ja-JP" sz="900">
              <a:latin typeface="ＭＳ Ｐゴシック" panose="020B0600070205080204" pitchFamily="50" charset="-128"/>
              <a:ea typeface="ＭＳ Ｐゴシック" panose="020B0600070205080204" pitchFamily="50" charset="-128"/>
            </a:rPr>
            <a:t>6,065</a:t>
          </a:r>
          <a:r>
            <a:rPr kumimoji="1" lang="ja-JP" altLang="en-US" sz="900">
              <a:latin typeface="ＭＳ Ｐゴシック" panose="020B0600070205080204" pitchFamily="50" charset="-128"/>
              <a:ea typeface="ＭＳ Ｐゴシック" panose="020B0600070205080204" pitchFamily="50" charset="-128"/>
            </a:rPr>
            <a:t>円減少となっている。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扶助費は、子育て世帯臨時特別給付金やひとり親世帯臨時特別給付金の影響により前年度比</a:t>
          </a:r>
          <a:r>
            <a:rPr kumimoji="1" lang="en-US" altLang="ja-JP" sz="900">
              <a:latin typeface="ＭＳ Ｐゴシック" panose="020B0600070205080204" pitchFamily="50" charset="-128"/>
              <a:ea typeface="ＭＳ Ｐゴシック" panose="020B0600070205080204" pitchFamily="50" charset="-128"/>
            </a:rPr>
            <a:t>628</a:t>
          </a:r>
          <a:r>
            <a:rPr kumimoji="1" lang="ja-JP" altLang="en-US" sz="900">
              <a:latin typeface="ＭＳ Ｐゴシック" panose="020B0600070205080204" pitchFamily="50" charset="-128"/>
              <a:ea typeface="ＭＳ Ｐゴシック" panose="020B0600070205080204" pitchFamily="50" charset="-128"/>
            </a:rPr>
            <a:t>円増加している。</a:t>
          </a:r>
          <a:endParaRPr kumimoji="1" lang="en-US" altLang="ja-JP" sz="9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112,622
110,548
111.83
65,211,585
64,740,164
230,556
26,021,947
58,841,100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151130</xdr:rowOff>
    </xdr:from>
    <xdr:to>
      <xdr:col>24</xdr:col>
      <xdr:colOff>63500</xdr:colOff>
      <xdr:row>32</xdr:row>
      <xdr:rowOff>110308</xdr:rowOff>
    </xdr:to>
    <xdr:cxnSp macro="">
      <xdr:nvCxnSpPr>
        <xdr:cNvPr id="63" name="直線コネクタ 62"/>
        <xdr:cNvCxnSpPr/>
      </xdr:nvCxnSpPr>
      <xdr:spPr>
        <a:xfrm>
          <a:off x="3797300" y="546608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151130</xdr:rowOff>
    </xdr:from>
    <xdr:to>
      <xdr:col>19</xdr:col>
      <xdr:colOff>177800</xdr:colOff>
      <xdr:row>32</xdr:row>
      <xdr:rowOff>24311</xdr:rowOff>
    </xdr:to>
    <xdr:cxnSp macro="">
      <xdr:nvCxnSpPr>
        <xdr:cNvPr id="66" name="直線コネクタ 65"/>
        <xdr:cNvCxnSpPr/>
      </xdr:nvCxnSpPr>
      <xdr:spPr>
        <a:xfrm flipV="1">
          <a:off x="2908300" y="5466080"/>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24311</xdr:rowOff>
    </xdr:from>
    <xdr:to>
      <xdr:col>15</xdr:col>
      <xdr:colOff>50800</xdr:colOff>
      <xdr:row>32</xdr:row>
      <xdr:rowOff>111397</xdr:rowOff>
    </xdr:to>
    <xdr:cxnSp macro="">
      <xdr:nvCxnSpPr>
        <xdr:cNvPr id="69" name="直線コネクタ 68"/>
        <xdr:cNvCxnSpPr/>
      </xdr:nvCxnSpPr>
      <xdr:spPr>
        <a:xfrm flipV="1">
          <a:off x="2019300" y="551071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78740</xdr:rowOff>
    </xdr:from>
    <xdr:to>
      <xdr:col>10</xdr:col>
      <xdr:colOff>114300</xdr:colOff>
      <xdr:row>32</xdr:row>
      <xdr:rowOff>111397</xdr:rowOff>
    </xdr:to>
    <xdr:cxnSp macro="">
      <xdr:nvCxnSpPr>
        <xdr:cNvPr id="72" name="直線コネクタ 71"/>
        <xdr:cNvCxnSpPr/>
      </xdr:nvCxnSpPr>
      <xdr:spPr>
        <a:xfrm>
          <a:off x="1130300" y="55651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59508</xdr:rowOff>
    </xdr:from>
    <xdr:to>
      <xdr:col>24</xdr:col>
      <xdr:colOff>114300</xdr:colOff>
      <xdr:row>32</xdr:row>
      <xdr:rowOff>161108</xdr:rowOff>
    </xdr:to>
    <xdr:sp macro="" textlink="">
      <xdr:nvSpPr>
        <xdr:cNvPr id="82" name="楕円 81"/>
        <xdr:cNvSpPr/>
      </xdr:nvSpPr>
      <xdr:spPr>
        <a:xfrm>
          <a:off x="4584700" y="55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82385</xdr:rowOff>
    </xdr:from>
    <xdr:ext cx="469744" cy="259045"/>
    <xdr:sp macro="" textlink="">
      <xdr:nvSpPr>
        <xdr:cNvPr id="83" name="議会費該当値テキスト"/>
        <xdr:cNvSpPr txBox="1"/>
      </xdr:nvSpPr>
      <xdr:spPr>
        <a:xfrm>
          <a:off x="4686300" y="539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100330</xdr:rowOff>
    </xdr:from>
    <xdr:to>
      <xdr:col>20</xdr:col>
      <xdr:colOff>38100</xdr:colOff>
      <xdr:row>32</xdr:row>
      <xdr:rowOff>30480</xdr:rowOff>
    </xdr:to>
    <xdr:sp macro="" textlink="">
      <xdr:nvSpPr>
        <xdr:cNvPr id="84" name="楕円 83"/>
        <xdr:cNvSpPr/>
      </xdr:nvSpPr>
      <xdr:spPr>
        <a:xfrm>
          <a:off x="3746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47007</xdr:rowOff>
    </xdr:from>
    <xdr:ext cx="469744" cy="259045"/>
    <xdr:sp macro="" textlink="">
      <xdr:nvSpPr>
        <xdr:cNvPr id="85" name="テキスト ボックス 84"/>
        <xdr:cNvSpPr txBox="1"/>
      </xdr:nvSpPr>
      <xdr:spPr>
        <a:xfrm>
          <a:off x="3562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144961</xdr:rowOff>
    </xdr:from>
    <xdr:to>
      <xdr:col>15</xdr:col>
      <xdr:colOff>101600</xdr:colOff>
      <xdr:row>32</xdr:row>
      <xdr:rowOff>75111</xdr:rowOff>
    </xdr:to>
    <xdr:sp macro="" textlink="">
      <xdr:nvSpPr>
        <xdr:cNvPr id="86" name="楕円 85"/>
        <xdr:cNvSpPr/>
      </xdr:nvSpPr>
      <xdr:spPr>
        <a:xfrm>
          <a:off x="2857500" y="54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91638</xdr:rowOff>
    </xdr:from>
    <xdr:ext cx="469744" cy="259045"/>
    <xdr:sp macro="" textlink="">
      <xdr:nvSpPr>
        <xdr:cNvPr id="87" name="テキスト ボックス 86"/>
        <xdr:cNvSpPr txBox="1"/>
      </xdr:nvSpPr>
      <xdr:spPr>
        <a:xfrm>
          <a:off x="2673428" y="52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60597</xdr:rowOff>
    </xdr:from>
    <xdr:to>
      <xdr:col>10</xdr:col>
      <xdr:colOff>165100</xdr:colOff>
      <xdr:row>32</xdr:row>
      <xdr:rowOff>162197</xdr:rowOff>
    </xdr:to>
    <xdr:sp macro="" textlink="">
      <xdr:nvSpPr>
        <xdr:cNvPr id="88" name="楕円 87"/>
        <xdr:cNvSpPr/>
      </xdr:nvSpPr>
      <xdr:spPr>
        <a:xfrm>
          <a:off x="1968500" y="55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7274</xdr:rowOff>
    </xdr:from>
    <xdr:ext cx="469744" cy="259045"/>
    <xdr:sp macro="" textlink="">
      <xdr:nvSpPr>
        <xdr:cNvPr id="89" name="テキスト ボックス 88"/>
        <xdr:cNvSpPr txBox="1"/>
      </xdr:nvSpPr>
      <xdr:spPr>
        <a:xfrm>
          <a:off x="1784428" y="532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27940</xdr:rowOff>
    </xdr:from>
    <xdr:to>
      <xdr:col>6</xdr:col>
      <xdr:colOff>38100</xdr:colOff>
      <xdr:row>32</xdr:row>
      <xdr:rowOff>129540</xdr:rowOff>
    </xdr:to>
    <xdr:sp macro="" textlink="">
      <xdr:nvSpPr>
        <xdr:cNvPr id="90" name="楕円 89"/>
        <xdr:cNvSpPr/>
      </xdr:nvSpPr>
      <xdr:spPr>
        <a:xfrm>
          <a:off x="10795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146067</xdr:rowOff>
    </xdr:from>
    <xdr:ext cx="469744" cy="259045"/>
    <xdr:sp macro="" textlink="">
      <xdr:nvSpPr>
        <xdr:cNvPr id="91" name="テキスト ボックス 90"/>
        <xdr:cNvSpPr txBox="1"/>
      </xdr:nvSpPr>
      <xdr:spPr>
        <a:xfrm>
          <a:off x="895428" y="528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9513</xdr:rowOff>
    </xdr:from>
    <xdr:to>
      <xdr:col>24</xdr:col>
      <xdr:colOff>63500</xdr:colOff>
      <xdr:row>58</xdr:row>
      <xdr:rowOff>144066</xdr:rowOff>
    </xdr:to>
    <xdr:cxnSp macro="">
      <xdr:nvCxnSpPr>
        <xdr:cNvPr id="121" name="直線コネクタ 120"/>
        <xdr:cNvCxnSpPr/>
      </xdr:nvCxnSpPr>
      <xdr:spPr>
        <a:xfrm flipV="1">
          <a:off x="3797300" y="8924913"/>
          <a:ext cx="838200" cy="11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71242</xdr:rowOff>
    </xdr:from>
    <xdr:to>
      <xdr:col>19</xdr:col>
      <xdr:colOff>177800</xdr:colOff>
      <xdr:row>58</xdr:row>
      <xdr:rowOff>144066</xdr:rowOff>
    </xdr:to>
    <xdr:cxnSp macro="">
      <xdr:nvCxnSpPr>
        <xdr:cNvPr id="124" name="直線コネクタ 123"/>
        <xdr:cNvCxnSpPr/>
      </xdr:nvCxnSpPr>
      <xdr:spPr>
        <a:xfrm>
          <a:off x="2908300" y="9158092"/>
          <a:ext cx="889000" cy="9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16570</xdr:rowOff>
    </xdr:from>
    <xdr:ext cx="534377" cy="259045"/>
    <xdr:sp macro="" textlink="">
      <xdr:nvSpPr>
        <xdr:cNvPr id="126" name="テキスト ボックス 125"/>
        <xdr:cNvSpPr txBox="1"/>
      </xdr:nvSpPr>
      <xdr:spPr>
        <a:xfrm>
          <a:off x="3530111" y="101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71242</xdr:rowOff>
    </xdr:from>
    <xdr:to>
      <xdr:col>15</xdr:col>
      <xdr:colOff>50800</xdr:colOff>
      <xdr:row>59</xdr:row>
      <xdr:rowOff>64857</xdr:rowOff>
    </xdr:to>
    <xdr:cxnSp macro="">
      <xdr:nvCxnSpPr>
        <xdr:cNvPr id="127" name="直線コネクタ 126"/>
        <xdr:cNvCxnSpPr/>
      </xdr:nvCxnSpPr>
      <xdr:spPr>
        <a:xfrm flipV="1">
          <a:off x="2019300" y="9158092"/>
          <a:ext cx="889000" cy="10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138627</xdr:rowOff>
    </xdr:from>
    <xdr:ext cx="534377" cy="259045"/>
    <xdr:sp macro="" textlink="">
      <xdr:nvSpPr>
        <xdr:cNvPr id="129" name="テキスト ボックス 128"/>
        <xdr:cNvSpPr txBox="1"/>
      </xdr:nvSpPr>
      <xdr:spPr>
        <a:xfrm>
          <a:off x="2641111" y="102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64857</xdr:rowOff>
    </xdr:from>
    <xdr:to>
      <xdr:col>10</xdr:col>
      <xdr:colOff>114300</xdr:colOff>
      <xdr:row>59</xdr:row>
      <xdr:rowOff>125207</xdr:rowOff>
    </xdr:to>
    <xdr:cxnSp macro="">
      <xdr:nvCxnSpPr>
        <xdr:cNvPr id="130" name="直線コネクタ 129"/>
        <xdr:cNvCxnSpPr/>
      </xdr:nvCxnSpPr>
      <xdr:spPr>
        <a:xfrm flipV="1">
          <a:off x="1130300" y="10180407"/>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114053</xdr:rowOff>
    </xdr:from>
    <xdr:ext cx="534377" cy="259045"/>
    <xdr:sp macro="" textlink="">
      <xdr:nvSpPr>
        <xdr:cNvPr id="132" name="テキスト ボックス 131"/>
        <xdr:cNvSpPr txBox="1"/>
      </xdr:nvSpPr>
      <xdr:spPr>
        <a:xfrm>
          <a:off x="1752111" y="102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90029</xdr:rowOff>
    </xdr:from>
    <xdr:ext cx="534377" cy="259045"/>
    <xdr:sp macro="" textlink="">
      <xdr:nvSpPr>
        <xdr:cNvPr id="134" name="テキスト ボックス 133"/>
        <xdr:cNvSpPr txBox="1"/>
      </xdr:nvSpPr>
      <xdr:spPr>
        <a:xfrm>
          <a:off x="863111" y="98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130163</xdr:rowOff>
    </xdr:from>
    <xdr:to>
      <xdr:col>24</xdr:col>
      <xdr:colOff>114300</xdr:colOff>
      <xdr:row>52</xdr:row>
      <xdr:rowOff>60313</xdr:rowOff>
    </xdr:to>
    <xdr:sp macro="" textlink="">
      <xdr:nvSpPr>
        <xdr:cNvPr id="140" name="楕円 139"/>
        <xdr:cNvSpPr/>
      </xdr:nvSpPr>
      <xdr:spPr>
        <a:xfrm>
          <a:off x="4584700" y="88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45090</xdr:rowOff>
    </xdr:from>
    <xdr:ext cx="599010" cy="259045"/>
    <xdr:sp macro="" textlink="">
      <xdr:nvSpPr>
        <xdr:cNvPr id="141" name="総務費該当値テキスト"/>
        <xdr:cNvSpPr txBox="1"/>
      </xdr:nvSpPr>
      <xdr:spPr>
        <a:xfrm>
          <a:off x="4686300" y="878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93266</xdr:rowOff>
    </xdr:from>
    <xdr:to>
      <xdr:col>20</xdr:col>
      <xdr:colOff>38100</xdr:colOff>
      <xdr:row>59</xdr:row>
      <xdr:rowOff>23416</xdr:rowOff>
    </xdr:to>
    <xdr:sp macro="" textlink="">
      <xdr:nvSpPr>
        <xdr:cNvPr id="142" name="楕円 141"/>
        <xdr:cNvSpPr/>
      </xdr:nvSpPr>
      <xdr:spPr>
        <a:xfrm>
          <a:off x="3746500" y="100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39943</xdr:rowOff>
    </xdr:from>
    <xdr:ext cx="534377" cy="259045"/>
    <xdr:sp macro="" textlink="">
      <xdr:nvSpPr>
        <xdr:cNvPr id="143" name="テキスト ボックス 142"/>
        <xdr:cNvSpPr txBox="1"/>
      </xdr:nvSpPr>
      <xdr:spPr>
        <a:xfrm>
          <a:off x="3530111" y="981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20442</xdr:rowOff>
    </xdr:from>
    <xdr:to>
      <xdr:col>15</xdr:col>
      <xdr:colOff>101600</xdr:colOff>
      <xdr:row>53</xdr:row>
      <xdr:rowOff>122042</xdr:rowOff>
    </xdr:to>
    <xdr:sp macro="" textlink="">
      <xdr:nvSpPr>
        <xdr:cNvPr id="144" name="楕円 143"/>
        <xdr:cNvSpPr/>
      </xdr:nvSpPr>
      <xdr:spPr>
        <a:xfrm>
          <a:off x="2857500" y="91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138569</xdr:rowOff>
    </xdr:from>
    <xdr:ext cx="599010" cy="259045"/>
    <xdr:sp macro="" textlink="">
      <xdr:nvSpPr>
        <xdr:cNvPr id="145" name="テキスト ボックス 144"/>
        <xdr:cNvSpPr txBox="1"/>
      </xdr:nvSpPr>
      <xdr:spPr>
        <a:xfrm>
          <a:off x="2608795" y="888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14057</xdr:rowOff>
    </xdr:from>
    <xdr:to>
      <xdr:col>10</xdr:col>
      <xdr:colOff>165100</xdr:colOff>
      <xdr:row>59</xdr:row>
      <xdr:rowOff>115657</xdr:rowOff>
    </xdr:to>
    <xdr:sp macro="" textlink="">
      <xdr:nvSpPr>
        <xdr:cNvPr id="146" name="楕円 145"/>
        <xdr:cNvSpPr/>
      </xdr:nvSpPr>
      <xdr:spPr>
        <a:xfrm>
          <a:off x="1968500" y="1012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132184</xdr:rowOff>
    </xdr:from>
    <xdr:ext cx="534377" cy="259045"/>
    <xdr:sp macro="" textlink="">
      <xdr:nvSpPr>
        <xdr:cNvPr id="147" name="テキスト ボックス 146"/>
        <xdr:cNvSpPr txBox="1"/>
      </xdr:nvSpPr>
      <xdr:spPr>
        <a:xfrm>
          <a:off x="1752111" y="99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74407</xdr:rowOff>
    </xdr:from>
    <xdr:to>
      <xdr:col>6</xdr:col>
      <xdr:colOff>38100</xdr:colOff>
      <xdr:row>60</xdr:row>
      <xdr:rowOff>4557</xdr:rowOff>
    </xdr:to>
    <xdr:sp macro="" textlink="">
      <xdr:nvSpPr>
        <xdr:cNvPr id="148" name="楕円 147"/>
        <xdr:cNvSpPr/>
      </xdr:nvSpPr>
      <xdr:spPr>
        <a:xfrm>
          <a:off x="1079500" y="101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167134</xdr:rowOff>
    </xdr:from>
    <xdr:ext cx="534377" cy="259045"/>
    <xdr:sp macro="" textlink="">
      <xdr:nvSpPr>
        <xdr:cNvPr id="149" name="テキスト ボックス 148"/>
        <xdr:cNvSpPr txBox="1"/>
      </xdr:nvSpPr>
      <xdr:spPr>
        <a:xfrm>
          <a:off x="863111" y="1028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157188</xdr:rowOff>
    </xdr:from>
    <xdr:to>
      <xdr:col>24</xdr:col>
      <xdr:colOff>63500</xdr:colOff>
      <xdr:row>73</xdr:row>
      <xdr:rowOff>160754</xdr:rowOff>
    </xdr:to>
    <xdr:cxnSp macro="">
      <xdr:nvCxnSpPr>
        <xdr:cNvPr id="177" name="直線コネクタ 176"/>
        <xdr:cNvCxnSpPr/>
      </xdr:nvCxnSpPr>
      <xdr:spPr>
        <a:xfrm flipV="1">
          <a:off x="3797300" y="12501588"/>
          <a:ext cx="838200" cy="17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8" name="民生費平均値テキスト"/>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160754</xdr:rowOff>
    </xdr:from>
    <xdr:to>
      <xdr:col>19</xdr:col>
      <xdr:colOff>177800</xdr:colOff>
      <xdr:row>74</xdr:row>
      <xdr:rowOff>21834</xdr:rowOff>
    </xdr:to>
    <xdr:cxnSp macro="">
      <xdr:nvCxnSpPr>
        <xdr:cNvPr id="180" name="直線コネクタ 179"/>
        <xdr:cNvCxnSpPr/>
      </xdr:nvCxnSpPr>
      <xdr:spPr>
        <a:xfrm flipV="1">
          <a:off x="2908300" y="12676604"/>
          <a:ext cx="8890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2" name="テキスト ボックス 181"/>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21834</xdr:rowOff>
    </xdr:from>
    <xdr:to>
      <xdr:col>15</xdr:col>
      <xdr:colOff>50800</xdr:colOff>
      <xdr:row>75</xdr:row>
      <xdr:rowOff>82710</xdr:rowOff>
    </xdr:to>
    <xdr:cxnSp macro="">
      <xdr:nvCxnSpPr>
        <xdr:cNvPr id="183" name="直線コネクタ 182"/>
        <xdr:cNvCxnSpPr/>
      </xdr:nvCxnSpPr>
      <xdr:spPr>
        <a:xfrm flipV="1">
          <a:off x="2019300" y="12709134"/>
          <a:ext cx="889000" cy="23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5" name="テキスト ボックス 184"/>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58044</xdr:rowOff>
    </xdr:from>
    <xdr:to>
      <xdr:col>10</xdr:col>
      <xdr:colOff>114300</xdr:colOff>
      <xdr:row>75</xdr:row>
      <xdr:rowOff>82710</xdr:rowOff>
    </xdr:to>
    <xdr:cxnSp macro="">
      <xdr:nvCxnSpPr>
        <xdr:cNvPr id="186" name="直線コネクタ 185"/>
        <xdr:cNvCxnSpPr/>
      </xdr:nvCxnSpPr>
      <xdr:spPr>
        <a:xfrm>
          <a:off x="1130300" y="12745344"/>
          <a:ext cx="889000" cy="19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8" name="テキスト ボックス 187"/>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0" name="テキスト ボックス 189"/>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106388</xdr:rowOff>
    </xdr:from>
    <xdr:to>
      <xdr:col>24</xdr:col>
      <xdr:colOff>114300</xdr:colOff>
      <xdr:row>73</xdr:row>
      <xdr:rowOff>36538</xdr:rowOff>
    </xdr:to>
    <xdr:sp macro="" textlink="">
      <xdr:nvSpPr>
        <xdr:cNvPr id="196" name="楕円 195"/>
        <xdr:cNvSpPr/>
      </xdr:nvSpPr>
      <xdr:spPr>
        <a:xfrm>
          <a:off x="4584700" y="124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129265</xdr:rowOff>
    </xdr:from>
    <xdr:ext cx="599010" cy="259045"/>
    <xdr:sp macro="" textlink="">
      <xdr:nvSpPr>
        <xdr:cNvPr id="197" name="民生費該当値テキスト"/>
        <xdr:cNvSpPr txBox="1"/>
      </xdr:nvSpPr>
      <xdr:spPr>
        <a:xfrm>
          <a:off x="4686300" y="123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109954</xdr:rowOff>
    </xdr:from>
    <xdr:to>
      <xdr:col>20</xdr:col>
      <xdr:colOff>38100</xdr:colOff>
      <xdr:row>74</xdr:row>
      <xdr:rowOff>40104</xdr:rowOff>
    </xdr:to>
    <xdr:sp macro="" textlink="">
      <xdr:nvSpPr>
        <xdr:cNvPr id="198" name="楕円 197"/>
        <xdr:cNvSpPr/>
      </xdr:nvSpPr>
      <xdr:spPr>
        <a:xfrm>
          <a:off x="3746500" y="126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56631</xdr:rowOff>
    </xdr:from>
    <xdr:ext cx="599010" cy="259045"/>
    <xdr:sp macro="" textlink="">
      <xdr:nvSpPr>
        <xdr:cNvPr id="199" name="テキスト ボックス 198"/>
        <xdr:cNvSpPr txBox="1"/>
      </xdr:nvSpPr>
      <xdr:spPr>
        <a:xfrm>
          <a:off x="3497795" y="1240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142484</xdr:rowOff>
    </xdr:from>
    <xdr:to>
      <xdr:col>15</xdr:col>
      <xdr:colOff>101600</xdr:colOff>
      <xdr:row>74</xdr:row>
      <xdr:rowOff>72634</xdr:rowOff>
    </xdr:to>
    <xdr:sp macro="" textlink="">
      <xdr:nvSpPr>
        <xdr:cNvPr id="200" name="楕円 199"/>
        <xdr:cNvSpPr/>
      </xdr:nvSpPr>
      <xdr:spPr>
        <a:xfrm>
          <a:off x="2857500" y="126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89161</xdr:rowOff>
    </xdr:from>
    <xdr:ext cx="599010" cy="259045"/>
    <xdr:sp macro="" textlink="">
      <xdr:nvSpPr>
        <xdr:cNvPr id="201" name="テキスト ボックス 200"/>
        <xdr:cNvSpPr txBox="1"/>
      </xdr:nvSpPr>
      <xdr:spPr>
        <a:xfrm>
          <a:off x="2608795" y="1243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31910</xdr:rowOff>
    </xdr:from>
    <xdr:to>
      <xdr:col>10</xdr:col>
      <xdr:colOff>165100</xdr:colOff>
      <xdr:row>75</xdr:row>
      <xdr:rowOff>133510</xdr:rowOff>
    </xdr:to>
    <xdr:sp macro="" textlink="">
      <xdr:nvSpPr>
        <xdr:cNvPr id="202" name="楕円 201"/>
        <xdr:cNvSpPr/>
      </xdr:nvSpPr>
      <xdr:spPr>
        <a:xfrm>
          <a:off x="1968500" y="128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150037</xdr:rowOff>
    </xdr:from>
    <xdr:ext cx="599010" cy="259045"/>
    <xdr:sp macro="" textlink="">
      <xdr:nvSpPr>
        <xdr:cNvPr id="203" name="テキスト ボックス 202"/>
        <xdr:cNvSpPr txBox="1"/>
      </xdr:nvSpPr>
      <xdr:spPr>
        <a:xfrm>
          <a:off x="1719795" y="1266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7244</xdr:rowOff>
    </xdr:from>
    <xdr:to>
      <xdr:col>6</xdr:col>
      <xdr:colOff>38100</xdr:colOff>
      <xdr:row>74</xdr:row>
      <xdr:rowOff>108844</xdr:rowOff>
    </xdr:to>
    <xdr:sp macro="" textlink="">
      <xdr:nvSpPr>
        <xdr:cNvPr id="204" name="楕円 203"/>
        <xdr:cNvSpPr/>
      </xdr:nvSpPr>
      <xdr:spPr>
        <a:xfrm>
          <a:off x="1079500" y="1269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125371</xdr:rowOff>
    </xdr:from>
    <xdr:ext cx="599010" cy="259045"/>
    <xdr:sp macro="" textlink="">
      <xdr:nvSpPr>
        <xdr:cNvPr id="205" name="テキスト ボックス 204"/>
        <xdr:cNvSpPr txBox="1"/>
      </xdr:nvSpPr>
      <xdr:spPr>
        <a:xfrm>
          <a:off x="830795" y="1246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2" name="直線コネクタ 231"/>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3"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4" name="直線コネクタ 233"/>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5"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6" name="直線コネクタ 235"/>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28110</xdr:rowOff>
    </xdr:from>
    <xdr:to>
      <xdr:col>24</xdr:col>
      <xdr:colOff>63500</xdr:colOff>
      <xdr:row>97</xdr:row>
      <xdr:rowOff>91171</xdr:rowOff>
    </xdr:to>
    <xdr:cxnSp macro="">
      <xdr:nvCxnSpPr>
        <xdr:cNvPr id="237" name="直線コネクタ 236"/>
        <xdr:cNvCxnSpPr/>
      </xdr:nvCxnSpPr>
      <xdr:spPr>
        <a:xfrm flipV="1">
          <a:off x="3797300" y="16658760"/>
          <a:ext cx="838200" cy="6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45091</xdr:rowOff>
    </xdr:from>
    <xdr:ext cx="534377" cy="259045"/>
    <xdr:sp macro="" textlink="">
      <xdr:nvSpPr>
        <xdr:cNvPr id="238" name="衛生費平均値テキスト"/>
        <xdr:cNvSpPr txBox="1"/>
      </xdr:nvSpPr>
      <xdr:spPr>
        <a:xfrm>
          <a:off x="4686300" y="163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9" name="フローチャート: 判断 238"/>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91171</xdr:rowOff>
    </xdr:from>
    <xdr:to>
      <xdr:col>19</xdr:col>
      <xdr:colOff>177800</xdr:colOff>
      <xdr:row>97</xdr:row>
      <xdr:rowOff>99825</xdr:rowOff>
    </xdr:to>
    <xdr:cxnSp macro="">
      <xdr:nvCxnSpPr>
        <xdr:cNvPr id="240" name="直線コネクタ 239"/>
        <xdr:cNvCxnSpPr/>
      </xdr:nvCxnSpPr>
      <xdr:spPr>
        <a:xfrm flipV="1">
          <a:off x="2908300" y="16721821"/>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1" name="フローチャート: 判断 240"/>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2" name="テキスト ボックス 241"/>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99825</xdr:rowOff>
    </xdr:from>
    <xdr:to>
      <xdr:col>15</xdr:col>
      <xdr:colOff>50800</xdr:colOff>
      <xdr:row>97</xdr:row>
      <xdr:rowOff>163801</xdr:rowOff>
    </xdr:to>
    <xdr:cxnSp macro="">
      <xdr:nvCxnSpPr>
        <xdr:cNvPr id="243" name="直線コネクタ 242"/>
        <xdr:cNvCxnSpPr/>
      </xdr:nvCxnSpPr>
      <xdr:spPr>
        <a:xfrm flipV="1">
          <a:off x="2019300" y="16730475"/>
          <a:ext cx="889000" cy="6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4" name="フローチャート: 判断 243"/>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5" name="テキスト ボックス 244"/>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157107</xdr:rowOff>
    </xdr:from>
    <xdr:to>
      <xdr:col>10</xdr:col>
      <xdr:colOff>114300</xdr:colOff>
      <xdr:row>97</xdr:row>
      <xdr:rowOff>163801</xdr:rowOff>
    </xdr:to>
    <xdr:cxnSp macro="">
      <xdr:nvCxnSpPr>
        <xdr:cNvPr id="246" name="直線コネクタ 245"/>
        <xdr:cNvCxnSpPr/>
      </xdr:nvCxnSpPr>
      <xdr:spPr>
        <a:xfrm>
          <a:off x="1130300" y="16787757"/>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7" name="フローチャート: 判断 246"/>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8" name="テキスト ボックス 247"/>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9" name="フローチャート: 判断 248"/>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0" name="テキスト ボックス 249"/>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148760</xdr:rowOff>
    </xdr:from>
    <xdr:to>
      <xdr:col>24</xdr:col>
      <xdr:colOff>114300</xdr:colOff>
      <xdr:row>97</xdr:row>
      <xdr:rowOff>78910</xdr:rowOff>
    </xdr:to>
    <xdr:sp macro="" textlink="">
      <xdr:nvSpPr>
        <xdr:cNvPr id="256" name="楕円 255"/>
        <xdr:cNvSpPr/>
      </xdr:nvSpPr>
      <xdr:spPr>
        <a:xfrm>
          <a:off x="4584700" y="166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127187</xdr:rowOff>
    </xdr:from>
    <xdr:ext cx="534377" cy="259045"/>
    <xdr:sp macro="" textlink="">
      <xdr:nvSpPr>
        <xdr:cNvPr id="257" name="衛生費該当値テキスト"/>
        <xdr:cNvSpPr txBox="1"/>
      </xdr:nvSpPr>
      <xdr:spPr>
        <a:xfrm>
          <a:off x="4686300" y="1658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40371</xdr:rowOff>
    </xdr:from>
    <xdr:to>
      <xdr:col>20</xdr:col>
      <xdr:colOff>38100</xdr:colOff>
      <xdr:row>97</xdr:row>
      <xdr:rowOff>141971</xdr:rowOff>
    </xdr:to>
    <xdr:sp macro="" textlink="">
      <xdr:nvSpPr>
        <xdr:cNvPr id="258" name="楕円 257"/>
        <xdr:cNvSpPr/>
      </xdr:nvSpPr>
      <xdr:spPr>
        <a:xfrm>
          <a:off x="3746500" y="166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133098</xdr:rowOff>
    </xdr:from>
    <xdr:ext cx="534377" cy="259045"/>
    <xdr:sp macro="" textlink="">
      <xdr:nvSpPr>
        <xdr:cNvPr id="259" name="テキスト ボックス 258"/>
        <xdr:cNvSpPr txBox="1"/>
      </xdr:nvSpPr>
      <xdr:spPr>
        <a:xfrm>
          <a:off x="3530111" y="167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49025</xdr:rowOff>
    </xdr:from>
    <xdr:to>
      <xdr:col>15</xdr:col>
      <xdr:colOff>101600</xdr:colOff>
      <xdr:row>97</xdr:row>
      <xdr:rowOff>150625</xdr:rowOff>
    </xdr:to>
    <xdr:sp macro="" textlink="">
      <xdr:nvSpPr>
        <xdr:cNvPr id="260" name="楕円 259"/>
        <xdr:cNvSpPr/>
      </xdr:nvSpPr>
      <xdr:spPr>
        <a:xfrm>
          <a:off x="2857500" y="166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141752</xdr:rowOff>
    </xdr:from>
    <xdr:ext cx="534377" cy="259045"/>
    <xdr:sp macro="" textlink="">
      <xdr:nvSpPr>
        <xdr:cNvPr id="261" name="テキスト ボックス 260"/>
        <xdr:cNvSpPr txBox="1"/>
      </xdr:nvSpPr>
      <xdr:spPr>
        <a:xfrm>
          <a:off x="2641111" y="167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113001</xdr:rowOff>
    </xdr:from>
    <xdr:to>
      <xdr:col>10</xdr:col>
      <xdr:colOff>165100</xdr:colOff>
      <xdr:row>98</xdr:row>
      <xdr:rowOff>43151</xdr:rowOff>
    </xdr:to>
    <xdr:sp macro="" textlink="">
      <xdr:nvSpPr>
        <xdr:cNvPr id="262" name="楕円 261"/>
        <xdr:cNvSpPr/>
      </xdr:nvSpPr>
      <xdr:spPr>
        <a:xfrm>
          <a:off x="1968500" y="167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34278</xdr:rowOff>
    </xdr:from>
    <xdr:ext cx="534377" cy="259045"/>
    <xdr:sp macro="" textlink="">
      <xdr:nvSpPr>
        <xdr:cNvPr id="263" name="テキスト ボックス 262"/>
        <xdr:cNvSpPr txBox="1"/>
      </xdr:nvSpPr>
      <xdr:spPr>
        <a:xfrm>
          <a:off x="1752111" y="168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106307</xdr:rowOff>
    </xdr:from>
    <xdr:to>
      <xdr:col>6</xdr:col>
      <xdr:colOff>38100</xdr:colOff>
      <xdr:row>98</xdr:row>
      <xdr:rowOff>36457</xdr:rowOff>
    </xdr:to>
    <xdr:sp macro="" textlink="">
      <xdr:nvSpPr>
        <xdr:cNvPr id="264" name="楕円 263"/>
        <xdr:cNvSpPr/>
      </xdr:nvSpPr>
      <xdr:spPr>
        <a:xfrm>
          <a:off x="1079500" y="167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27584</xdr:rowOff>
    </xdr:from>
    <xdr:ext cx="534377" cy="259045"/>
    <xdr:sp macro="" textlink="">
      <xdr:nvSpPr>
        <xdr:cNvPr id="265" name="テキスト ボックス 264"/>
        <xdr:cNvSpPr txBox="1"/>
      </xdr:nvSpPr>
      <xdr:spPr>
        <a:xfrm>
          <a:off x="863111" y="168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7" name="直線コネクタ 286"/>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8"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9" name="直線コネクタ 288"/>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0"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1" name="直線コネクタ 290"/>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34727</xdr:rowOff>
    </xdr:from>
    <xdr:to>
      <xdr:col>55</xdr:col>
      <xdr:colOff>0</xdr:colOff>
      <xdr:row>38</xdr:row>
      <xdr:rowOff>34909</xdr:rowOff>
    </xdr:to>
    <xdr:cxnSp macro="">
      <xdr:nvCxnSpPr>
        <xdr:cNvPr id="292" name="直線コネクタ 291"/>
        <xdr:cNvCxnSpPr/>
      </xdr:nvCxnSpPr>
      <xdr:spPr>
        <a:xfrm flipV="1">
          <a:off x="9639300" y="6549827"/>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3"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4" name="フローチャート: 判断 293"/>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34909</xdr:rowOff>
    </xdr:from>
    <xdr:to>
      <xdr:col>50</xdr:col>
      <xdr:colOff>114300</xdr:colOff>
      <xdr:row>38</xdr:row>
      <xdr:rowOff>34909</xdr:rowOff>
    </xdr:to>
    <xdr:cxnSp macro="">
      <xdr:nvCxnSpPr>
        <xdr:cNvPr id="295" name="直線コネクタ 294"/>
        <xdr:cNvCxnSpPr/>
      </xdr:nvCxnSpPr>
      <xdr:spPr>
        <a:xfrm>
          <a:off x="8750300" y="6550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6" name="フローチャート: 判断 295"/>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7" name="テキスト ボックス 296"/>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34909</xdr:rowOff>
    </xdr:from>
    <xdr:to>
      <xdr:col>45</xdr:col>
      <xdr:colOff>177800</xdr:colOff>
      <xdr:row>38</xdr:row>
      <xdr:rowOff>35184</xdr:rowOff>
    </xdr:to>
    <xdr:cxnSp macro="">
      <xdr:nvCxnSpPr>
        <xdr:cNvPr id="298" name="直線コネクタ 297"/>
        <xdr:cNvCxnSpPr/>
      </xdr:nvCxnSpPr>
      <xdr:spPr>
        <a:xfrm flipV="1">
          <a:off x="7861300" y="655000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9" name="フローチャート: 判断 298"/>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0" name="テキスト ボックス 299"/>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34909</xdr:rowOff>
    </xdr:from>
    <xdr:to>
      <xdr:col>41</xdr:col>
      <xdr:colOff>50800</xdr:colOff>
      <xdr:row>38</xdr:row>
      <xdr:rowOff>35184</xdr:rowOff>
    </xdr:to>
    <xdr:cxnSp macro="">
      <xdr:nvCxnSpPr>
        <xdr:cNvPr id="301" name="直線コネクタ 300"/>
        <xdr:cNvCxnSpPr/>
      </xdr:nvCxnSpPr>
      <xdr:spPr>
        <a:xfrm>
          <a:off x="6972300" y="655000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2" name="フローチャート: 判断 301"/>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3" name="テキスト ボックス 302"/>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4" name="フローチャート: 判断 303"/>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5" name="テキスト ボックス 304"/>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155377</xdr:rowOff>
    </xdr:from>
    <xdr:to>
      <xdr:col>55</xdr:col>
      <xdr:colOff>50800</xdr:colOff>
      <xdr:row>38</xdr:row>
      <xdr:rowOff>85527</xdr:rowOff>
    </xdr:to>
    <xdr:sp macro="" textlink="">
      <xdr:nvSpPr>
        <xdr:cNvPr id="311" name="楕円 310"/>
        <xdr:cNvSpPr/>
      </xdr:nvSpPr>
      <xdr:spPr>
        <a:xfrm>
          <a:off x="10426700" y="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70304</xdr:rowOff>
    </xdr:from>
    <xdr:ext cx="469744" cy="259045"/>
    <xdr:sp macro="" textlink="">
      <xdr:nvSpPr>
        <xdr:cNvPr id="312" name="労働費該当値テキスト"/>
        <xdr:cNvSpPr txBox="1"/>
      </xdr:nvSpPr>
      <xdr:spPr>
        <a:xfrm>
          <a:off x="10528300" y="641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155560</xdr:rowOff>
    </xdr:from>
    <xdr:to>
      <xdr:col>50</xdr:col>
      <xdr:colOff>165100</xdr:colOff>
      <xdr:row>38</xdr:row>
      <xdr:rowOff>85709</xdr:rowOff>
    </xdr:to>
    <xdr:sp macro="" textlink="">
      <xdr:nvSpPr>
        <xdr:cNvPr id="313" name="楕円 312"/>
        <xdr:cNvSpPr/>
      </xdr:nvSpPr>
      <xdr:spPr>
        <a:xfrm>
          <a:off x="9588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76836</xdr:rowOff>
    </xdr:from>
    <xdr:ext cx="469744" cy="259045"/>
    <xdr:sp macro="" textlink="">
      <xdr:nvSpPr>
        <xdr:cNvPr id="314" name="テキスト ボックス 313"/>
        <xdr:cNvSpPr txBox="1"/>
      </xdr:nvSpPr>
      <xdr:spPr>
        <a:xfrm>
          <a:off x="9404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155560</xdr:rowOff>
    </xdr:from>
    <xdr:to>
      <xdr:col>46</xdr:col>
      <xdr:colOff>38100</xdr:colOff>
      <xdr:row>38</xdr:row>
      <xdr:rowOff>85709</xdr:rowOff>
    </xdr:to>
    <xdr:sp macro="" textlink="">
      <xdr:nvSpPr>
        <xdr:cNvPr id="315" name="楕円 314"/>
        <xdr:cNvSpPr/>
      </xdr:nvSpPr>
      <xdr:spPr>
        <a:xfrm>
          <a:off x="8699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76836</xdr:rowOff>
    </xdr:from>
    <xdr:ext cx="469744" cy="259045"/>
    <xdr:sp macro="" textlink="">
      <xdr:nvSpPr>
        <xdr:cNvPr id="316" name="テキスト ボックス 315"/>
        <xdr:cNvSpPr txBox="1"/>
      </xdr:nvSpPr>
      <xdr:spPr>
        <a:xfrm>
          <a:off x="8515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155834</xdr:rowOff>
    </xdr:from>
    <xdr:to>
      <xdr:col>41</xdr:col>
      <xdr:colOff>101600</xdr:colOff>
      <xdr:row>38</xdr:row>
      <xdr:rowOff>85984</xdr:rowOff>
    </xdr:to>
    <xdr:sp macro="" textlink="">
      <xdr:nvSpPr>
        <xdr:cNvPr id="317" name="楕円 316"/>
        <xdr:cNvSpPr/>
      </xdr:nvSpPr>
      <xdr:spPr>
        <a:xfrm>
          <a:off x="7810500" y="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77111</xdr:rowOff>
    </xdr:from>
    <xdr:ext cx="469744" cy="259045"/>
    <xdr:sp macro="" textlink="">
      <xdr:nvSpPr>
        <xdr:cNvPr id="318" name="テキスト ボックス 317"/>
        <xdr:cNvSpPr txBox="1"/>
      </xdr:nvSpPr>
      <xdr:spPr>
        <a:xfrm>
          <a:off x="7626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155560</xdr:rowOff>
    </xdr:from>
    <xdr:to>
      <xdr:col>36</xdr:col>
      <xdr:colOff>165100</xdr:colOff>
      <xdr:row>38</xdr:row>
      <xdr:rowOff>85709</xdr:rowOff>
    </xdr:to>
    <xdr:sp macro="" textlink="">
      <xdr:nvSpPr>
        <xdr:cNvPr id="319" name="楕円 318"/>
        <xdr:cNvSpPr/>
      </xdr:nvSpPr>
      <xdr:spPr>
        <a:xfrm>
          <a:off x="6921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76836</xdr:rowOff>
    </xdr:from>
    <xdr:ext cx="469744" cy="259045"/>
    <xdr:sp macro="" textlink="">
      <xdr:nvSpPr>
        <xdr:cNvPr id="320" name="テキスト ボックス 319"/>
        <xdr:cNvSpPr txBox="1"/>
      </xdr:nvSpPr>
      <xdr:spPr>
        <a:xfrm>
          <a:off x="6737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2" name="直線コネクタ 341"/>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3"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4" name="直線コネクタ 343"/>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5"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6" name="直線コネクタ 345"/>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125390</xdr:rowOff>
    </xdr:from>
    <xdr:to>
      <xdr:col>55</xdr:col>
      <xdr:colOff>0</xdr:colOff>
      <xdr:row>58</xdr:row>
      <xdr:rowOff>10541</xdr:rowOff>
    </xdr:to>
    <xdr:cxnSp macro="">
      <xdr:nvCxnSpPr>
        <xdr:cNvPr id="347" name="直線コネクタ 346"/>
        <xdr:cNvCxnSpPr/>
      </xdr:nvCxnSpPr>
      <xdr:spPr>
        <a:xfrm>
          <a:off x="9639300" y="9898040"/>
          <a:ext cx="8382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8" name="農林水産業費平均値テキスト"/>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9" name="フローチャート: 判断 348"/>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125390</xdr:rowOff>
    </xdr:from>
    <xdr:to>
      <xdr:col>50</xdr:col>
      <xdr:colOff>114300</xdr:colOff>
      <xdr:row>57</xdr:row>
      <xdr:rowOff>151313</xdr:rowOff>
    </xdr:to>
    <xdr:cxnSp macro="">
      <xdr:nvCxnSpPr>
        <xdr:cNvPr id="350" name="直線コネクタ 349"/>
        <xdr:cNvCxnSpPr/>
      </xdr:nvCxnSpPr>
      <xdr:spPr>
        <a:xfrm flipV="1">
          <a:off x="8750300" y="9898040"/>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1" name="フローチャート: 判断 350"/>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2" name="テキスト ボックス 351"/>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97432</xdr:rowOff>
    </xdr:from>
    <xdr:to>
      <xdr:col>45</xdr:col>
      <xdr:colOff>177800</xdr:colOff>
      <xdr:row>57</xdr:row>
      <xdr:rowOff>151313</xdr:rowOff>
    </xdr:to>
    <xdr:cxnSp macro="">
      <xdr:nvCxnSpPr>
        <xdr:cNvPr id="353" name="直線コネクタ 352"/>
        <xdr:cNvCxnSpPr/>
      </xdr:nvCxnSpPr>
      <xdr:spPr>
        <a:xfrm>
          <a:off x="7861300" y="9870082"/>
          <a:ext cx="8890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4" name="フローチャート: 判断 353"/>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5" name="テキスト ボックス 354"/>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97432</xdr:rowOff>
    </xdr:from>
    <xdr:to>
      <xdr:col>41</xdr:col>
      <xdr:colOff>50800</xdr:colOff>
      <xdr:row>57</xdr:row>
      <xdr:rowOff>163909</xdr:rowOff>
    </xdr:to>
    <xdr:cxnSp macro="">
      <xdr:nvCxnSpPr>
        <xdr:cNvPr id="356" name="直線コネクタ 355"/>
        <xdr:cNvCxnSpPr/>
      </xdr:nvCxnSpPr>
      <xdr:spPr>
        <a:xfrm flipV="1">
          <a:off x="6972300" y="9870082"/>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7" name="フローチャート: 判断 356"/>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8" name="テキスト ボックス 357"/>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9" name="フローチャート: 判断 358"/>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0" name="テキスト ボックス 359"/>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131191</xdr:rowOff>
    </xdr:from>
    <xdr:to>
      <xdr:col>55</xdr:col>
      <xdr:colOff>50800</xdr:colOff>
      <xdr:row>58</xdr:row>
      <xdr:rowOff>61341</xdr:rowOff>
    </xdr:to>
    <xdr:sp macro="" textlink="">
      <xdr:nvSpPr>
        <xdr:cNvPr id="366" name="楕円 365"/>
        <xdr:cNvSpPr/>
      </xdr:nvSpPr>
      <xdr:spPr>
        <a:xfrm>
          <a:off x="10426700" y="99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59577</xdr:rowOff>
    </xdr:from>
    <xdr:ext cx="469744" cy="259045"/>
    <xdr:sp macro="" textlink="">
      <xdr:nvSpPr>
        <xdr:cNvPr id="367" name="農林水産業費該当値テキスト"/>
        <xdr:cNvSpPr txBox="1"/>
      </xdr:nvSpPr>
      <xdr:spPr>
        <a:xfrm>
          <a:off x="10528300" y="983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74590</xdr:rowOff>
    </xdr:from>
    <xdr:to>
      <xdr:col>50</xdr:col>
      <xdr:colOff>165100</xdr:colOff>
      <xdr:row>58</xdr:row>
      <xdr:rowOff>4740</xdr:rowOff>
    </xdr:to>
    <xdr:sp macro="" textlink="">
      <xdr:nvSpPr>
        <xdr:cNvPr id="368" name="楕円 367"/>
        <xdr:cNvSpPr/>
      </xdr:nvSpPr>
      <xdr:spPr>
        <a:xfrm>
          <a:off x="9588500" y="98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167317</xdr:rowOff>
    </xdr:from>
    <xdr:ext cx="469744" cy="259045"/>
    <xdr:sp macro="" textlink="">
      <xdr:nvSpPr>
        <xdr:cNvPr id="369" name="テキスト ボックス 368"/>
        <xdr:cNvSpPr txBox="1"/>
      </xdr:nvSpPr>
      <xdr:spPr>
        <a:xfrm>
          <a:off x="9404428" y="99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100513</xdr:rowOff>
    </xdr:from>
    <xdr:to>
      <xdr:col>46</xdr:col>
      <xdr:colOff>38100</xdr:colOff>
      <xdr:row>58</xdr:row>
      <xdr:rowOff>30663</xdr:rowOff>
    </xdr:to>
    <xdr:sp macro="" textlink="">
      <xdr:nvSpPr>
        <xdr:cNvPr id="370" name="楕円 369"/>
        <xdr:cNvSpPr/>
      </xdr:nvSpPr>
      <xdr:spPr>
        <a:xfrm>
          <a:off x="8699500" y="98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21790</xdr:rowOff>
    </xdr:from>
    <xdr:ext cx="469744" cy="259045"/>
    <xdr:sp macro="" textlink="">
      <xdr:nvSpPr>
        <xdr:cNvPr id="371" name="テキスト ボックス 370"/>
        <xdr:cNvSpPr txBox="1"/>
      </xdr:nvSpPr>
      <xdr:spPr>
        <a:xfrm>
          <a:off x="8515428" y="996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46632</xdr:rowOff>
    </xdr:from>
    <xdr:to>
      <xdr:col>41</xdr:col>
      <xdr:colOff>101600</xdr:colOff>
      <xdr:row>57</xdr:row>
      <xdr:rowOff>148232</xdr:rowOff>
    </xdr:to>
    <xdr:sp macro="" textlink="">
      <xdr:nvSpPr>
        <xdr:cNvPr id="372" name="楕円 371"/>
        <xdr:cNvSpPr/>
      </xdr:nvSpPr>
      <xdr:spPr>
        <a:xfrm>
          <a:off x="7810500" y="98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164759</xdr:rowOff>
    </xdr:from>
    <xdr:ext cx="469744" cy="259045"/>
    <xdr:sp macro="" textlink="">
      <xdr:nvSpPr>
        <xdr:cNvPr id="373" name="テキスト ボックス 372"/>
        <xdr:cNvSpPr txBox="1"/>
      </xdr:nvSpPr>
      <xdr:spPr>
        <a:xfrm>
          <a:off x="7626428" y="95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113109</xdr:rowOff>
    </xdr:from>
    <xdr:to>
      <xdr:col>36</xdr:col>
      <xdr:colOff>165100</xdr:colOff>
      <xdr:row>58</xdr:row>
      <xdr:rowOff>43259</xdr:rowOff>
    </xdr:to>
    <xdr:sp macro="" textlink="">
      <xdr:nvSpPr>
        <xdr:cNvPr id="374" name="楕円 373"/>
        <xdr:cNvSpPr/>
      </xdr:nvSpPr>
      <xdr:spPr>
        <a:xfrm>
          <a:off x="6921500" y="98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34386</xdr:rowOff>
    </xdr:from>
    <xdr:ext cx="469744" cy="259045"/>
    <xdr:sp macro="" textlink="">
      <xdr:nvSpPr>
        <xdr:cNvPr id="375" name="テキスト ボックス 374"/>
        <xdr:cNvSpPr txBox="1"/>
      </xdr:nvSpPr>
      <xdr:spPr>
        <a:xfrm>
          <a:off x="6737428" y="997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7" name="直線コネクタ 396"/>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8"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9" name="直線コネクタ 398"/>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0"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1" name="直線コネクタ 400"/>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135677</xdr:rowOff>
    </xdr:from>
    <xdr:to>
      <xdr:col>55</xdr:col>
      <xdr:colOff>0</xdr:colOff>
      <xdr:row>76</xdr:row>
      <xdr:rowOff>117252</xdr:rowOff>
    </xdr:to>
    <xdr:cxnSp macro="">
      <xdr:nvCxnSpPr>
        <xdr:cNvPr id="402" name="直線コネクタ 401"/>
        <xdr:cNvCxnSpPr/>
      </xdr:nvCxnSpPr>
      <xdr:spPr>
        <a:xfrm flipV="1">
          <a:off x="9639300" y="12994427"/>
          <a:ext cx="838200" cy="15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3"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4" name="フローチャート: 判断 403"/>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117252</xdr:rowOff>
    </xdr:from>
    <xdr:to>
      <xdr:col>50</xdr:col>
      <xdr:colOff>114300</xdr:colOff>
      <xdr:row>76</xdr:row>
      <xdr:rowOff>123058</xdr:rowOff>
    </xdr:to>
    <xdr:cxnSp macro="">
      <xdr:nvCxnSpPr>
        <xdr:cNvPr id="405" name="直線コネクタ 404"/>
        <xdr:cNvCxnSpPr/>
      </xdr:nvCxnSpPr>
      <xdr:spPr>
        <a:xfrm flipV="1">
          <a:off x="8750300" y="13147452"/>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6" name="フローチャート: 判断 405"/>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7" name="テキスト ボックス 406"/>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123058</xdr:rowOff>
    </xdr:from>
    <xdr:to>
      <xdr:col>45</xdr:col>
      <xdr:colOff>177800</xdr:colOff>
      <xdr:row>77</xdr:row>
      <xdr:rowOff>116611</xdr:rowOff>
    </xdr:to>
    <xdr:cxnSp macro="">
      <xdr:nvCxnSpPr>
        <xdr:cNvPr id="408" name="直線コネクタ 407"/>
        <xdr:cNvCxnSpPr/>
      </xdr:nvCxnSpPr>
      <xdr:spPr>
        <a:xfrm flipV="1">
          <a:off x="7861300" y="13153258"/>
          <a:ext cx="889000" cy="16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9" name="フローチャート: 判断 408"/>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0" name="テキスト ボックス 409"/>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115880</xdr:rowOff>
    </xdr:from>
    <xdr:to>
      <xdr:col>41</xdr:col>
      <xdr:colOff>50800</xdr:colOff>
      <xdr:row>77</xdr:row>
      <xdr:rowOff>116611</xdr:rowOff>
    </xdr:to>
    <xdr:cxnSp macro="">
      <xdr:nvCxnSpPr>
        <xdr:cNvPr id="411" name="直線コネクタ 410"/>
        <xdr:cNvCxnSpPr/>
      </xdr:nvCxnSpPr>
      <xdr:spPr>
        <a:xfrm>
          <a:off x="6972300" y="1331753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2" name="フローチャート: 判断 411"/>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3" name="テキスト ボックス 412"/>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4" name="フローチャート: 判断 413"/>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5" name="テキスト ボックス 414"/>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84877</xdr:rowOff>
    </xdr:from>
    <xdr:to>
      <xdr:col>55</xdr:col>
      <xdr:colOff>50800</xdr:colOff>
      <xdr:row>76</xdr:row>
      <xdr:rowOff>15027</xdr:rowOff>
    </xdr:to>
    <xdr:sp macro="" textlink="">
      <xdr:nvSpPr>
        <xdr:cNvPr id="421" name="楕円 420"/>
        <xdr:cNvSpPr/>
      </xdr:nvSpPr>
      <xdr:spPr>
        <a:xfrm>
          <a:off x="10426700" y="129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63304</xdr:rowOff>
    </xdr:from>
    <xdr:ext cx="534377" cy="259045"/>
    <xdr:sp macro="" textlink="">
      <xdr:nvSpPr>
        <xdr:cNvPr id="422" name="商工費該当値テキスト"/>
        <xdr:cNvSpPr txBox="1"/>
      </xdr:nvSpPr>
      <xdr:spPr>
        <a:xfrm>
          <a:off x="10528300" y="129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66452</xdr:rowOff>
    </xdr:from>
    <xdr:to>
      <xdr:col>50</xdr:col>
      <xdr:colOff>165100</xdr:colOff>
      <xdr:row>76</xdr:row>
      <xdr:rowOff>168052</xdr:rowOff>
    </xdr:to>
    <xdr:sp macro="" textlink="">
      <xdr:nvSpPr>
        <xdr:cNvPr id="423" name="楕円 422"/>
        <xdr:cNvSpPr/>
      </xdr:nvSpPr>
      <xdr:spPr>
        <a:xfrm>
          <a:off x="9588500" y="130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159179</xdr:rowOff>
    </xdr:from>
    <xdr:ext cx="469744" cy="259045"/>
    <xdr:sp macro="" textlink="">
      <xdr:nvSpPr>
        <xdr:cNvPr id="424" name="テキスト ボックス 423"/>
        <xdr:cNvSpPr txBox="1"/>
      </xdr:nvSpPr>
      <xdr:spPr>
        <a:xfrm>
          <a:off x="9404428" y="1318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72258</xdr:rowOff>
    </xdr:from>
    <xdr:to>
      <xdr:col>46</xdr:col>
      <xdr:colOff>38100</xdr:colOff>
      <xdr:row>77</xdr:row>
      <xdr:rowOff>2408</xdr:rowOff>
    </xdr:to>
    <xdr:sp macro="" textlink="">
      <xdr:nvSpPr>
        <xdr:cNvPr id="425" name="楕円 424"/>
        <xdr:cNvSpPr/>
      </xdr:nvSpPr>
      <xdr:spPr>
        <a:xfrm>
          <a:off x="8699500" y="131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164985</xdr:rowOff>
    </xdr:from>
    <xdr:ext cx="469744" cy="259045"/>
    <xdr:sp macro="" textlink="">
      <xdr:nvSpPr>
        <xdr:cNvPr id="426" name="テキスト ボックス 425"/>
        <xdr:cNvSpPr txBox="1"/>
      </xdr:nvSpPr>
      <xdr:spPr>
        <a:xfrm>
          <a:off x="8515428" y="1319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65811</xdr:rowOff>
    </xdr:from>
    <xdr:to>
      <xdr:col>41</xdr:col>
      <xdr:colOff>101600</xdr:colOff>
      <xdr:row>77</xdr:row>
      <xdr:rowOff>167411</xdr:rowOff>
    </xdr:to>
    <xdr:sp macro="" textlink="">
      <xdr:nvSpPr>
        <xdr:cNvPr id="427" name="楕円 426"/>
        <xdr:cNvSpPr/>
      </xdr:nvSpPr>
      <xdr:spPr>
        <a:xfrm>
          <a:off x="7810500" y="132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158538</xdr:rowOff>
    </xdr:from>
    <xdr:ext cx="469744" cy="259045"/>
    <xdr:sp macro="" textlink="">
      <xdr:nvSpPr>
        <xdr:cNvPr id="428" name="テキスト ボックス 427"/>
        <xdr:cNvSpPr txBox="1"/>
      </xdr:nvSpPr>
      <xdr:spPr>
        <a:xfrm>
          <a:off x="7626428" y="133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65080</xdr:rowOff>
    </xdr:from>
    <xdr:to>
      <xdr:col>36</xdr:col>
      <xdr:colOff>165100</xdr:colOff>
      <xdr:row>77</xdr:row>
      <xdr:rowOff>166680</xdr:rowOff>
    </xdr:to>
    <xdr:sp macro="" textlink="">
      <xdr:nvSpPr>
        <xdr:cNvPr id="429" name="楕円 428"/>
        <xdr:cNvSpPr/>
      </xdr:nvSpPr>
      <xdr:spPr>
        <a:xfrm>
          <a:off x="6921500" y="132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157807</xdr:rowOff>
    </xdr:from>
    <xdr:ext cx="469744" cy="259045"/>
    <xdr:sp macro="" textlink="">
      <xdr:nvSpPr>
        <xdr:cNvPr id="430" name="テキスト ボックス 429"/>
        <xdr:cNvSpPr txBox="1"/>
      </xdr:nvSpPr>
      <xdr:spPr>
        <a:xfrm>
          <a:off x="6737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6" name="直線コネクタ 455"/>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7"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8" name="直線コネクタ 457"/>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9"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0" name="直線コネクタ 459"/>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3911</xdr:rowOff>
    </xdr:from>
    <xdr:to>
      <xdr:col>55</xdr:col>
      <xdr:colOff>0</xdr:colOff>
      <xdr:row>99</xdr:row>
      <xdr:rowOff>18503</xdr:rowOff>
    </xdr:to>
    <xdr:cxnSp macro="">
      <xdr:nvCxnSpPr>
        <xdr:cNvPr id="461" name="直線コネクタ 460"/>
        <xdr:cNvCxnSpPr/>
      </xdr:nvCxnSpPr>
      <xdr:spPr>
        <a:xfrm flipV="1">
          <a:off x="9639300" y="16977461"/>
          <a:ext cx="8382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2"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3" name="フローチャート: 判断 462"/>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18503</xdr:rowOff>
    </xdr:from>
    <xdr:to>
      <xdr:col>50</xdr:col>
      <xdr:colOff>114300</xdr:colOff>
      <xdr:row>99</xdr:row>
      <xdr:rowOff>29175</xdr:rowOff>
    </xdr:to>
    <xdr:cxnSp macro="">
      <xdr:nvCxnSpPr>
        <xdr:cNvPr id="464" name="直線コネクタ 463"/>
        <xdr:cNvCxnSpPr/>
      </xdr:nvCxnSpPr>
      <xdr:spPr>
        <a:xfrm flipV="1">
          <a:off x="8750300" y="16992053"/>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5" name="フローチャート: 判断 464"/>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6" name="テキスト ボックス 465"/>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24809</xdr:rowOff>
    </xdr:from>
    <xdr:to>
      <xdr:col>45</xdr:col>
      <xdr:colOff>177800</xdr:colOff>
      <xdr:row>99</xdr:row>
      <xdr:rowOff>29175</xdr:rowOff>
    </xdr:to>
    <xdr:cxnSp macro="">
      <xdr:nvCxnSpPr>
        <xdr:cNvPr id="467" name="直線コネクタ 466"/>
        <xdr:cNvCxnSpPr/>
      </xdr:nvCxnSpPr>
      <xdr:spPr>
        <a:xfrm>
          <a:off x="7861300" y="16998359"/>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8" name="フローチャート: 判断 467"/>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69" name="テキスト ボックス 468"/>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20149</xdr:rowOff>
    </xdr:from>
    <xdr:to>
      <xdr:col>41</xdr:col>
      <xdr:colOff>50800</xdr:colOff>
      <xdr:row>99</xdr:row>
      <xdr:rowOff>24809</xdr:rowOff>
    </xdr:to>
    <xdr:cxnSp macro="">
      <xdr:nvCxnSpPr>
        <xdr:cNvPr id="470" name="直線コネクタ 469"/>
        <xdr:cNvCxnSpPr/>
      </xdr:nvCxnSpPr>
      <xdr:spPr>
        <a:xfrm>
          <a:off x="6972300" y="16993699"/>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1" name="フローチャート: 判断 470"/>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2" name="テキスト ボックス 471"/>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3" name="フローチャート: 判断 472"/>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4" name="テキスト ボックス 473"/>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124561</xdr:rowOff>
    </xdr:from>
    <xdr:to>
      <xdr:col>55</xdr:col>
      <xdr:colOff>50800</xdr:colOff>
      <xdr:row>99</xdr:row>
      <xdr:rowOff>54711</xdr:rowOff>
    </xdr:to>
    <xdr:sp macro="" textlink="">
      <xdr:nvSpPr>
        <xdr:cNvPr id="480" name="楕円 479"/>
        <xdr:cNvSpPr/>
      </xdr:nvSpPr>
      <xdr:spPr>
        <a:xfrm>
          <a:off x="10426700" y="169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57706</xdr:rowOff>
    </xdr:from>
    <xdr:ext cx="534377" cy="259045"/>
    <xdr:sp macro="" textlink="">
      <xdr:nvSpPr>
        <xdr:cNvPr id="481" name="土木費該当値テキスト"/>
        <xdr:cNvSpPr txBox="1"/>
      </xdr:nvSpPr>
      <xdr:spPr>
        <a:xfrm>
          <a:off x="10528300" y="168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139153</xdr:rowOff>
    </xdr:from>
    <xdr:to>
      <xdr:col>50</xdr:col>
      <xdr:colOff>165100</xdr:colOff>
      <xdr:row>99</xdr:row>
      <xdr:rowOff>69303</xdr:rowOff>
    </xdr:to>
    <xdr:sp macro="" textlink="">
      <xdr:nvSpPr>
        <xdr:cNvPr id="482" name="楕円 481"/>
        <xdr:cNvSpPr/>
      </xdr:nvSpPr>
      <xdr:spPr>
        <a:xfrm>
          <a:off x="9588500" y="1694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60430</xdr:rowOff>
    </xdr:from>
    <xdr:ext cx="534377" cy="259045"/>
    <xdr:sp macro="" textlink="">
      <xdr:nvSpPr>
        <xdr:cNvPr id="483" name="テキスト ボックス 482"/>
        <xdr:cNvSpPr txBox="1"/>
      </xdr:nvSpPr>
      <xdr:spPr>
        <a:xfrm>
          <a:off x="9372111" y="170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149825</xdr:rowOff>
    </xdr:from>
    <xdr:to>
      <xdr:col>46</xdr:col>
      <xdr:colOff>38100</xdr:colOff>
      <xdr:row>99</xdr:row>
      <xdr:rowOff>79975</xdr:rowOff>
    </xdr:to>
    <xdr:sp macro="" textlink="">
      <xdr:nvSpPr>
        <xdr:cNvPr id="484" name="楕円 483"/>
        <xdr:cNvSpPr/>
      </xdr:nvSpPr>
      <xdr:spPr>
        <a:xfrm>
          <a:off x="8699500" y="169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71102</xdr:rowOff>
    </xdr:from>
    <xdr:ext cx="534377" cy="259045"/>
    <xdr:sp macro="" textlink="">
      <xdr:nvSpPr>
        <xdr:cNvPr id="485" name="テキスト ボックス 484"/>
        <xdr:cNvSpPr txBox="1"/>
      </xdr:nvSpPr>
      <xdr:spPr>
        <a:xfrm>
          <a:off x="8483111" y="1704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145459</xdr:rowOff>
    </xdr:from>
    <xdr:to>
      <xdr:col>41</xdr:col>
      <xdr:colOff>101600</xdr:colOff>
      <xdr:row>99</xdr:row>
      <xdr:rowOff>75609</xdr:rowOff>
    </xdr:to>
    <xdr:sp macro="" textlink="">
      <xdr:nvSpPr>
        <xdr:cNvPr id="486" name="楕円 485"/>
        <xdr:cNvSpPr/>
      </xdr:nvSpPr>
      <xdr:spPr>
        <a:xfrm>
          <a:off x="7810500" y="169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66736</xdr:rowOff>
    </xdr:from>
    <xdr:ext cx="534377" cy="259045"/>
    <xdr:sp macro="" textlink="">
      <xdr:nvSpPr>
        <xdr:cNvPr id="487" name="テキスト ボックス 486"/>
        <xdr:cNvSpPr txBox="1"/>
      </xdr:nvSpPr>
      <xdr:spPr>
        <a:xfrm>
          <a:off x="7594111" y="170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140799</xdr:rowOff>
    </xdr:from>
    <xdr:to>
      <xdr:col>36</xdr:col>
      <xdr:colOff>165100</xdr:colOff>
      <xdr:row>99</xdr:row>
      <xdr:rowOff>70949</xdr:rowOff>
    </xdr:to>
    <xdr:sp macro="" textlink="">
      <xdr:nvSpPr>
        <xdr:cNvPr id="488" name="楕円 487"/>
        <xdr:cNvSpPr/>
      </xdr:nvSpPr>
      <xdr:spPr>
        <a:xfrm>
          <a:off x="6921500" y="169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62076</xdr:rowOff>
    </xdr:from>
    <xdr:ext cx="534377" cy="259045"/>
    <xdr:sp macro="" textlink="">
      <xdr:nvSpPr>
        <xdr:cNvPr id="489" name="テキスト ボックス 488"/>
        <xdr:cNvSpPr txBox="1"/>
      </xdr:nvSpPr>
      <xdr:spPr>
        <a:xfrm>
          <a:off x="6705111" y="170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4" name="直線コネクタ 513"/>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5"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6" name="直線コネクタ 515"/>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7"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8" name="直線コネクタ 517"/>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40792</xdr:rowOff>
    </xdr:from>
    <xdr:to>
      <xdr:col>85</xdr:col>
      <xdr:colOff>127000</xdr:colOff>
      <xdr:row>38</xdr:row>
      <xdr:rowOff>81941</xdr:rowOff>
    </xdr:to>
    <xdr:cxnSp macro="">
      <xdr:nvCxnSpPr>
        <xdr:cNvPr id="519" name="直線コネクタ 518"/>
        <xdr:cNvCxnSpPr/>
      </xdr:nvCxnSpPr>
      <xdr:spPr>
        <a:xfrm flipV="1">
          <a:off x="15481300" y="6384442"/>
          <a:ext cx="838200" cy="2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0"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1" name="フローチャート: 判断 520"/>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130632</xdr:rowOff>
    </xdr:from>
    <xdr:to>
      <xdr:col>81</xdr:col>
      <xdr:colOff>50800</xdr:colOff>
      <xdr:row>38</xdr:row>
      <xdr:rowOff>81941</xdr:rowOff>
    </xdr:to>
    <xdr:cxnSp macro="">
      <xdr:nvCxnSpPr>
        <xdr:cNvPr id="522" name="直線コネクタ 521"/>
        <xdr:cNvCxnSpPr/>
      </xdr:nvCxnSpPr>
      <xdr:spPr>
        <a:xfrm>
          <a:off x="14592300" y="6302832"/>
          <a:ext cx="889000" cy="29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3" name="フローチャート: 判断 522"/>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4" name="テキスト ボックス 523"/>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130632</xdr:rowOff>
    </xdr:from>
    <xdr:to>
      <xdr:col>76</xdr:col>
      <xdr:colOff>114300</xdr:colOff>
      <xdr:row>38</xdr:row>
      <xdr:rowOff>107162</xdr:rowOff>
    </xdr:to>
    <xdr:cxnSp macro="">
      <xdr:nvCxnSpPr>
        <xdr:cNvPr id="525" name="直線コネクタ 524"/>
        <xdr:cNvCxnSpPr/>
      </xdr:nvCxnSpPr>
      <xdr:spPr>
        <a:xfrm flipV="1">
          <a:off x="13703300" y="6302832"/>
          <a:ext cx="889000" cy="3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6" name="フローチャート: 判断 525"/>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89044</xdr:rowOff>
    </xdr:from>
    <xdr:ext cx="534377" cy="259045"/>
    <xdr:sp macro="" textlink="">
      <xdr:nvSpPr>
        <xdr:cNvPr id="527" name="テキスト ボックス 526"/>
        <xdr:cNvSpPr txBox="1"/>
      </xdr:nvSpPr>
      <xdr:spPr>
        <a:xfrm>
          <a:off x="14325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107162</xdr:rowOff>
    </xdr:from>
    <xdr:to>
      <xdr:col>71</xdr:col>
      <xdr:colOff>177800</xdr:colOff>
      <xdr:row>38</xdr:row>
      <xdr:rowOff>133985</xdr:rowOff>
    </xdr:to>
    <xdr:cxnSp macro="">
      <xdr:nvCxnSpPr>
        <xdr:cNvPr id="528" name="直線コネクタ 527"/>
        <xdr:cNvCxnSpPr/>
      </xdr:nvCxnSpPr>
      <xdr:spPr>
        <a:xfrm flipV="1">
          <a:off x="12814300" y="6622262"/>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9" name="フローチャート: 判断 528"/>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0" name="テキスト ボックス 529"/>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1" name="フローチャート: 判断 530"/>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2" name="テキスト ボックス 531"/>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161442</xdr:rowOff>
    </xdr:from>
    <xdr:to>
      <xdr:col>85</xdr:col>
      <xdr:colOff>177800</xdr:colOff>
      <xdr:row>37</xdr:row>
      <xdr:rowOff>91592</xdr:rowOff>
    </xdr:to>
    <xdr:sp macro="" textlink="">
      <xdr:nvSpPr>
        <xdr:cNvPr id="538" name="楕円 537"/>
        <xdr:cNvSpPr/>
      </xdr:nvSpPr>
      <xdr:spPr>
        <a:xfrm>
          <a:off x="16268700" y="63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139869</xdr:rowOff>
    </xdr:from>
    <xdr:ext cx="534377" cy="259045"/>
    <xdr:sp macro="" textlink="">
      <xdr:nvSpPr>
        <xdr:cNvPr id="539" name="消防費該当値テキスト"/>
        <xdr:cNvSpPr txBox="1"/>
      </xdr:nvSpPr>
      <xdr:spPr>
        <a:xfrm>
          <a:off x="16370300" y="63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31141</xdr:rowOff>
    </xdr:from>
    <xdr:to>
      <xdr:col>81</xdr:col>
      <xdr:colOff>101600</xdr:colOff>
      <xdr:row>38</xdr:row>
      <xdr:rowOff>132741</xdr:rowOff>
    </xdr:to>
    <xdr:sp macro="" textlink="">
      <xdr:nvSpPr>
        <xdr:cNvPr id="540" name="楕円 539"/>
        <xdr:cNvSpPr/>
      </xdr:nvSpPr>
      <xdr:spPr>
        <a:xfrm>
          <a:off x="15430500" y="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123868</xdr:rowOff>
    </xdr:from>
    <xdr:ext cx="534377" cy="259045"/>
    <xdr:sp macro="" textlink="">
      <xdr:nvSpPr>
        <xdr:cNvPr id="541" name="テキスト ボックス 540"/>
        <xdr:cNvSpPr txBox="1"/>
      </xdr:nvSpPr>
      <xdr:spPr>
        <a:xfrm>
          <a:off x="15214111" y="66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79832</xdr:rowOff>
    </xdr:from>
    <xdr:to>
      <xdr:col>76</xdr:col>
      <xdr:colOff>165100</xdr:colOff>
      <xdr:row>37</xdr:row>
      <xdr:rowOff>9982</xdr:rowOff>
    </xdr:to>
    <xdr:sp macro="" textlink="">
      <xdr:nvSpPr>
        <xdr:cNvPr id="542" name="楕円 541"/>
        <xdr:cNvSpPr/>
      </xdr:nvSpPr>
      <xdr:spPr>
        <a:xfrm>
          <a:off x="14541500" y="62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26509</xdr:rowOff>
    </xdr:from>
    <xdr:ext cx="534377" cy="259045"/>
    <xdr:sp macro="" textlink="">
      <xdr:nvSpPr>
        <xdr:cNvPr id="543" name="テキスト ボックス 542"/>
        <xdr:cNvSpPr txBox="1"/>
      </xdr:nvSpPr>
      <xdr:spPr>
        <a:xfrm>
          <a:off x="14325111" y="602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56362</xdr:rowOff>
    </xdr:from>
    <xdr:to>
      <xdr:col>72</xdr:col>
      <xdr:colOff>38100</xdr:colOff>
      <xdr:row>38</xdr:row>
      <xdr:rowOff>157962</xdr:rowOff>
    </xdr:to>
    <xdr:sp macro="" textlink="">
      <xdr:nvSpPr>
        <xdr:cNvPr id="544" name="楕円 543"/>
        <xdr:cNvSpPr/>
      </xdr:nvSpPr>
      <xdr:spPr>
        <a:xfrm>
          <a:off x="13652500" y="65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149089</xdr:rowOff>
    </xdr:from>
    <xdr:ext cx="534377" cy="259045"/>
    <xdr:sp macro="" textlink="">
      <xdr:nvSpPr>
        <xdr:cNvPr id="545" name="テキスト ボックス 544"/>
        <xdr:cNvSpPr txBox="1"/>
      </xdr:nvSpPr>
      <xdr:spPr>
        <a:xfrm>
          <a:off x="13436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83185</xdr:rowOff>
    </xdr:from>
    <xdr:to>
      <xdr:col>67</xdr:col>
      <xdr:colOff>101600</xdr:colOff>
      <xdr:row>39</xdr:row>
      <xdr:rowOff>13335</xdr:rowOff>
    </xdr:to>
    <xdr:sp macro="" textlink="">
      <xdr:nvSpPr>
        <xdr:cNvPr id="546" name="楕円 545"/>
        <xdr:cNvSpPr/>
      </xdr:nvSpPr>
      <xdr:spPr>
        <a:xfrm>
          <a:off x="12763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4462</xdr:rowOff>
    </xdr:from>
    <xdr:ext cx="534377" cy="259045"/>
    <xdr:sp macro="" textlink="">
      <xdr:nvSpPr>
        <xdr:cNvPr id="547" name="テキスト ボックス 546"/>
        <xdr:cNvSpPr txBox="1"/>
      </xdr:nvSpPr>
      <xdr:spPr>
        <a:xfrm>
          <a:off x="12547111" y="66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0" name="直線コネクタ 569"/>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1" name="教育費最小値テキスト"/>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2" name="直線コネクタ 571"/>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3" name="教育費最大値テキスト"/>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4" name="直線コネクタ 573"/>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101295</xdr:rowOff>
    </xdr:from>
    <xdr:to>
      <xdr:col>85</xdr:col>
      <xdr:colOff>127000</xdr:colOff>
      <xdr:row>57</xdr:row>
      <xdr:rowOff>84790</xdr:rowOff>
    </xdr:to>
    <xdr:cxnSp macro="">
      <xdr:nvCxnSpPr>
        <xdr:cNvPr id="575" name="直線コネクタ 574"/>
        <xdr:cNvCxnSpPr/>
      </xdr:nvCxnSpPr>
      <xdr:spPr>
        <a:xfrm>
          <a:off x="15481300" y="9702495"/>
          <a:ext cx="838200" cy="1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85648</xdr:rowOff>
    </xdr:from>
    <xdr:ext cx="534377" cy="259045"/>
    <xdr:sp macro="" textlink="">
      <xdr:nvSpPr>
        <xdr:cNvPr id="576" name="教育費平均値テキスト"/>
        <xdr:cNvSpPr txBox="1"/>
      </xdr:nvSpPr>
      <xdr:spPr>
        <a:xfrm>
          <a:off x="16370300" y="951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7" name="フローチャート: 判断 576"/>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101295</xdr:rowOff>
    </xdr:from>
    <xdr:to>
      <xdr:col>81</xdr:col>
      <xdr:colOff>50800</xdr:colOff>
      <xdr:row>57</xdr:row>
      <xdr:rowOff>141735</xdr:rowOff>
    </xdr:to>
    <xdr:cxnSp macro="">
      <xdr:nvCxnSpPr>
        <xdr:cNvPr id="578" name="直線コネクタ 577"/>
        <xdr:cNvCxnSpPr/>
      </xdr:nvCxnSpPr>
      <xdr:spPr>
        <a:xfrm flipV="1">
          <a:off x="14592300" y="9702495"/>
          <a:ext cx="889000" cy="21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79" name="フローチャート: 判断 578"/>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0" name="テキスト ボックス 579"/>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141735</xdr:rowOff>
    </xdr:from>
    <xdr:to>
      <xdr:col>76</xdr:col>
      <xdr:colOff>114300</xdr:colOff>
      <xdr:row>59</xdr:row>
      <xdr:rowOff>31618</xdr:rowOff>
    </xdr:to>
    <xdr:cxnSp macro="">
      <xdr:nvCxnSpPr>
        <xdr:cNvPr id="581" name="直線コネクタ 580"/>
        <xdr:cNvCxnSpPr/>
      </xdr:nvCxnSpPr>
      <xdr:spPr>
        <a:xfrm flipV="1">
          <a:off x="13703300" y="9914385"/>
          <a:ext cx="889000" cy="23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2" name="フローチャート: 判断 581"/>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83" name="テキスト ボックス 582"/>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123606</xdr:rowOff>
    </xdr:from>
    <xdr:to>
      <xdr:col>71</xdr:col>
      <xdr:colOff>177800</xdr:colOff>
      <xdr:row>59</xdr:row>
      <xdr:rowOff>31618</xdr:rowOff>
    </xdr:to>
    <xdr:cxnSp macro="">
      <xdr:nvCxnSpPr>
        <xdr:cNvPr id="584" name="直線コネクタ 583"/>
        <xdr:cNvCxnSpPr/>
      </xdr:nvCxnSpPr>
      <xdr:spPr>
        <a:xfrm>
          <a:off x="12814300" y="10067706"/>
          <a:ext cx="8890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5" name="フローチャート: 判断 584"/>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91241</xdr:rowOff>
    </xdr:from>
    <xdr:ext cx="534377" cy="259045"/>
    <xdr:sp macro="" textlink="">
      <xdr:nvSpPr>
        <xdr:cNvPr id="586" name="テキスト ボックス 585"/>
        <xdr:cNvSpPr txBox="1"/>
      </xdr:nvSpPr>
      <xdr:spPr>
        <a:xfrm>
          <a:off x="13436111" y="96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7" name="フローチャート: 判断 586"/>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143202</xdr:rowOff>
    </xdr:from>
    <xdr:ext cx="534377" cy="259045"/>
    <xdr:sp macro="" textlink="">
      <xdr:nvSpPr>
        <xdr:cNvPr id="588" name="テキスト ボックス 587"/>
        <xdr:cNvSpPr txBox="1"/>
      </xdr:nvSpPr>
      <xdr:spPr>
        <a:xfrm>
          <a:off x="12547111" y="9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33990</xdr:rowOff>
    </xdr:from>
    <xdr:to>
      <xdr:col>85</xdr:col>
      <xdr:colOff>177800</xdr:colOff>
      <xdr:row>57</xdr:row>
      <xdr:rowOff>135590</xdr:rowOff>
    </xdr:to>
    <xdr:sp macro="" textlink="">
      <xdr:nvSpPr>
        <xdr:cNvPr id="594" name="楕円 593"/>
        <xdr:cNvSpPr/>
      </xdr:nvSpPr>
      <xdr:spPr>
        <a:xfrm>
          <a:off x="16268700" y="98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12417</xdr:rowOff>
    </xdr:from>
    <xdr:ext cx="534377" cy="259045"/>
    <xdr:sp macro="" textlink="">
      <xdr:nvSpPr>
        <xdr:cNvPr id="595" name="教育費該当値テキスト"/>
        <xdr:cNvSpPr txBox="1"/>
      </xdr:nvSpPr>
      <xdr:spPr>
        <a:xfrm>
          <a:off x="16370300" y="97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50495</xdr:rowOff>
    </xdr:from>
    <xdr:to>
      <xdr:col>81</xdr:col>
      <xdr:colOff>101600</xdr:colOff>
      <xdr:row>56</xdr:row>
      <xdr:rowOff>152095</xdr:rowOff>
    </xdr:to>
    <xdr:sp macro="" textlink="">
      <xdr:nvSpPr>
        <xdr:cNvPr id="596" name="楕円 595"/>
        <xdr:cNvSpPr/>
      </xdr:nvSpPr>
      <xdr:spPr>
        <a:xfrm>
          <a:off x="15430500" y="96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168622</xdr:rowOff>
    </xdr:from>
    <xdr:ext cx="534377" cy="259045"/>
    <xdr:sp macro="" textlink="">
      <xdr:nvSpPr>
        <xdr:cNvPr id="597" name="テキスト ボックス 596"/>
        <xdr:cNvSpPr txBox="1"/>
      </xdr:nvSpPr>
      <xdr:spPr>
        <a:xfrm>
          <a:off x="15214111" y="94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90935</xdr:rowOff>
    </xdr:from>
    <xdr:to>
      <xdr:col>76</xdr:col>
      <xdr:colOff>165100</xdr:colOff>
      <xdr:row>58</xdr:row>
      <xdr:rowOff>21085</xdr:rowOff>
    </xdr:to>
    <xdr:sp macro="" textlink="">
      <xdr:nvSpPr>
        <xdr:cNvPr id="598" name="楕円 597"/>
        <xdr:cNvSpPr/>
      </xdr:nvSpPr>
      <xdr:spPr>
        <a:xfrm>
          <a:off x="14541500" y="98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37612</xdr:rowOff>
    </xdr:from>
    <xdr:ext cx="534377" cy="259045"/>
    <xdr:sp macro="" textlink="">
      <xdr:nvSpPr>
        <xdr:cNvPr id="599" name="テキスト ボックス 598"/>
        <xdr:cNvSpPr txBox="1"/>
      </xdr:nvSpPr>
      <xdr:spPr>
        <a:xfrm>
          <a:off x="14325111" y="96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152268</xdr:rowOff>
    </xdr:from>
    <xdr:to>
      <xdr:col>72</xdr:col>
      <xdr:colOff>38100</xdr:colOff>
      <xdr:row>59</xdr:row>
      <xdr:rowOff>82418</xdr:rowOff>
    </xdr:to>
    <xdr:sp macro="" textlink="">
      <xdr:nvSpPr>
        <xdr:cNvPr id="600" name="楕円 599"/>
        <xdr:cNvSpPr/>
      </xdr:nvSpPr>
      <xdr:spPr>
        <a:xfrm>
          <a:off x="13652500" y="100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73545</xdr:rowOff>
    </xdr:from>
    <xdr:ext cx="534377" cy="259045"/>
    <xdr:sp macro="" textlink="">
      <xdr:nvSpPr>
        <xdr:cNvPr id="601" name="テキスト ボックス 600"/>
        <xdr:cNvSpPr txBox="1"/>
      </xdr:nvSpPr>
      <xdr:spPr>
        <a:xfrm>
          <a:off x="13436111" y="10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72806</xdr:rowOff>
    </xdr:from>
    <xdr:to>
      <xdr:col>67</xdr:col>
      <xdr:colOff>101600</xdr:colOff>
      <xdr:row>59</xdr:row>
      <xdr:rowOff>2956</xdr:rowOff>
    </xdr:to>
    <xdr:sp macro="" textlink="">
      <xdr:nvSpPr>
        <xdr:cNvPr id="602" name="楕円 601"/>
        <xdr:cNvSpPr/>
      </xdr:nvSpPr>
      <xdr:spPr>
        <a:xfrm>
          <a:off x="12763500" y="1001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165533</xdr:rowOff>
    </xdr:from>
    <xdr:ext cx="534377" cy="259045"/>
    <xdr:sp macro="" textlink="">
      <xdr:nvSpPr>
        <xdr:cNvPr id="603" name="テキスト ボックス 602"/>
        <xdr:cNvSpPr txBox="1"/>
      </xdr:nvSpPr>
      <xdr:spPr>
        <a:xfrm>
          <a:off x="12547111" y="101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7" name="直線コネクタ 626"/>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8"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0"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1" name="直線コネクタ 630"/>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36182</xdr:rowOff>
    </xdr:from>
    <xdr:to>
      <xdr:col>85</xdr:col>
      <xdr:colOff>127000</xdr:colOff>
      <xdr:row>79</xdr:row>
      <xdr:rowOff>43511</xdr:rowOff>
    </xdr:to>
    <xdr:cxnSp macro="">
      <xdr:nvCxnSpPr>
        <xdr:cNvPr id="632" name="直線コネクタ 631"/>
        <xdr:cNvCxnSpPr/>
      </xdr:nvCxnSpPr>
      <xdr:spPr>
        <a:xfrm>
          <a:off x="15481300" y="13580732"/>
          <a:ext cx="8382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3"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4" name="フローチャート: 判断 633"/>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27763</xdr:rowOff>
    </xdr:from>
    <xdr:to>
      <xdr:col>81</xdr:col>
      <xdr:colOff>50800</xdr:colOff>
      <xdr:row>79</xdr:row>
      <xdr:rowOff>36182</xdr:rowOff>
    </xdr:to>
    <xdr:cxnSp macro="">
      <xdr:nvCxnSpPr>
        <xdr:cNvPr id="635" name="直線コネクタ 634"/>
        <xdr:cNvCxnSpPr/>
      </xdr:nvCxnSpPr>
      <xdr:spPr>
        <a:xfrm>
          <a:off x="14592300" y="13572313"/>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6" name="フローチャート: 判断 635"/>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7" name="テキスト ボックス 636"/>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27763</xdr:rowOff>
    </xdr:from>
    <xdr:to>
      <xdr:col>76</xdr:col>
      <xdr:colOff>114300</xdr:colOff>
      <xdr:row>79</xdr:row>
      <xdr:rowOff>41224</xdr:rowOff>
    </xdr:to>
    <xdr:cxnSp macro="">
      <xdr:nvCxnSpPr>
        <xdr:cNvPr id="638" name="直線コネクタ 637"/>
        <xdr:cNvCxnSpPr/>
      </xdr:nvCxnSpPr>
      <xdr:spPr>
        <a:xfrm flipV="1">
          <a:off x="13703300" y="13572313"/>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39" name="フローチャート: 判断 638"/>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69918</xdr:rowOff>
    </xdr:from>
    <xdr:ext cx="469744" cy="259045"/>
    <xdr:sp macro="" textlink="">
      <xdr:nvSpPr>
        <xdr:cNvPr id="640" name="テキスト ボックス 639"/>
        <xdr:cNvSpPr txBox="1"/>
      </xdr:nvSpPr>
      <xdr:spPr>
        <a:xfrm>
          <a:off x="14357428" y="1361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41224</xdr:rowOff>
    </xdr:from>
    <xdr:to>
      <xdr:col>71</xdr:col>
      <xdr:colOff>177800</xdr:colOff>
      <xdr:row>79</xdr:row>
      <xdr:rowOff>42430</xdr:rowOff>
    </xdr:to>
    <xdr:cxnSp macro="">
      <xdr:nvCxnSpPr>
        <xdr:cNvPr id="641" name="直線コネクタ 640"/>
        <xdr:cNvCxnSpPr/>
      </xdr:nvCxnSpPr>
      <xdr:spPr>
        <a:xfrm flipV="1">
          <a:off x="12814300" y="13585774"/>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2" name="フローチャート: 判断 641"/>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3" name="テキスト ボックス 642"/>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4" name="フローチャート: 判断 643"/>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5" name="テキスト ボックス 644"/>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164161</xdr:rowOff>
    </xdr:from>
    <xdr:to>
      <xdr:col>85</xdr:col>
      <xdr:colOff>177800</xdr:colOff>
      <xdr:row>79</xdr:row>
      <xdr:rowOff>94311</xdr:rowOff>
    </xdr:to>
    <xdr:sp macro="" textlink="">
      <xdr:nvSpPr>
        <xdr:cNvPr id="651" name="楕円 650"/>
        <xdr:cNvSpPr/>
      </xdr:nvSpPr>
      <xdr:spPr>
        <a:xfrm>
          <a:off x="16268700" y="135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313932" cy="259045"/>
    <xdr:sp macro="" textlink="">
      <xdr:nvSpPr>
        <xdr:cNvPr id="652" name="災害復旧費該当値テキスト"/>
        <xdr:cNvSpPr txBox="1"/>
      </xdr:nvSpPr>
      <xdr:spPr>
        <a:xfrm>
          <a:off x="16370300" y="134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156832</xdr:rowOff>
    </xdr:from>
    <xdr:to>
      <xdr:col>81</xdr:col>
      <xdr:colOff>101600</xdr:colOff>
      <xdr:row>79</xdr:row>
      <xdr:rowOff>86982</xdr:rowOff>
    </xdr:to>
    <xdr:sp macro="" textlink="">
      <xdr:nvSpPr>
        <xdr:cNvPr id="653" name="楕円 652"/>
        <xdr:cNvSpPr/>
      </xdr:nvSpPr>
      <xdr:spPr>
        <a:xfrm>
          <a:off x="15430500" y="135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78109</xdr:rowOff>
    </xdr:from>
    <xdr:ext cx="378565" cy="259045"/>
    <xdr:sp macro="" textlink="">
      <xdr:nvSpPr>
        <xdr:cNvPr id="654" name="テキスト ボックス 653"/>
        <xdr:cNvSpPr txBox="1"/>
      </xdr:nvSpPr>
      <xdr:spPr>
        <a:xfrm>
          <a:off x="15292017" y="1362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148413</xdr:rowOff>
    </xdr:from>
    <xdr:to>
      <xdr:col>76</xdr:col>
      <xdr:colOff>165100</xdr:colOff>
      <xdr:row>79</xdr:row>
      <xdr:rowOff>78563</xdr:rowOff>
    </xdr:to>
    <xdr:sp macro="" textlink="">
      <xdr:nvSpPr>
        <xdr:cNvPr id="655" name="楕円 654"/>
        <xdr:cNvSpPr/>
      </xdr:nvSpPr>
      <xdr:spPr>
        <a:xfrm>
          <a:off x="14541500" y="135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95090</xdr:rowOff>
    </xdr:from>
    <xdr:ext cx="469744" cy="259045"/>
    <xdr:sp macro="" textlink="">
      <xdr:nvSpPr>
        <xdr:cNvPr id="656" name="テキスト ボックス 655"/>
        <xdr:cNvSpPr txBox="1"/>
      </xdr:nvSpPr>
      <xdr:spPr>
        <a:xfrm>
          <a:off x="14357428" y="1329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161874</xdr:rowOff>
    </xdr:from>
    <xdr:to>
      <xdr:col>72</xdr:col>
      <xdr:colOff>38100</xdr:colOff>
      <xdr:row>79</xdr:row>
      <xdr:rowOff>92024</xdr:rowOff>
    </xdr:to>
    <xdr:sp macro="" textlink="">
      <xdr:nvSpPr>
        <xdr:cNvPr id="657" name="楕円 656"/>
        <xdr:cNvSpPr/>
      </xdr:nvSpPr>
      <xdr:spPr>
        <a:xfrm>
          <a:off x="13652500" y="135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83151</xdr:rowOff>
    </xdr:from>
    <xdr:ext cx="378565" cy="259045"/>
    <xdr:sp macro="" textlink="">
      <xdr:nvSpPr>
        <xdr:cNvPr id="658" name="テキスト ボックス 657"/>
        <xdr:cNvSpPr txBox="1"/>
      </xdr:nvSpPr>
      <xdr:spPr>
        <a:xfrm>
          <a:off x="13514017" y="1362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163080</xdr:rowOff>
    </xdr:from>
    <xdr:to>
      <xdr:col>67</xdr:col>
      <xdr:colOff>101600</xdr:colOff>
      <xdr:row>79</xdr:row>
      <xdr:rowOff>93230</xdr:rowOff>
    </xdr:to>
    <xdr:sp macro="" textlink="">
      <xdr:nvSpPr>
        <xdr:cNvPr id="659" name="楕円 658"/>
        <xdr:cNvSpPr/>
      </xdr:nvSpPr>
      <xdr:spPr>
        <a:xfrm>
          <a:off x="127635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84357</xdr:rowOff>
    </xdr:from>
    <xdr:ext cx="378565" cy="259045"/>
    <xdr:sp macro="" textlink="">
      <xdr:nvSpPr>
        <xdr:cNvPr id="660" name="テキスト ボックス 659"/>
        <xdr:cNvSpPr txBox="1"/>
      </xdr:nvSpPr>
      <xdr:spPr>
        <a:xfrm>
          <a:off x="12625017" y="1362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2" name="直線コネクタ 681"/>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3"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4" name="直線コネクタ 683"/>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5"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6" name="直線コネクタ 685"/>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168801</xdr:rowOff>
    </xdr:from>
    <xdr:to>
      <xdr:col>85</xdr:col>
      <xdr:colOff>127000</xdr:colOff>
      <xdr:row>92</xdr:row>
      <xdr:rowOff>56490</xdr:rowOff>
    </xdr:to>
    <xdr:cxnSp macro="">
      <xdr:nvCxnSpPr>
        <xdr:cNvPr id="687" name="直線コネクタ 686"/>
        <xdr:cNvCxnSpPr/>
      </xdr:nvCxnSpPr>
      <xdr:spPr>
        <a:xfrm flipV="1">
          <a:off x="15481300" y="15770751"/>
          <a:ext cx="8382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92290</xdr:rowOff>
    </xdr:from>
    <xdr:ext cx="534377" cy="259045"/>
    <xdr:sp macro="" textlink="">
      <xdr:nvSpPr>
        <xdr:cNvPr id="688" name="公債費平均値テキスト"/>
        <xdr:cNvSpPr txBox="1"/>
      </xdr:nvSpPr>
      <xdr:spPr>
        <a:xfrm>
          <a:off x="16370300" y="160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89" name="フローチャート: 判断 688"/>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56490</xdr:rowOff>
    </xdr:from>
    <xdr:to>
      <xdr:col>81</xdr:col>
      <xdr:colOff>50800</xdr:colOff>
      <xdr:row>92</xdr:row>
      <xdr:rowOff>130761</xdr:rowOff>
    </xdr:to>
    <xdr:cxnSp macro="">
      <xdr:nvCxnSpPr>
        <xdr:cNvPr id="690" name="直線コネクタ 689"/>
        <xdr:cNvCxnSpPr/>
      </xdr:nvCxnSpPr>
      <xdr:spPr>
        <a:xfrm flipV="1">
          <a:off x="14592300" y="15829890"/>
          <a:ext cx="889000" cy="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1" name="フローチャート: 判断 690"/>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48421</xdr:rowOff>
    </xdr:from>
    <xdr:ext cx="534377" cy="259045"/>
    <xdr:sp macro="" textlink="">
      <xdr:nvSpPr>
        <xdr:cNvPr id="692" name="テキスト ボックス 691"/>
        <xdr:cNvSpPr txBox="1"/>
      </xdr:nvSpPr>
      <xdr:spPr>
        <a:xfrm>
          <a:off x="15214111" y="16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130761</xdr:rowOff>
    </xdr:from>
    <xdr:to>
      <xdr:col>76</xdr:col>
      <xdr:colOff>114300</xdr:colOff>
      <xdr:row>93</xdr:row>
      <xdr:rowOff>64536</xdr:rowOff>
    </xdr:to>
    <xdr:cxnSp macro="">
      <xdr:nvCxnSpPr>
        <xdr:cNvPr id="693" name="直線コネクタ 692"/>
        <xdr:cNvCxnSpPr/>
      </xdr:nvCxnSpPr>
      <xdr:spPr>
        <a:xfrm flipV="1">
          <a:off x="13703300" y="15904161"/>
          <a:ext cx="889000" cy="10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4" name="フローチャート: 判断 693"/>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5" name="テキスト ボックス 694"/>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64536</xdr:rowOff>
    </xdr:from>
    <xdr:to>
      <xdr:col>71</xdr:col>
      <xdr:colOff>177800</xdr:colOff>
      <xdr:row>93</xdr:row>
      <xdr:rowOff>100381</xdr:rowOff>
    </xdr:to>
    <xdr:cxnSp macro="">
      <xdr:nvCxnSpPr>
        <xdr:cNvPr id="696" name="直線コネクタ 695"/>
        <xdr:cNvCxnSpPr/>
      </xdr:nvCxnSpPr>
      <xdr:spPr>
        <a:xfrm flipV="1">
          <a:off x="12814300" y="1600938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7" name="フローチャート: 判断 696"/>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56675</xdr:rowOff>
    </xdr:from>
    <xdr:ext cx="534377" cy="259045"/>
    <xdr:sp macro="" textlink="">
      <xdr:nvSpPr>
        <xdr:cNvPr id="698" name="テキスト ボックス 697"/>
        <xdr:cNvSpPr txBox="1"/>
      </xdr:nvSpPr>
      <xdr:spPr>
        <a:xfrm>
          <a:off x="13436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699" name="フローチャート: 判断 698"/>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33700</xdr:rowOff>
    </xdr:from>
    <xdr:ext cx="534377" cy="259045"/>
    <xdr:sp macro="" textlink="">
      <xdr:nvSpPr>
        <xdr:cNvPr id="700" name="テキスト ボックス 699"/>
        <xdr:cNvSpPr txBox="1"/>
      </xdr:nvSpPr>
      <xdr:spPr>
        <a:xfrm>
          <a:off x="12547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118001</xdr:rowOff>
    </xdr:from>
    <xdr:to>
      <xdr:col>85</xdr:col>
      <xdr:colOff>177800</xdr:colOff>
      <xdr:row>92</xdr:row>
      <xdr:rowOff>48151</xdr:rowOff>
    </xdr:to>
    <xdr:sp macro="" textlink="">
      <xdr:nvSpPr>
        <xdr:cNvPr id="706" name="楕円 705"/>
        <xdr:cNvSpPr/>
      </xdr:nvSpPr>
      <xdr:spPr>
        <a:xfrm>
          <a:off x="16268700" y="157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140878</xdr:rowOff>
    </xdr:from>
    <xdr:ext cx="534377" cy="259045"/>
    <xdr:sp macro="" textlink="">
      <xdr:nvSpPr>
        <xdr:cNvPr id="707" name="公債費該当値テキスト"/>
        <xdr:cNvSpPr txBox="1"/>
      </xdr:nvSpPr>
      <xdr:spPr>
        <a:xfrm>
          <a:off x="16370300" y="1557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5690</xdr:rowOff>
    </xdr:from>
    <xdr:to>
      <xdr:col>81</xdr:col>
      <xdr:colOff>101600</xdr:colOff>
      <xdr:row>92</xdr:row>
      <xdr:rowOff>107290</xdr:rowOff>
    </xdr:to>
    <xdr:sp macro="" textlink="">
      <xdr:nvSpPr>
        <xdr:cNvPr id="708" name="楕円 707"/>
        <xdr:cNvSpPr/>
      </xdr:nvSpPr>
      <xdr:spPr>
        <a:xfrm>
          <a:off x="15430500" y="157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123817</xdr:rowOff>
    </xdr:from>
    <xdr:ext cx="534377" cy="259045"/>
    <xdr:sp macro="" textlink="">
      <xdr:nvSpPr>
        <xdr:cNvPr id="709" name="テキスト ボックス 708"/>
        <xdr:cNvSpPr txBox="1"/>
      </xdr:nvSpPr>
      <xdr:spPr>
        <a:xfrm>
          <a:off x="15214111" y="155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79961</xdr:rowOff>
    </xdr:from>
    <xdr:to>
      <xdr:col>76</xdr:col>
      <xdr:colOff>165100</xdr:colOff>
      <xdr:row>93</xdr:row>
      <xdr:rowOff>10111</xdr:rowOff>
    </xdr:to>
    <xdr:sp macro="" textlink="">
      <xdr:nvSpPr>
        <xdr:cNvPr id="710" name="楕円 709"/>
        <xdr:cNvSpPr/>
      </xdr:nvSpPr>
      <xdr:spPr>
        <a:xfrm>
          <a:off x="14541500" y="158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26638</xdr:rowOff>
    </xdr:from>
    <xdr:ext cx="534377" cy="259045"/>
    <xdr:sp macro="" textlink="">
      <xdr:nvSpPr>
        <xdr:cNvPr id="711" name="テキスト ボックス 710"/>
        <xdr:cNvSpPr txBox="1"/>
      </xdr:nvSpPr>
      <xdr:spPr>
        <a:xfrm>
          <a:off x="14325111" y="156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13736</xdr:rowOff>
    </xdr:from>
    <xdr:to>
      <xdr:col>72</xdr:col>
      <xdr:colOff>38100</xdr:colOff>
      <xdr:row>93</xdr:row>
      <xdr:rowOff>115336</xdr:rowOff>
    </xdr:to>
    <xdr:sp macro="" textlink="">
      <xdr:nvSpPr>
        <xdr:cNvPr id="712" name="楕円 711"/>
        <xdr:cNvSpPr/>
      </xdr:nvSpPr>
      <xdr:spPr>
        <a:xfrm>
          <a:off x="13652500" y="1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131863</xdr:rowOff>
    </xdr:from>
    <xdr:ext cx="534377" cy="259045"/>
    <xdr:sp macro="" textlink="">
      <xdr:nvSpPr>
        <xdr:cNvPr id="713" name="テキスト ボックス 712"/>
        <xdr:cNvSpPr txBox="1"/>
      </xdr:nvSpPr>
      <xdr:spPr>
        <a:xfrm>
          <a:off x="13436111" y="157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49581</xdr:rowOff>
    </xdr:from>
    <xdr:to>
      <xdr:col>67</xdr:col>
      <xdr:colOff>101600</xdr:colOff>
      <xdr:row>93</xdr:row>
      <xdr:rowOff>151181</xdr:rowOff>
    </xdr:to>
    <xdr:sp macro="" textlink="">
      <xdr:nvSpPr>
        <xdr:cNvPr id="714" name="楕円 713"/>
        <xdr:cNvSpPr/>
      </xdr:nvSpPr>
      <xdr:spPr>
        <a:xfrm>
          <a:off x="12763500" y="159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167708</xdr:rowOff>
    </xdr:from>
    <xdr:ext cx="534377" cy="259045"/>
    <xdr:sp macro="" textlink="">
      <xdr:nvSpPr>
        <xdr:cNvPr id="715" name="テキスト ボックス 714"/>
        <xdr:cNvSpPr txBox="1"/>
      </xdr:nvSpPr>
      <xdr:spPr>
        <a:xfrm>
          <a:off x="12547111" y="157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70663</xdr:rowOff>
    </xdr:from>
    <xdr:to>
      <xdr:col>116</xdr:col>
      <xdr:colOff>62864</xdr:colOff>
      <xdr:row>38</xdr:row>
      <xdr:rowOff>139700</xdr:rowOff>
    </xdr:to>
    <xdr:cxnSp macro="">
      <xdr:nvCxnSpPr>
        <xdr:cNvPr id="737" name="直線コネクタ 736"/>
        <xdr:cNvCxnSpPr/>
      </xdr:nvCxnSpPr>
      <xdr:spPr>
        <a:xfrm flipV="1">
          <a:off x="22159595" y="6242863"/>
          <a:ext cx="1269" cy="41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38"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17340</xdr:rowOff>
    </xdr:from>
    <xdr:ext cx="378565" cy="259045"/>
    <xdr:sp macro="" textlink="">
      <xdr:nvSpPr>
        <xdr:cNvPr id="740" name="諸支出金最大値テキスト"/>
        <xdr:cNvSpPr txBox="1"/>
      </xdr:nvSpPr>
      <xdr:spPr>
        <a:xfrm>
          <a:off x="22212300" y="6018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70663</xdr:rowOff>
    </xdr:from>
    <xdr:to>
      <xdr:col>116</xdr:col>
      <xdr:colOff>152400</xdr:colOff>
      <xdr:row>36</xdr:row>
      <xdr:rowOff>70663</xdr:rowOff>
    </xdr:to>
    <xdr:cxnSp macro="">
      <xdr:nvCxnSpPr>
        <xdr:cNvPr id="741" name="直線コネクタ 740"/>
        <xdr:cNvCxnSpPr/>
      </xdr:nvCxnSpPr>
      <xdr:spPr>
        <a:xfrm>
          <a:off x="22072600" y="624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43"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44" name="フローチャート: 判断 74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142443</xdr:rowOff>
    </xdr:from>
    <xdr:to>
      <xdr:col>111</xdr:col>
      <xdr:colOff>177800</xdr:colOff>
      <xdr:row>38</xdr:row>
      <xdr:rowOff>139700</xdr:rowOff>
    </xdr:to>
    <xdr:cxnSp macro="">
      <xdr:nvCxnSpPr>
        <xdr:cNvPr id="745" name="直線コネクタ 744"/>
        <xdr:cNvCxnSpPr/>
      </xdr:nvCxnSpPr>
      <xdr:spPr>
        <a:xfrm>
          <a:off x="20434300" y="5457393"/>
          <a:ext cx="889000" cy="119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148336</xdr:rowOff>
    </xdr:from>
    <xdr:to>
      <xdr:col>112</xdr:col>
      <xdr:colOff>38100</xdr:colOff>
      <xdr:row>38</xdr:row>
      <xdr:rowOff>78486</xdr:rowOff>
    </xdr:to>
    <xdr:sp macro="" textlink="">
      <xdr:nvSpPr>
        <xdr:cNvPr id="746" name="フローチャート: 判断 745"/>
        <xdr:cNvSpPr/>
      </xdr:nvSpPr>
      <xdr:spPr>
        <a:xfrm>
          <a:off x="21272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95013</xdr:rowOff>
    </xdr:from>
    <xdr:ext cx="378565" cy="259045"/>
    <xdr:sp macro="" textlink="">
      <xdr:nvSpPr>
        <xdr:cNvPr id="747" name="テキスト ボックス 746"/>
        <xdr:cNvSpPr txBox="1"/>
      </xdr:nvSpPr>
      <xdr:spPr>
        <a:xfrm>
          <a:off x="21134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142443</xdr:rowOff>
    </xdr:from>
    <xdr:to>
      <xdr:col>107</xdr:col>
      <xdr:colOff>50800</xdr:colOff>
      <xdr:row>38</xdr:row>
      <xdr:rowOff>139700</xdr:rowOff>
    </xdr:to>
    <xdr:cxnSp macro="">
      <xdr:nvCxnSpPr>
        <xdr:cNvPr id="748" name="直線コネクタ 747"/>
        <xdr:cNvCxnSpPr/>
      </xdr:nvCxnSpPr>
      <xdr:spPr>
        <a:xfrm flipV="1">
          <a:off x="19545300" y="5457393"/>
          <a:ext cx="889000" cy="119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9" name="フローチャート: 判断 748"/>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138193</xdr:rowOff>
    </xdr:from>
    <xdr:ext cx="313932" cy="259045"/>
    <xdr:sp macro="" textlink="">
      <xdr:nvSpPr>
        <xdr:cNvPr id="750" name="テキスト ボックス 749"/>
        <xdr:cNvSpPr txBox="1"/>
      </xdr:nvSpPr>
      <xdr:spPr>
        <a:xfrm>
          <a:off x="20277333" y="66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52" name="フローチャート: 判断 751"/>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170451</xdr:rowOff>
    </xdr:from>
    <xdr:ext cx="313932" cy="259045"/>
    <xdr:sp macro="" textlink="">
      <xdr:nvSpPr>
        <xdr:cNvPr id="753" name="テキスト ボックス 752"/>
        <xdr:cNvSpPr txBox="1"/>
      </xdr:nvSpPr>
      <xdr:spPr>
        <a:xfrm>
          <a:off x="19388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29921</xdr:rowOff>
    </xdr:from>
    <xdr:to>
      <xdr:col>98</xdr:col>
      <xdr:colOff>38100</xdr:colOff>
      <xdr:row>38</xdr:row>
      <xdr:rowOff>131521</xdr:rowOff>
    </xdr:to>
    <xdr:sp macro="" textlink="">
      <xdr:nvSpPr>
        <xdr:cNvPr id="754" name="フローチャート: 判断 753"/>
        <xdr:cNvSpPr/>
      </xdr:nvSpPr>
      <xdr:spPr>
        <a:xfrm>
          <a:off x="18605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148048</xdr:rowOff>
    </xdr:from>
    <xdr:ext cx="378565" cy="259045"/>
    <xdr:sp macro="" textlink="">
      <xdr:nvSpPr>
        <xdr:cNvPr id="755" name="テキスト ボックス 754"/>
        <xdr:cNvSpPr txBox="1"/>
      </xdr:nvSpPr>
      <xdr:spPr>
        <a:xfrm>
          <a:off x="18467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62"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91643</xdr:rowOff>
    </xdr:from>
    <xdr:to>
      <xdr:col>107</xdr:col>
      <xdr:colOff>101600</xdr:colOff>
      <xdr:row>32</xdr:row>
      <xdr:rowOff>21793</xdr:rowOff>
    </xdr:to>
    <xdr:sp macro="" textlink="">
      <xdr:nvSpPr>
        <xdr:cNvPr id="765" name="楕円 764"/>
        <xdr:cNvSpPr/>
      </xdr:nvSpPr>
      <xdr:spPr>
        <a:xfrm>
          <a:off x="20383500" y="54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38320</xdr:rowOff>
    </xdr:from>
    <xdr:ext cx="469744" cy="259045"/>
    <xdr:sp macro="" textlink="">
      <xdr:nvSpPr>
        <xdr:cNvPr id="766" name="テキスト ボックス 765"/>
        <xdr:cNvSpPr txBox="1"/>
      </xdr:nvSpPr>
      <xdr:spPr>
        <a:xfrm>
          <a:off x="20199428" y="518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総務費は、特別定額給付金や市庁舎等複合施設整備事業の影響により前年度比</a:t>
          </a:r>
          <a:r>
            <a:rPr kumimoji="1" lang="en-US" altLang="ja-JP" sz="1300">
              <a:latin typeface="ＭＳ Ｐゴシック" panose="020B0600070205080204" pitchFamily="50" charset="-128"/>
              <a:ea typeface="ＭＳ Ｐゴシック" panose="020B0600070205080204" pitchFamily="50" charset="-128"/>
            </a:rPr>
            <a:t>152,658</a:t>
          </a:r>
          <a:r>
            <a:rPr kumimoji="1" lang="ja-JP" altLang="en-US" sz="1300">
              <a:latin typeface="ＭＳ Ｐゴシック" panose="020B0600070205080204" pitchFamily="50" charset="-128"/>
              <a:ea typeface="ＭＳ Ｐゴシック" panose="020B0600070205080204" pitchFamily="50" charset="-128"/>
            </a:rPr>
            <a:t>円増加し、類似団体の平均値を大きく上回る結果となった。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民生費は、子育て世帯臨時特別給付金事業やひとり親世帯臨時特別給付金事業費等の影響で前年度比</a:t>
          </a:r>
          <a:r>
            <a:rPr kumimoji="1" lang="en-US" altLang="ja-JP" sz="1300">
              <a:latin typeface="ＭＳ Ｐゴシック" panose="020B0600070205080204" pitchFamily="50" charset="-128"/>
              <a:ea typeface="ＭＳ Ｐゴシック" panose="020B0600070205080204" pitchFamily="50" charset="-128"/>
            </a:rPr>
            <a:t>7,656</a:t>
          </a:r>
          <a:r>
            <a:rPr kumimoji="1" lang="ja-JP" altLang="en-US" sz="1300">
              <a:latin typeface="ＭＳ Ｐゴシック" panose="020B0600070205080204" pitchFamily="50" charset="-128"/>
              <a:ea typeface="ＭＳ Ｐゴシック" panose="020B0600070205080204" pitchFamily="50" charset="-128"/>
            </a:rPr>
            <a:t>円増加となっている。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商工費は、新型コロナ対策の事業者支援事業等の影響により前年度比</a:t>
          </a:r>
          <a:r>
            <a:rPr kumimoji="1" lang="en-US" altLang="ja-JP" sz="1300">
              <a:latin typeface="ＭＳ Ｐゴシック" panose="020B0600070205080204" pitchFamily="50" charset="-128"/>
              <a:ea typeface="ＭＳ Ｐゴシック" panose="020B0600070205080204" pitchFamily="50" charset="-128"/>
            </a:rPr>
            <a:t>3,347</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消防費は、防災行政無線システムの部分更新事業等により前年度比</a:t>
          </a:r>
          <a:r>
            <a:rPr kumimoji="1" lang="en-US" altLang="ja-JP" sz="1300">
              <a:latin typeface="ＭＳ Ｐゴシック" panose="020B0600070205080204" pitchFamily="50" charset="-128"/>
              <a:ea typeface="ＭＳ Ｐゴシック" panose="020B0600070205080204" pitchFamily="50" charset="-128"/>
            </a:rPr>
            <a:t>2,790</a:t>
          </a:r>
          <a:r>
            <a:rPr kumimoji="1" lang="ja-JP" altLang="en-US" sz="1300">
              <a:latin typeface="ＭＳ Ｐゴシック" panose="020B0600070205080204" pitchFamily="50" charset="-128"/>
              <a:ea typeface="ＭＳ Ｐゴシック" panose="020B0600070205080204" pitchFamily="50" charset="-128"/>
            </a:rPr>
            <a:t>円増加となっている。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年度では、モーターボート競走事業からの繰入金を増額したことなどから、財政調整基金の取り崩しは、最終的に行わずに済んだものの、残高は低い水準での推移となっている。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また、新型コロナウイルス感染症対策で歳出は大幅に増加したが、その財源として国庫支出金も大幅に増加したことに加え、上記の繰入金増額も影響し、結果的に実質単年度収支はプラスに転じた。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モーターボート競走事業会計は、コロナ禍の巣ごもり需要などにより、売り上げが伸びたことから、比率が増加している。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その他の特別会計も黒字を維持しており、今後も市全体として、黒字基調の維持に努めていく。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に活用してきた合併特例債等の償還が本格化しており、元利償還金は増加傾向であり、実質公債費比率の分子は増加が続いている。しかし、これまでも交付税措置の有利な地方債の活用に努めており、算入公債費等の額も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今後も、引き続き比率の傾向を注視しながら、厳格な監視を続けていく。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満期一括償還地方債の活用実績はない。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年度では、市庁舎等の整備に係る財源を基金に積み立てたことにより充当可能基金が増加したため、分子は減少しているが、それ以降は事業の進捗に合わせ基金が減少していることから、増加に転じている。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市庁舎の建設は一段落したが、大手町地区の公共施設再編や学校施設等の長寿命化など、今後も地方債を活用する予定としているため、これからの比率の動向を十分注視しながら、財政運営に取り組んで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香川県丸亀市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年度に多額の基金をその他特定目的基金に積み立てたことにより残高が一時的に増加しているが、それぞれ事業の進捗により基金を取り崩して活用を進めているため前年度比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百万円の減となっている。また、財政調整基金が前年度比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年度末の基金全体の残高は前年度比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基金条例に基づき、積立を行うほか、寄附金を寄附目的に沿ったその他特定目的基金へ積み立てる。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また、その他特定目的基金では、今後の事業進捗に応じて計画的に活用を進めていく。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丸亀市大手町地区公共施設再編整備基金：本市大手町地区の公共施設再編整備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丸亀市モーターボート競走収益基金：将来にわたり健全な財政運営に資する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丸亀市合併振興基金：市民の連携と強化、地域振興等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丸亀市史跡等整備基金：史跡等の整備推進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丸亀市臨海工業地区施設管理基金：臨海工業地区における公共施設の管理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丸亀市大手町地区公共施設再編整備基金では、新庁舎の整備財源等として約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丸亀市モーターボート競走収益基金は、高水準にある公債費に活用するため約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億円取り崩しており、前年度比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基金条例に基づき、基金運用利子や寄附金を積み立てていく。また、それぞれの基金設置目的に沿った事業の財源として活用を進めていく一方、支出の精査にも努め、基金残高の留保・延命化を図る。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新型コロナ対策による支出増加に対応するため取り崩しを予定していたが、国庫補助金の活用や、モーターボート競走事業からの繰入金の増額により取り崩しを回避することができたことから、令和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年度残高は、決算剰余金等の積立額の約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引き続き基金条例に基づいた積立を行うほか、支出の精査にも努め、基金残高の留保・延命化を図る。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基金の取り崩しを行っておらず、積立も基金運用利子のみのため、一定の残高で推移している。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現時点では、繰上償還等での活用を予定しておらず、他の基金に比べ残高は少額であるが、今後の公債費の動向を確認しながら、活用方針の検討を行っていく。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65211585</v>
      </c>
      <c r="BO4" s="395"/>
      <c r="BP4" s="395"/>
      <c r="BQ4" s="395"/>
      <c r="BR4" s="395"/>
      <c r="BS4" s="395"/>
      <c r="BT4" s="395"/>
      <c r="BU4" s="396"/>
      <c r="BV4" s="394">
        <v>46668735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0.9</v>
      </c>
      <c r="CU4" s="401"/>
      <c r="CV4" s="401"/>
      <c r="CW4" s="401"/>
      <c r="CX4" s="401"/>
      <c r="CY4" s="401"/>
      <c r="CZ4" s="401"/>
      <c r="DA4" s="402"/>
      <c r="DB4" s="400">
        <v>1.1000000000000001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64740164</v>
      </c>
      <c r="BO5" s="432"/>
      <c r="BP5" s="432"/>
      <c r="BQ5" s="432"/>
      <c r="BR5" s="432"/>
      <c r="BS5" s="432"/>
      <c r="BT5" s="432"/>
      <c r="BU5" s="433"/>
      <c r="BV5" s="431">
        <v>46216042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92.9</v>
      </c>
      <c r="CU5" s="429"/>
      <c r="CV5" s="429"/>
      <c r="CW5" s="429"/>
      <c r="CX5" s="429"/>
      <c r="CY5" s="429"/>
      <c r="CZ5" s="429"/>
      <c r="DA5" s="430"/>
      <c r="DB5" s="428">
        <v>93.3</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471421</v>
      </c>
      <c r="BO6" s="432"/>
      <c r="BP6" s="432"/>
      <c r="BQ6" s="432"/>
      <c r="BR6" s="432"/>
      <c r="BS6" s="432"/>
      <c r="BT6" s="432"/>
      <c r="BU6" s="433"/>
      <c r="BV6" s="431">
        <v>452693</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98.2</v>
      </c>
      <c r="CU6" s="469"/>
      <c r="CV6" s="469"/>
      <c r="CW6" s="469"/>
      <c r="CX6" s="469"/>
      <c r="CY6" s="469"/>
      <c r="CZ6" s="469"/>
      <c r="DA6" s="470"/>
      <c r="DB6" s="468">
        <v>98.7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240865</v>
      </c>
      <c r="BO7" s="432"/>
      <c r="BP7" s="432"/>
      <c r="BQ7" s="432"/>
      <c r="BR7" s="432"/>
      <c r="BS7" s="432"/>
      <c r="BT7" s="432"/>
      <c r="BU7" s="433"/>
      <c r="BV7" s="431">
        <v>168019</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26021947</v>
      </c>
      <c r="CU7" s="432"/>
      <c r="CV7" s="432"/>
      <c r="CW7" s="432"/>
      <c r="CX7" s="432"/>
      <c r="CY7" s="432"/>
      <c r="CZ7" s="432"/>
      <c r="DA7" s="433"/>
      <c r="DB7" s="431">
        <v>24983226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230556</v>
      </c>
      <c r="BO8" s="432"/>
      <c r="BP8" s="432"/>
      <c r="BQ8" s="432"/>
      <c r="BR8" s="432"/>
      <c r="BS8" s="432"/>
      <c r="BT8" s="432"/>
      <c r="BU8" s="433"/>
      <c r="BV8" s="431">
        <v>284674</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0.66</v>
      </c>
      <c r="CU8" s="472"/>
      <c r="CV8" s="472"/>
      <c r="CW8" s="472"/>
      <c r="CX8" s="472"/>
      <c r="CY8" s="472"/>
      <c r="CZ8" s="472"/>
      <c r="DA8" s="473"/>
      <c r="DB8" s="471">
        <v>0.66</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109513</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-54118</v>
      </c>
      <c r="BO9" s="432"/>
      <c r="BP9" s="432"/>
      <c r="BQ9" s="432"/>
      <c r="BR9" s="432"/>
      <c r="BS9" s="432"/>
      <c r="BT9" s="432"/>
      <c r="BU9" s="433"/>
      <c r="BV9" s="431">
        <v>95606</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18.3</v>
      </c>
      <c r="CU9" s="429"/>
      <c r="CV9" s="429"/>
      <c r="CW9" s="429"/>
      <c r="CX9" s="429"/>
      <c r="CY9" s="429"/>
      <c r="CZ9" s="429"/>
      <c r="DA9" s="430"/>
      <c r="DB9" s="428">
        <v>19.100000000000001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110010</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94</v>
      </c>
      <c r="AV10" s="464"/>
      <c r="AW10" s="464"/>
      <c r="AX10" s="464"/>
      <c r="AY10" s="465" t="s">
        <v>119</v>
      </c>
      <c r="AZ10" s="466"/>
      <c r="BA10" s="466"/>
      <c r="BB10" s="466"/>
      <c r="BC10" s="466"/>
      <c r="BD10" s="466"/>
      <c r="BE10" s="466"/>
      <c r="BF10" s="466"/>
      <c r="BG10" s="466"/>
      <c r="BH10" s="466"/>
      <c r="BI10" s="466"/>
      <c r="BJ10" s="466"/>
      <c r="BK10" s="466"/>
      <c r="BL10" s="466"/>
      <c r="BM10" s="467"/>
      <c r="BN10" s="431">
        <v>147035</v>
      </c>
      <c r="BO10" s="432"/>
      <c r="BP10" s="432"/>
      <c r="BQ10" s="432"/>
      <c r="BR10" s="432"/>
      <c r="BS10" s="432"/>
      <c r="BT10" s="432"/>
      <c r="BU10" s="433"/>
      <c r="BV10" s="431">
        <v>99851</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94</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15">
      <c r="A12" s="187"/>
      <c r="B12" s="491" t="s">
        <v>127</v>
      </c>
      <c r="C12" s="492"/>
      <c r="D12" s="492"/>
      <c r="E12" s="492"/>
      <c r="F12" s="492"/>
      <c r="G12" s="492"/>
      <c r="H12" s="492"/>
      <c r="I12" s="492"/>
      <c r="J12" s="492"/>
      <c r="K12" s="493"/>
      <c r="L12" s="500" t="s">
        <v>128</v>
      </c>
      <c r="M12" s="501"/>
      <c r="N12" s="501"/>
      <c r="O12" s="501"/>
      <c r="P12" s="501"/>
      <c r="Q12" s="502"/>
      <c r="R12" s="503">
        <v>112622</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94</v>
      </c>
      <c r="AV12" s="464"/>
      <c r="AW12" s="464"/>
      <c r="AX12" s="464"/>
      <c r="AY12" s="465" t="s">
        <v>132</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900000</v>
      </c>
      <c r="BW12" s="432"/>
      <c r="BX12" s="432"/>
      <c r="BY12" s="432"/>
      <c r="BZ12" s="432"/>
      <c r="CA12" s="432"/>
      <c r="CB12" s="432"/>
      <c r="CC12" s="433"/>
      <c r="CD12" s="434" t="s">
        <v>133</v>
      </c>
      <c r="CE12" s="435"/>
      <c r="CF12" s="435"/>
      <c r="CG12" s="435"/>
      <c r="CH12" s="435"/>
      <c r="CI12" s="435"/>
      <c r="CJ12" s="435"/>
      <c r="CK12" s="435"/>
      <c r="CL12" s="435"/>
      <c r="CM12" s="435"/>
      <c r="CN12" s="435"/>
      <c r="CO12" s="435"/>
      <c r="CP12" s="435"/>
      <c r="CQ12" s="435"/>
      <c r="CR12" s="435"/>
      <c r="CS12" s="436"/>
      <c r="CT12" s="471" t="s">
        <v>126</v>
      </c>
      <c r="CU12" s="472"/>
      <c r="CV12" s="472"/>
      <c r="CW12" s="472"/>
      <c r="CX12" s="472"/>
      <c r="CY12" s="472"/>
      <c r="CZ12" s="472"/>
      <c r="DA12" s="473"/>
      <c r="DB12" s="471" t="s">
        <v>126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134</v>
      </c>
      <c r="N13" s="523"/>
      <c r="O13" s="523"/>
      <c r="P13" s="523"/>
      <c r="Q13" s="524"/>
      <c r="R13" s="515">
        <v>110548</v>
      </c>
      <c r="S13" s="516"/>
      <c r="T13" s="516"/>
      <c r="U13" s="516"/>
      <c r="V13" s="517"/>
      <c r="W13" s="447" t="s">
        <v>135</v>
      </c>
      <c r="X13" s="448"/>
      <c r="Y13" s="448"/>
      <c r="Z13" s="448"/>
      <c r="AA13" s="448"/>
      <c r="AB13" s="438"/>
      <c r="AC13" s="482">
        <v>1918</v>
      </c>
      <c r="AD13" s="483"/>
      <c r="AE13" s="483"/>
      <c r="AF13" s="483"/>
      <c r="AG13" s="525"/>
      <c r="AH13" s="482">
        <v>2121</v>
      </c>
      <c r="AI13" s="483"/>
      <c r="AJ13" s="483"/>
      <c r="AK13" s="483"/>
      <c r="AL13" s="484"/>
      <c r="AM13" s="460" t="s">
        <v>136</v>
      </c>
      <c r="AN13" s="461"/>
      <c r="AO13" s="461"/>
      <c r="AP13" s="461"/>
      <c r="AQ13" s="461"/>
      <c r="AR13" s="461"/>
      <c r="AS13" s="461"/>
      <c r="AT13" s="462"/>
      <c r="AU13" s="463" t="s">
        <v>137</v>
      </c>
      <c r="AV13" s="464"/>
      <c r="AW13" s="464"/>
      <c r="AX13" s="464"/>
      <c r="AY13" s="465" t="s">
        <v>138</v>
      </c>
      <c r="AZ13" s="466"/>
      <c r="BA13" s="466"/>
      <c r="BB13" s="466"/>
      <c r="BC13" s="466"/>
      <c r="BD13" s="466"/>
      <c r="BE13" s="466"/>
      <c r="BF13" s="466"/>
      <c r="BG13" s="466"/>
      <c r="BH13" s="466"/>
      <c r="BI13" s="466"/>
      <c r="BJ13" s="466"/>
      <c r="BK13" s="466"/>
      <c r="BL13" s="466"/>
      <c r="BM13" s="467"/>
      <c r="BN13" s="431">
        <v>92917</v>
      </c>
      <c r="BO13" s="432"/>
      <c r="BP13" s="432"/>
      <c r="BQ13" s="432"/>
      <c r="BR13" s="432"/>
      <c r="BS13" s="432"/>
      <c r="BT13" s="432"/>
      <c r="BU13" s="433"/>
      <c r="BV13" s="431">
        <v>-704543</v>
      </c>
      <c r="BW13" s="432"/>
      <c r="BX13" s="432"/>
      <c r="BY13" s="432"/>
      <c r="BZ13" s="432"/>
      <c r="CA13" s="432"/>
      <c r="CB13" s="432"/>
      <c r="CC13" s="433"/>
      <c r="CD13" s="434" t="s">
        <v>139</v>
      </c>
      <c r="CE13" s="435"/>
      <c r="CF13" s="435"/>
      <c r="CG13" s="435"/>
      <c r="CH13" s="435"/>
      <c r="CI13" s="435"/>
      <c r="CJ13" s="435"/>
      <c r="CK13" s="435"/>
      <c r="CL13" s="435"/>
      <c r="CM13" s="435"/>
      <c r="CN13" s="435"/>
      <c r="CO13" s="435"/>
      <c r="CP13" s="435"/>
      <c r="CQ13" s="435"/>
      <c r="CR13" s="435"/>
      <c r="CS13" s="436"/>
      <c r="CT13" s="428">
        <v>8.9</v>
      </c>
      <c r="CU13" s="429"/>
      <c r="CV13" s="429"/>
      <c r="CW13" s="429"/>
      <c r="CX13" s="429"/>
      <c r="CY13" s="429"/>
      <c r="CZ13" s="429"/>
      <c r="DA13" s="430"/>
      <c r="DB13" s="428">
        <v>7.2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140</v>
      </c>
      <c r="M14" s="513"/>
      <c r="N14" s="513"/>
      <c r="O14" s="513"/>
      <c r="P14" s="513"/>
      <c r="Q14" s="514"/>
      <c r="R14" s="515">
        <v>112899</v>
      </c>
      <c r="S14" s="516"/>
      <c r="T14" s="516"/>
      <c r="U14" s="516"/>
      <c r="V14" s="517"/>
      <c r="W14" s="421"/>
      <c r="X14" s="422"/>
      <c r="Y14" s="422"/>
      <c r="Z14" s="422"/>
      <c r="AA14" s="422"/>
      <c r="AB14" s="411"/>
      <c r="AC14" s="518">
        <v>3.9</v>
      </c>
      <c r="AD14" s="519"/>
      <c r="AE14" s="519"/>
      <c r="AF14" s="519"/>
      <c r="AG14" s="520"/>
      <c r="AH14" s="518">
        <v>4.3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141</v>
      </c>
      <c r="CE14" s="527"/>
      <c r="CF14" s="527"/>
      <c r="CG14" s="527"/>
      <c r="CH14" s="527"/>
      <c r="CI14" s="527"/>
      <c r="CJ14" s="527"/>
      <c r="CK14" s="527"/>
      <c r="CL14" s="527"/>
      <c r="CM14" s="527"/>
      <c r="CN14" s="527"/>
      <c r="CO14" s="527"/>
      <c r="CP14" s="527"/>
      <c r="CQ14" s="527"/>
      <c r="CR14" s="527"/>
      <c r="CS14" s="528"/>
      <c r="CT14" s="529">
        <v>25.5</v>
      </c>
      <c r="CU14" s="530"/>
      <c r="CV14" s="530"/>
      <c r="CW14" s="530"/>
      <c r="CX14" s="530"/>
      <c r="CY14" s="530"/>
      <c r="CZ14" s="530"/>
      <c r="DA14" s="531"/>
      <c r="DB14" s="529">
        <v>1.9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134</v>
      </c>
      <c r="N15" s="523"/>
      <c r="O15" s="523"/>
      <c r="P15" s="523"/>
      <c r="Q15" s="524"/>
      <c r="R15" s="515">
        <v>110745</v>
      </c>
      <c r="S15" s="516"/>
      <c r="T15" s="516"/>
      <c r="U15" s="516"/>
      <c r="V15" s="517"/>
      <c r="W15" s="447" t="s">
        <v>142</v>
      </c>
      <c r="X15" s="448"/>
      <c r="Y15" s="448"/>
      <c r="Z15" s="448"/>
      <c r="AA15" s="448"/>
      <c r="AB15" s="438"/>
      <c r="AC15" s="482">
        <v>15014</v>
      </c>
      <c r="AD15" s="483"/>
      <c r="AE15" s="483"/>
      <c r="AF15" s="483"/>
      <c r="AG15" s="525"/>
      <c r="AH15" s="482">
        <v>15191</v>
      </c>
      <c r="AI15" s="483"/>
      <c r="AJ15" s="483"/>
      <c r="AK15" s="483"/>
      <c r="AL15" s="484"/>
      <c r="AM15" s="460"/>
      <c r="AN15" s="461"/>
      <c r="AO15" s="461"/>
      <c r="AP15" s="461"/>
      <c r="AQ15" s="461"/>
      <c r="AR15" s="461"/>
      <c r="AS15" s="461"/>
      <c r="AT15" s="462"/>
      <c r="AU15" s="463"/>
      <c r="AV15" s="464"/>
      <c r="AW15" s="464"/>
      <c r="AX15" s="464"/>
      <c r="AY15" s="391" t="s">
        <v>143</v>
      </c>
      <c r="AZ15" s="392"/>
      <c r="BA15" s="392"/>
      <c r="BB15" s="392"/>
      <c r="BC15" s="392"/>
      <c r="BD15" s="392"/>
      <c r="BE15" s="392"/>
      <c r="BF15" s="392"/>
      <c r="BG15" s="392"/>
      <c r="BH15" s="392"/>
      <c r="BI15" s="392"/>
      <c r="BJ15" s="392"/>
      <c r="BK15" s="392"/>
      <c r="BL15" s="392"/>
      <c r="BM15" s="393"/>
      <c r="BN15" s="394">
        <v>13592491</v>
      </c>
      <c r="BO15" s="395"/>
      <c r="BP15" s="395"/>
      <c r="BQ15" s="395"/>
      <c r="BR15" s="395"/>
      <c r="BS15" s="395"/>
      <c r="BT15" s="395"/>
      <c r="BU15" s="396"/>
      <c r="BV15" s="394">
        <v>12846497</v>
      </c>
      <c r="BW15" s="395"/>
      <c r="BX15" s="395"/>
      <c r="BY15" s="395"/>
      <c r="BZ15" s="395"/>
      <c r="CA15" s="395"/>
      <c r="CB15" s="395"/>
      <c r="CC15" s="396"/>
      <c r="CD15" s="532" t="s">
        <v>144</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145</v>
      </c>
      <c r="M16" s="543"/>
      <c r="N16" s="543"/>
      <c r="O16" s="543"/>
      <c r="P16" s="543"/>
      <c r="Q16" s="544"/>
      <c r="R16" s="535" t="s">
        <v>146</v>
      </c>
      <c r="S16" s="536"/>
      <c r="T16" s="536"/>
      <c r="U16" s="536"/>
      <c r="V16" s="537"/>
      <c r="W16" s="421"/>
      <c r="X16" s="422"/>
      <c r="Y16" s="422"/>
      <c r="Z16" s="422"/>
      <c r="AA16" s="422"/>
      <c r="AB16" s="411"/>
      <c r="AC16" s="518">
        <v>30.7</v>
      </c>
      <c r="AD16" s="519"/>
      <c r="AE16" s="519"/>
      <c r="AF16" s="519"/>
      <c r="AG16" s="520"/>
      <c r="AH16" s="518">
        <v>30.7</v>
      </c>
      <c r="AI16" s="519"/>
      <c r="AJ16" s="519"/>
      <c r="AK16" s="519"/>
      <c r="AL16" s="521"/>
      <c r="AM16" s="460"/>
      <c r="AN16" s="461"/>
      <c r="AO16" s="461"/>
      <c r="AP16" s="461"/>
      <c r="AQ16" s="461"/>
      <c r="AR16" s="461"/>
      <c r="AS16" s="461"/>
      <c r="AT16" s="462"/>
      <c r="AU16" s="463"/>
      <c r="AV16" s="464"/>
      <c r="AW16" s="464"/>
      <c r="AX16" s="464"/>
      <c r="AY16" s="465" t="s">
        <v>147</v>
      </c>
      <c r="AZ16" s="466"/>
      <c r="BA16" s="466"/>
      <c r="BB16" s="466"/>
      <c r="BC16" s="466"/>
      <c r="BD16" s="466"/>
      <c r="BE16" s="466"/>
      <c r="BF16" s="466"/>
      <c r="BG16" s="466"/>
      <c r="BH16" s="466"/>
      <c r="BI16" s="466"/>
      <c r="BJ16" s="466"/>
      <c r="BK16" s="466"/>
      <c r="BL16" s="466"/>
      <c r="BM16" s="467"/>
      <c r="BN16" s="431">
        <v>21023528</v>
      </c>
      <c r="BO16" s="432"/>
      <c r="BP16" s="432"/>
      <c r="BQ16" s="432"/>
      <c r="BR16" s="432"/>
      <c r="BS16" s="432"/>
      <c r="BT16" s="432"/>
      <c r="BU16" s="433"/>
      <c r="BV16" s="431">
        <v>19898749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148</v>
      </c>
      <c r="N17" s="539"/>
      <c r="O17" s="539"/>
      <c r="P17" s="539"/>
      <c r="Q17" s="540"/>
      <c r="R17" s="535" t="s">
        <v>149</v>
      </c>
      <c r="S17" s="536"/>
      <c r="T17" s="536"/>
      <c r="U17" s="536"/>
      <c r="V17" s="537"/>
      <c r="W17" s="447" t="s">
        <v>150</v>
      </c>
      <c r="X17" s="448"/>
      <c r="Y17" s="448"/>
      <c r="Z17" s="448"/>
      <c r="AA17" s="448"/>
      <c r="AB17" s="438"/>
      <c r="AC17" s="482">
        <v>31999</v>
      </c>
      <c r="AD17" s="483"/>
      <c r="AE17" s="483"/>
      <c r="AF17" s="483"/>
      <c r="AG17" s="525"/>
      <c r="AH17" s="482">
        <v>32197</v>
      </c>
      <c r="AI17" s="483"/>
      <c r="AJ17" s="483"/>
      <c r="AK17" s="483"/>
      <c r="AL17" s="484"/>
      <c r="AM17" s="460"/>
      <c r="AN17" s="461"/>
      <c r="AO17" s="461"/>
      <c r="AP17" s="461"/>
      <c r="AQ17" s="461"/>
      <c r="AR17" s="461"/>
      <c r="AS17" s="461"/>
      <c r="AT17" s="462"/>
      <c r="AU17" s="463"/>
      <c r="AV17" s="464"/>
      <c r="AW17" s="464"/>
      <c r="AX17" s="464"/>
      <c r="AY17" s="465" t="s">
        <v>151</v>
      </c>
      <c r="AZ17" s="466"/>
      <c r="BA17" s="466"/>
      <c r="BB17" s="466"/>
      <c r="BC17" s="466"/>
      <c r="BD17" s="466"/>
      <c r="BE17" s="466"/>
      <c r="BF17" s="466"/>
      <c r="BG17" s="466"/>
      <c r="BH17" s="466"/>
      <c r="BI17" s="466"/>
      <c r="BJ17" s="466"/>
      <c r="BK17" s="466"/>
      <c r="BL17" s="466"/>
      <c r="BM17" s="467"/>
      <c r="BN17" s="431">
        <v>17207729</v>
      </c>
      <c r="BO17" s="432"/>
      <c r="BP17" s="432"/>
      <c r="BQ17" s="432"/>
      <c r="BR17" s="432"/>
      <c r="BS17" s="432"/>
      <c r="BT17" s="432"/>
      <c r="BU17" s="433"/>
      <c r="BV17" s="431">
        <v>16366965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152</v>
      </c>
      <c r="C18" s="474"/>
      <c r="D18" s="474"/>
      <c r="E18" s="546"/>
      <c r="F18" s="546"/>
      <c r="G18" s="546"/>
      <c r="H18" s="546"/>
      <c r="I18" s="546"/>
      <c r="J18" s="546"/>
      <c r="K18" s="546"/>
      <c r="L18" s="547">
        <v>111.83</v>
      </c>
      <c r="M18" s="547"/>
      <c r="N18" s="547"/>
      <c r="O18" s="547"/>
      <c r="P18" s="547"/>
      <c r="Q18" s="547"/>
      <c r="R18" s="548"/>
      <c r="S18" s="548"/>
      <c r="T18" s="548"/>
      <c r="U18" s="548"/>
      <c r="V18" s="549"/>
      <c r="W18" s="449"/>
      <c r="X18" s="450"/>
      <c r="Y18" s="450"/>
      <c r="Z18" s="450"/>
      <c r="AA18" s="450"/>
      <c r="AB18" s="441"/>
      <c r="AC18" s="550">
        <v>65.400000000000006</v>
      </c>
      <c r="AD18" s="551"/>
      <c r="AE18" s="551"/>
      <c r="AF18" s="551"/>
      <c r="AG18" s="552"/>
      <c r="AH18" s="550">
        <v>65</v>
      </c>
      <c r="AI18" s="551"/>
      <c r="AJ18" s="551"/>
      <c r="AK18" s="551"/>
      <c r="AL18" s="553"/>
      <c r="AM18" s="460"/>
      <c r="AN18" s="461"/>
      <c r="AO18" s="461"/>
      <c r="AP18" s="461"/>
      <c r="AQ18" s="461"/>
      <c r="AR18" s="461"/>
      <c r="AS18" s="461"/>
      <c r="AT18" s="462"/>
      <c r="AU18" s="463"/>
      <c r="AV18" s="464"/>
      <c r="AW18" s="464"/>
      <c r="AX18" s="464"/>
      <c r="AY18" s="465" t="s">
        <v>153</v>
      </c>
      <c r="AZ18" s="466"/>
      <c r="BA18" s="466"/>
      <c r="BB18" s="466"/>
      <c r="BC18" s="466"/>
      <c r="BD18" s="466"/>
      <c r="BE18" s="466"/>
      <c r="BF18" s="466"/>
      <c r="BG18" s="466"/>
      <c r="BH18" s="466"/>
      <c r="BI18" s="466"/>
      <c r="BJ18" s="466"/>
      <c r="BK18" s="466"/>
      <c r="BL18" s="466"/>
      <c r="BM18" s="467"/>
      <c r="BN18" s="431">
        <v>24291497</v>
      </c>
      <c r="BO18" s="432"/>
      <c r="BP18" s="432"/>
      <c r="BQ18" s="432"/>
      <c r="BR18" s="432"/>
      <c r="BS18" s="432"/>
      <c r="BT18" s="432"/>
      <c r="BU18" s="433"/>
      <c r="BV18" s="431">
        <v>24278659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154</v>
      </c>
      <c r="C19" s="474"/>
      <c r="D19" s="474"/>
      <c r="E19" s="546"/>
      <c r="F19" s="546"/>
      <c r="G19" s="546"/>
      <c r="H19" s="546"/>
      <c r="I19" s="546"/>
      <c r="J19" s="546"/>
      <c r="K19" s="546"/>
      <c r="L19" s="554">
        <v>979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155</v>
      </c>
      <c r="AZ19" s="466"/>
      <c r="BA19" s="466"/>
      <c r="BB19" s="466"/>
      <c r="BC19" s="466"/>
      <c r="BD19" s="466"/>
      <c r="BE19" s="466"/>
      <c r="BF19" s="466"/>
      <c r="BG19" s="466"/>
      <c r="BH19" s="466"/>
      <c r="BI19" s="466"/>
      <c r="BJ19" s="466"/>
      <c r="BK19" s="466"/>
      <c r="BL19" s="466"/>
      <c r="BM19" s="467"/>
      <c r="BN19" s="431">
        <v>31308718</v>
      </c>
      <c r="BO19" s="432"/>
      <c r="BP19" s="432"/>
      <c r="BQ19" s="432"/>
      <c r="BR19" s="432"/>
      <c r="BS19" s="432"/>
      <c r="BT19" s="432"/>
      <c r="BU19" s="433"/>
      <c r="BV19" s="431">
        <v>28570533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156</v>
      </c>
      <c r="C20" s="474"/>
      <c r="D20" s="474"/>
      <c r="E20" s="546"/>
      <c r="F20" s="546"/>
      <c r="G20" s="546"/>
      <c r="H20" s="546"/>
      <c r="I20" s="546"/>
      <c r="J20" s="546"/>
      <c r="K20" s="546"/>
      <c r="L20" s="554">
        <v>45721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157</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158</v>
      </c>
      <c r="C22" s="569"/>
      <c r="D22" s="570"/>
      <c r="E22" s="443" t="s">
        <v>1</v>
      </c>
      <c r="F22" s="448"/>
      <c r="G22" s="448"/>
      <c r="H22" s="448"/>
      <c r="I22" s="448"/>
      <c r="J22" s="448"/>
      <c r="K22" s="438"/>
      <c r="L22" s="443" t="s">
        <v>159</v>
      </c>
      <c r="M22" s="448"/>
      <c r="N22" s="448"/>
      <c r="O22" s="448"/>
      <c r="P22" s="438"/>
      <c r="Q22" s="577" t="s">
        <v>160</v>
      </c>
      <c r="R22" s="578"/>
      <c r="S22" s="578"/>
      <c r="T22" s="578"/>
      <c r="U22" s="578"/>
      <c r="V22" s="579"/>
      <c r="W22" s="583" t="s">
        <v>161</v>
      </c>
      <c r="X22" s="569"/>
      <c r="Y22" s="570"/>
      <c r="Z22" s="443" t="s">
        <v>1</v>
      </c>
      <c r="AA22" s="448"/>
      <c r="AB22" s="448"/>
      <c r="AC22" s="448"/>
      <c r="AD22" s="448"/>
      <c r="AE22" s="448"/>
      <c r="AF22" s="448"/>
      <c r="AG22" s="438"/>
      <c r="AH22" s="596" t="s">
        <v>162</v>
      </c>
      <c r="AI22" s="448"/>
      <c r="AJ22" s="448"/>
      <c r="AK22" s="448"/>
      <c r="AL22" s="438"/>
      <c r="AM22" s="596" t="s">
        <v>163</v>
      </c>
      <c r="AN22" s="597"/>
      <c r="AO22" s="597"/>
      <c r="AP22" s="597"/>
      <c r="AQ22" s="597"/>
      <c r="AR22" s="598"/>
      <c r="AS22" s="577" t="s">
        <v>160</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164</v>
      </c>
      <c r="AZ23" s="392"/>
      <c r="BA23" s="392"/>
      <c r="BB23" s="392"/>
      <c r="BC23" s="392"/>
      <c r="BD23" s="392"/>
      <c r="BE23" s="392"/>
      <c r="BF23" s="392"/>
      <c r="BG23" s="392"/>
      <c r="BH23" s="392"/>
      <c r="BI23" s="392"/>
      <c r="BJ23" s="392"/>
      <c r="BK23" s="392"/>
      <c r="BL23" s="392"/>
      <c r="BM23" s="393"/>
      <c r="BN23" s="431">
        <v>58841100</v>
      </c>
      <c r="BO23" s="432"/>
      <c r="BP23" s="432"/>
      <c r="BQ23" s="432"/>
      <c r="BR23" s="432"/>
      <c r="BS23" s="432"/>
      <c r="BT23" s="432"/>
      <c r="BU23" s="433"/>
      <c r="BV23" s="431">
        <v>56550564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165</v>
      </c>
      <c r="F24" s="461"/>
      <c r="G24" s="461"/>
      <c r="H24" s="461"/>
      <c r="I24" s="461"/>
      <c r="J24" s="461"/>
      <c r="K24" s="462"/>
      <c r="L24" s="482">
        <v>1</v>
      </c>
      <c r="M24" s="483"/>
      <c r="N24" s="483"/>
      <c r="O24" s="483"/>
      <c r="P24" s="525"/>
      <c r="Q24" s="482">
        <v>9730</v>
      </c>
      <c r="R24" s="483"/>
      <c r="S24" s="483"/>
      <c r="T24" s="483"/>
      <c r="U24" s="483"/>
      <c r="V24" s="525"/>
      <c r="W24" s="584"/>
      <c r="X24" s="572"/>
      <c r="Y24" s="573"/>
      <c r="Z24" s="481" t="s">
        <v>166</v>
      </c>
      <c r="AA24" s="461"/>
      <c r="AB24" s="461"/>
      <c r="AC24" s="461"/>
      <c r="AD24" s="461"/>
      <c r="AE24" s="461"/>
      <c r="AF24" s="461"/>
      <c r="AG24" s="462"/>
      <c r="AH24" s="482">
        <v>793</v>
      </c>
      <c r="AI24" s="483"/>
      <c r="AJ24" s="483"/>
      <c r="AK24" s="483"/>
      <c r="AL24" s="525"/>
      <c r="AM24" s="482">
        <v>2410720</v>
      </c>
      <c r="AN24" s="483"/>
      <c r="AO24" s="483"/>
      <c r="AP24" s="483"/>
      <c r="AQ24" s="483"/>
      <c r="AR24" s="525"/>
      <c r="AS24" s="482">
        <v>3040</v>
      </c>
      <c r="AT24" s="483"/>
      <c r="AU24" s="483"/>
      <c r="AV24" s="483"/>
      <c r="AW24" s="483"/>
      <c r="AX24" s="484"/>
      <c r="AY24" s="604" t="s">
        <v>167</v>
      </c>
      <c r="AZ24" s="605"/>
      <c r="BA24" s="605"/>
      <c r="BB24" s="605"/>
      <c r="BC24" s="605"/>
      <c r="BD24" s="605"/>
      <c r="BE24" s="605"/>
      <c r="BF24" s="605"/>
      <c r="BG24" s="605"/>
      <c r="BH24" s="605"/>
      <c r="BI24" s="605"/>
      <c r="BJ24" s="605"/>
      <c r="BK24" s="605"/>
      <c r="BL24" s="605"/>
      <c r="BM24" s="606"/>
      <c r="BN24" s="431">
        <v>35324247</v>
      </c>
      <c r="BO24" s="432"/>
      <c r="BP24" s="432"/>
      <c r="BQ24" s="432"/>
      <c r="BR24" s="432"/>
      <c r="BS24" s="432"/>
      <c r="BT24" s="432"/>
      <c r="BU24" s="433"/>
      <c r="BV24" s="431">
        <v>32415543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168</v>
      </c>
      <c r="F25" s="461"/>
      <c r="G25" s="461"/>
      <c r="H25" s="461"/>
      <c r="I25" s="461"/>
      <c r="J25" s="461"/>
      <c r="K25" s="462"/>
      <c r="L25" s="482">
        <v>1</v>
      </c>
      <c r="M25" s="483"/>
      <c r="N25" s="483"/>
      <c r="O25" s="483"/>
      <c r="P25" s="525"/>
      <c r="Q25" s="482">
        <v>7670</v>
      </c>
      <c r="R25" s="483"/>
      <c r="S25" s="483"/>
      <c r="T25" s="483"/>
      <c r="U25" s="483"/>
      <c r="V25" s="525"/>
      <c r="W25" s="584"/>
      <c r="X25" s="572"/>
      <c r="Y25" s="573"/>
      <c r="Z25" s="481" t="s">
        <v>169</v>
      </c>
      <c r="AA25" s="461"/>
      <c r="AB25" s="461"/>
      <c r="AC25" s="461"/>
      <c r="AD25" s="461"/>
      <c r="AE25" s="461"/>
      <c r="AF25" s="461"/>
      <c r="AG25" s="462"/>
      <c r="AH25" s="482">
        <v>118</v>
      </c>
      <c r="AI25" s="483"/>
      <c r="AJ25" s="483"/>
      <c r="AK25" s="483"/>
      <c r="AL25" s="525"/>
      <c r="AM25" s="482">
        <v>364030</v>
      </c>
      <c r="AN25" s="483"/>
      <c r="AO25" s="483"/>
      <c r="AP25" s="483"/>
      <c r="AQ25" s="483"/>
      <c r="AR25" s="525"/>
      <c r="AS25" s="482">
        <v>3085</v>
      </c>
      <c r="AT25" s="483"/>
      <c r="AU25" s="483"/>
      <c r="AV25" s="483"/>
      <c r="AW25" s="483"/>
      <c r="AX25" s="484"/>
      <c r="AY25" s="391" t="s">
        <v>170</v>
      </c>
      <c r="AZ25" s="392"/>
      <c r="BA25" s="392"/>
      <c r="BB25" s="392"/>
      <c r="BC25" s="392"/>
      <c r="BD25" s="392"/>
      <c r="BE25" s="392"/>
      <c r="BF25" s="392"/>
      <c r="BG25" s="392"/>
      <c r="BH25" s="392"/>
      <c r="BI25" s="392"/>
      <c r="BJ25" s="392"/>
      <c r="BK25" s="392"/>
      <c r="BL25" s="392"/>
      <c r="BM25" s="393"/>
      <c r="BN25" s="394">
        <v>6253898</v>
      </c>
      <c r="BO25" s="395"/>
      <c r="BP25" s="395"/>
      <c r="BQ25" s="395"/>
      <c r="BR25" s="395"/>
      <c r="BS25" s="395"/>
      <c r="BT25" s="395"/>
      <c r="BU25" s="396"/>
      <c r="BV25" s="394">
        <v>11938173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171</v>
      </c>
      <c r="F26" s="461"/>
      <c r="G26" s="461"/>
      <c r="H26" s="461"/>
      <c r="I26" s="461"/>
      <c r="J26" s="461"/>
      <c r="K26" s="462"/>
      <c r="L26" s="482">
        <v>1</v>
      </c>
      <c r="M26" s="483"/>
      <c r="N26" s="483"/>
      <c r="O26" s="483"/>
      <c r="P26" s="525"/>
      <c r="Q26" s="482">
        <v>6930</v>
      </c>
      <c r="R26" s="483"/>
      <c r="S26" s="483"/>
      <c r="T26" s="483"/>
      <c r="U26" s="483"/>
      <c r="V26" s="525"/>
      <c r="W26" s="584"/>
      <c r="X26" s="572"/>
      <c r="Y26" s="573"/>
      <c r="Z26" s="481" t="s">
        <v>172</v>
      </c>
      <c r="AA26" s="594"/>
      <c r="AB26" s="594"/>
      <c r="AC26" s="594"/>
      <c r="AD26" s="594"/>
      <c r="AE26" s="594"/>
      <c r="AF26" s="594"/>
      <c r="AG26" s="595"/>
      <c r="AH26" s="482">
        <v>105</v>
      </c>
      <c r="AI26" s="483"/>
      <c r="AJ26" s="483"/>
      <c r="AK26" s="483"/>
      <c r="AL26" s="525"/>
      <c r="AM26" s="482">
        <v>341565</v>
      </c>
      <c r="AN26" s="483"/>
      <c r="AO26" s="483"/>
      <c r="AP26" s="483"/>
      <c r="AQ26" s="483"/>
      <c r="AR26" s="525"/>
      <c r="AS26" s="482">
        <v>3253</v>
      </c>
      <c r="AT26" s="483"/>
      <c r="AU26" s="483"/>
      <c r="AV26" s="483"/>
      <c r="AW26" s="483"/>
      <c r="AX26" s="484"/>
      <c r="AY26" s="434" t="s">
        <v>173</v>
      </c>
      <c r="AZ26" s="435"/>
      <c r="BA26" s="435"/>
      <c r="BB26" s="435"/>
      <c r="BC26" s="435"/>
      <c r="BD26" s="435"/>
      <c r="BE26" s="435"/>
      <c r="BF26" s="435"/>
      <c r="BG26" s="435"/>
      <c r="BH26" s="435"/>
      <c r="BI26" s="435"/>
      <c r="BJ26" s="435"/>
      <c r="BK26" s="435"/>
      <c r="BL26" s="435"/>
      <c r="BM26" s="436"/>
      <c r="BN26" s="431">
        <v>2000000</v>
      </c>
      <c r="BO26" s="432"/>
      <c r="BP26" s="432"/>
      <c r="BQ26" s="432"/>
      <c r="BR26" s="432"/>
      <c r="BS26" s="432"/>
      <c r="BT26" s="432"/>
      <c r="BU26" s="433"/>
      <c r="BV26" s="431">
        <v>100000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174</v>
      </c>
      <c r="F27" s="461"/>
      <c r="G27" s="461"/>
      <c r="H27" s="461"/>
      <c r="I27" s="461"/>
      <c r="J27" s="461"/>
      <c r="K27" s="462"/>
      <c r="L27" s="482">
        <v>1</v>
      </c>
      <c r="M27" s="483"/>
      <c r="N27" s="483"/>
      <c r="O27" s="483"/>
      <c r="P27" s="525"/>
      <c r="Q27" s="482">
        <v>5890</v>
      </c>
      <c r="R27" s="483"/>
      <c r="S27" s="483"/>
      <c r="T27" s="483"/>
      <c r="U27" s="483"/>
      <c r="V27" s="525"/>
      <c r="W27" s="584"/>
      <c r="X27" s="572"/>
      <c r="Y27" s="573"/>
      <c r="Z27" s="481" t="s">
        <v>175</v>
      </c>
      <c r="AA27" s="461"/>
      <c r="AB27" s="461"/>
      <c r="AC27" s="461"/>
      <c r="AD27" s="461"/>
      <c r="AE27" s="461"/>
      <c r="AF27" s="461"/>
      <c r="AG27" s="462"/>
      <c r="AH27" s="482">
        <v>56</v>
      </c>
      <c r="AI27" s="483"/>
      <c r="AJ27" s="483"/>
      <c r="AK27" s="483"/>
      <c r="AL27" s="525"/>
      <c r="AM27" s="482">
        <v>166772</v>
      </c>
      <c r="AN27" s="483"/>
      <c r="AO27" s="483"/>
      <c r="AP27" s="483"/>
      <c r="AQ27" s="483"/>
      <c r="AR27" s="525"/>
      <c r="AS27" s="482">
        <v>2978</v>
      </c>
      <c r="AT27" s="483"/>
      <c r="AU27" s="483"/>
      <c r="AV27" s="483"/>
      <c r="AW27" s="483"/>
      <c r="AX27" s="484"/>
      <c r="AY27" s="526" t="s">
        <v>176</v>
      </c>
      <c r="AZ27" s="527"/>
      <c r="BA27" s="527"/>
      <c r="BB27" s="527"/>
      <c r="BC27" s="527"/>
      <c r="BD27" s="527"/>
      <c r="BE27" s="527"/>
      <c r="BF27" s="527"/>
      <c r="BG27" s="527"/>
      <c r="BH27" s="527"/>
      <c r="BI27" s="527"/>
      <c r="BJ27" s="527"/>
      <c r="BK27" s="527"/>
      <c r="BL27" s="527"/>
      <c r="BM27" s="528"/>
      <c r="BN27" s="607">
        <v>1746000</v>
      </c>
      <c r="BO27" s="608"/>
      <c r="BP27" s="608"/>
      <c r="BQ27" s="608"/>
      <c r="BR27" s="608"/>
      <c r="BS27" s="608"/>
      <c r="BT27" s="608"/>
      <c r="BU27" s="609"/>
      <c r="BV27" s="607">
        <v>1746000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177</v>
      </c>
      <c r="F28" s="461"/>
      <c r="G28" s="461"/>
      <c r="H28" s="461"/>
      <c r="I28" s="461"/>
      <c r="J28" s="461"/>
      <c r="K28" s="462"/>
      <c r="L28" s="482">
        <v>1</v>
      </c>
      <c r="M28" s="483"/>
      <c r="N28" s="483"/>
      <c r="O28" s="483"/>
      <c r="P28" s="525"/>
      <c r="Q28" s="482">
        <v>5150</v>
      </c>
      <c r="R28" s="483"/>
      <c r="S28" s="483"/>
      <c r="T28" s="483"/>
      <c r="U28" s="483"/>
      <c r="V28" s="525"/>
      <c r="W28" s="584"/>
      <c r="X28" s="572"/>
      <c r="Y28" s="573"/>
      <c r="Z28" s="481" t="s">
        <v>178</v>
      </c>
      <c r="AA28" s="461"/>
      <c r="AB28" s="461"/>
      <c r="AC28" s="461"/>
      <c r="AD28" s="461"/>
      <c r="AE28" s="461"/>
      <c r="AF28" s="461"/>
      <c r="AG28" s="462"/>
      <c r="AH28" s="482" t="s">
        <v>179</v>
      </c>
      <c r="AI28" s="483"/>
      <c r="AJ28" s="483"/>
      <c r="AK28" s="483"/>
      <c r="AL28" s="525"/>
      <c r="AM28" s="482" t="s">
        <v>126</v>
      </c>
      <c r="AN28" s="483"/>
      <c r="AO28" s="483"/>
      <c r="AP28" s="483"/>
      <c r="AQ28" s="483"/>
      <c r="AR28" s="525"/>
      <c r="AS28" s="482" t="s">
        <v>179</v>
      </c>
      <c r="AT28" s="483"/>
      <c r="AU28" s="483"/>
      <c r="AV28" s="483"/>
      <c r="AW28" s="483"/>
      <c r="AX28" s="484"/>
      <c r="AY28" s="610" t="s">
        <v>180</v>
      </c>
      <c r="AZ28" s="611"/>
      <c r="BA28" s="611"/>
      <c r="BB28" s="612"/>
      <c r="BC28" s="391" t="s">
        <v>48</v>
      </c>
      <c r="BD28" s="392"/>
      <c r="BE28" s="392"/>
      <c r="BF28" s="392"/>
      <c r="BG28" s="392"/>
      <c r="BH28" s="392"/>
      <c r="BI28" s="392"/>
      <c r="BJ28" s="392"/>
      <c r="BK28" s="392"/>
      <c r="BL28" s="392"/>
      <c r="BM28" s="393"/>
      <c r="BN28" s="394">
        <v>3852967</v>
      </c>
      <c r="BO28" s="395"/>
      <c r="BP28" s="395"/>
      <c r="BQ28" s="395"/>
      <c r="BR28" s="395"/>
      <c r="BS28" s="395"/>
      <c r="BT28" s="395"/>
      <c r="BU28" s="396"/>
      <c r="BV28" s="394">
        <v>3705932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181</v>
      </c>
      <c r="F29" s="461"/>
      <c r="G29" s="461"/>
      <c r="H29" s="461"/>
      <c r="I29" s="461"/>
      <c r="J29" s="461"/>
      <c r="K29" s="462"/>
      <c r="L29" s="482">
        <v>23</v>
      </c>
      <c r="M29" s="483"/>
      <c r="N29" s="483"/>
      <c r="O29" s="483"/>
      <c r="P29" s="525"/>
      <c r="Q29" s="482">
        <v>4600</v>
      </c>
      <c r="R29" s="483"/>
      <c r="S29" s="483"/>
      <c r="T29" s="483"/>
      <c r="U29" s="483"/>
      <c r="V29" s="525"/>
      <c r="W29" s="585"/>
      <c r="X29" s="586"/>
      <c r="Y29" s="587"/>
      <c r="Z29" s="481" t="s">
        <v>182</v>
      </c>
      <c r="AA29" s="461"/>
      <c r="AB29" s="461"/>
      <c r="AC29" s="461"/>
      <c r="AD29" s="461"/>
      <c r="AE29" s="461"/>
      <c r="AF29" s="461"/>
      <c r="AG29" s="462"/>
      <c r="AH29" s="482">
        <v>849</v>
      </c>
      <c r="AI29" s="483"/>
      <c r="AJ29" s="483"/>
      <c r="AK29" s="483"/>
      <c r="AL29" s="525"/>
      <c r="AM29" s="482">
        <v>2577492</v>
      </c>
      <c r="AN29" s="483"/>
      <c r="AO29" s="483"/>
      <c r="AP29" s="483"/>
      <c r="AQ29" s="483"/>
      <c r="AR29" s="525"/>
      <c r="AS29" s="482">
        <v>3036</v>
      </c>
      <c r="AT29" s="483"/>
      <c r="AU29" s="483"/>
      <c r="AV29" s="483"/>
      <c r="AW29" s="483"/>
      <c r="AX29" s="484"/>
      <c r="AY29" s="613"/>
      <c r="AZ29" s="614"/>
      <c r="BA29" s="614"/>
      <c r="BB29" s="615"/>
      <c r="BC29" s="465" t="s">
        <v>183</v>
      </c>
      <c r="BD29" s="466"/>
      <c r="BE29" s="466"/>
      <c r="BF29" s="466"/>
      <c r="BG29" s="466"/>
      <c r="BH29" s="466"/>
      <c r="BI29" s="466"/>
      <c r="BJ29" s="466"/>
      <c r="BK29" s="466"/>
      <c r="BL29" s="466"/>
      <c r="BM29" s="467"/>
      <c r="BN29" s="431">
        <v>20371</v>
      </c>
      <c r="BO29" s="432"/>
      <c r="BP29" s="432"/>
      <c r="BQ29" s="432"/>
      <c r="BR29" s="432"/>
      <c r="BS29" s="432"/>
      <c r="BT29" s="432"/>
      <c r="BU29" s="433"/>
      <c r="BV29" s="431">
        <v>20350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184</v>
      </c>
      <c r="X30" s="592"/>
      <c r="Y30" s="592"/>
      <c r="Z30" s="592"/>
      <c r="AA30" s="592"/>
      <c r="AB30" s="592"/>
      <c r="AC30" s="592"/>
      <c r="AD30" s="592"/>
      <c r="AE30" s="592"/>
      <c r="AF30" s="592"/>
      <c r="AG30" s="593"/>
      <c r="AH30" s="550">
        <v>99.2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18098393</v>
      </c>
      <c r="BO30" s="608"/>
      <c r="BP30" s="608"/>
      <c r="BQ30" s="608"/>
      <c r="BR30" s="608"/>
      <c r="BS30" s="608"/>
      <c r="BT30" s="608"/>
      <c r="BU30" s="609"/>
      <c r="BV30" s="607">
        <v>22003793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191</v>
      </c>
      <c r="D33" s="455"/>
      <c r="E33" s="420" t="s">
        <v>192</v>
      </c>
      <c r="F33" s="420"/>
      <c r="G33" s="420"/>
      <c r="H33" s="420"/>
      <c r="I33" s="420"/>
      <c r="J33" s="420"/>
      <c r="K33" s="420"/>
      <c r="L33" s="420"/>
      <c r="M33" s="420"/>
      <c r="N33" s="420"/>
      <c r="O33" s="420"/>
      <c r="P33" s="420"/>
      <c r="Q33" s="420"/>
      <c r="R33" s="420"/>
      <c r="S33" s="420"/>
      <c r="T33" s="216"/>
      <c r="U33" s="455" t="s">
        <v>191</v>
      </c>
      <c r="V33" s="455"/>
      <c r="W33" s="420" t="s">
        <v>192</v>
      </c>
      <c r="X33" s="420"/>
      <c r="Y33" s="420"/>
      <c r="Z33" s="420"/>
      <c r="AA33" s="420"/>
      <c r="AB33" s="420"/>
      <c r="AC33" s="420"/>
      <c r="AD33" s="420"/>
      <c r="AE33" s="420"/>
      <c r="AF33" s="420"/>
      <c r="AG33" s="420"/>
      <c r="AH33" s="420"/>
      <c r="AI33" s="420"/>
      <c r="AJ33" s="420"/>
      <c r="AK33" s="420"/>
      <c r="AL33" s="216"/>
      <c r="AM33" s="455" t="s">
        <v>191</v>
      </c>
      <c r="AN33" s="455"/>
      <c r="AO33" s="420" t="s">
        <v>192</v>
      </c>
      <c r="AP33" s="420"/>
      <c r="AQ33" s="420"/>
      <c r="AR33" s="420"/>
      <c r="AS33" s="420"/>
      <c r="AT33" s="420"/>
      <c r="AU33" s="420"/>
      <c r="AV33" s="420"/>
      <c r="AW33" s="420"/>
      <c r="AX33" s="420"/>
      <c r="AY33" s="420"/>
      <c r="AZ33" s="420"/>
      <c r="BA33" s="420"/>
      <c r="BB33" s="420"/>
      <c r="BC33" s="420"/>
      <c r="BD33" s="217"/>
      <c r="BE33" s="420" t="s">
        <v>193</v>
      </c>
      <c r="BF33" s="420"/>
      <c r="BG33" s="420" t="s">
        <v>194</v>
      </c>
      <c r="BH33" s="420"/>
      <c r="BI33" s="420"/>
      <c r="BJ33" s="420"/>
      <c r="BK33" s="420"/>
      <c r="BL33" s="420"/>
      <c r="BM33" s="420"/>
      <c r="BN33" s="420"/>
      <c r="BO33" s="420"/>
      <c r="BP33" s="420"/>
      <c r="BQ33" s="420"/>
      <c r="BR33" s="420"/>
      <c r="BS33" s="420"/>
      <c r="BT33" s="420"/>
      <c r="BU33" s="420"/>
      <c r="BV33" s="217"/>
      <c r="BW33" s="455" t="s">
        <v>193</v>
      </c>
      <c r="BX33" s="455"/>
      <c r="BY33" s="420" t="s">
        <v>195</v>
      </c>
      <c r="BZ33" s="420"/>
      <c r="CA33" s="420"/>
      <c r="CB33" s="420"/>
      <c r="CC33" s="420"/>
      <c r="CD33" s="420"/>
      <c r="CE33" s="420"/>
      <c r="CF33" s="420"/>
      <c r="CG33" s="420"/>
      <c r="CH33" s="420"/>
      <c r="CI33" s="420"/>
      <c r="CJ33" s="420"/>
      <c r="CK33" s="420"/>
      <c r="CL33" s="420"/>
      <c r="CM33" s="420"/>
      <c r="CN33" s="216"/>
      <c r="CO33" s="455" t="s">
        <v>191</v>
      </c>
      <c r="CP33" s="455"/>
      <c r="CQ33" s="420" t="s">
        <v>196</v>
      </c>
      <c r="CR33" s="420"/>
      <c r="CS33" s="420"/>
      <c r="CT33" s="420"/>
      <c r="CU33" s="420"/>
      <c r="CV33" s="420"/>
      <c r="CW33" s="420"/>
      <c r="CX33" s="420"/>
      <c r="CY33" s="420"/>
      <c r="CZ33" s="420"/>
      <c r="DA33" s="420"/>
      <c r="DB33" s="420"/>
      <c r="DC33" s="420"/>
      <c r="DD33" s="420"/>
      <c r="DE33" s="420"/>
      <c r="DF33" s="216"/>
      <c r="DG33" s="619" t="s">
        <v>197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IF('各会計、関係団体の財政状況及び健全化判断比率'!B34="","",'各会計、関係団体の財政状況及び健全化判断比率'!B34)</f>
        <v>モーターボート競走事業会計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中讃広域行政事務組合（一般会計）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20</v>
      </c>
      <c r="CP34" s="620"/>
      <c r="CQ34" s="621" t="str">
        <f>IF('各会計、関係団体の財政状況及び健全化判断比率'!BS7="","",'各会計、関係団体の財政状況及び健全化判断比率'!BS7)</f>
        <v>丸亀市土地開発公社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国民健康保険診療所特別会計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IF('各会計、関係団体の財政状況及び健全化判断比率'!B35="","",'各会計、関係団体の財政状況及び健全化判断比率'!B35)</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中讃広域行政事務組合（クリントピア丸亀）</v>
      </c>
      <c r="BZ35" s="621"/>
      <c r="CA35" s="621"/>
      <c r="CB35" s="621"/>
      <c r="CC35" s="621"/>
      <c r="CD35" s="621"/>
      <c r="CE35" s="621"/>
      <c r="CF35" s="621"/>
      <c r="CG35" s="621"/>
      <c r="CH35" s="621"/>
      <c r="CI35" s="621"/>
      <c r="CJ35" s="621"/>
      <c r="CK35" s="621"/>
      <c r="CL35" s="621"/>
      <c r="CM35" s="621"/>
      <c r="CN35" s="214"/>
      <c r="CO35" s="620">
        <f t="shared" ref="CO35:CO43" si="3">IF(CQ35="","",CO34+1)</f>
        <v>21</v>
      </c>
      <c r="CP35" s="620"/>
      <c r="CQ35" s="621" t="str">
        <f>IF('各会計、関係団体の財政状況及び健全化判断比率'!BS8="","",'各会計、関係団体の財政状況及び健全化判断比率'!BS8)</f>
        <v>（公財）丸亀市福祉事業団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中讃広域行政事務組合（瀬戸グリーンセンター）</v>
      </c>
      <c r="BZ36" s="621"/>
      <c r="CA36" s="621"/>
      <c r="CB36" s="621"/>
      <c r="CC36" s="621"/>
      <c r="CD36" s="621"/>
      <c r="CE36" s="621"/>
      <c r="CF36" s="621"/>
      <c r="CG36" s="621"/>
      <c r="CH36" s="621"/>
      <c r="CI36" s="621"/>
      <c r="CJ36" s="621"/>
      <c r="CK36" s="621"/>
      <c r="CL36" s="621"/>
      <c r="CM36" s="621"/>
      <c r="CN36" s="214"/>
      <c r="CO36" s="620">
        <f t="shared" si="3"/>
        <v>22</v>
      </c>
      <c r="CP36" s="620"/>
      <c r="CQ36" s="621" t="str">
        <f>IF('各会計、関係団体の財政状況及び健全化判断比率'!BS9="","",'各会計、関係団体の財政状況及び健全化判断比率'!BS9)</f>
        <v>（公財）丸亀市体育協会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中讃広域行政事務組合（仲善クリーンセンター）</v>
      </c>
      <c r="BZ37" s="621"/>
      <c r="CA37" s="621"/>
      <c r="CB37" s="621"/>
      <c r="CC37" s="621"/>
      <c r="CD37" s="621"/>
      <c r="CE37" s="621"/>
      <c r="CF37" s="621"/>
      <c r="CG37" s="621"/>
      <c r="CH37" s="621"/>
      <c r="CI37" s="621"/>
      <c r="CJ37" s="621"/>
      <c r="CK37" s="621"/>
      <c r="CL37" s="621"/>
      <c r="CM37" s="621"/>
      <c r="CN37" s="214"/>
      <c r="CO37" s="620">
        <f t="shared" si="3"/>
        <v>23</v>
      </c>
      <c r="CP37" s="620"/>
      <c r="CQ37" s="621" t="str">
        <f>IF('各会計、関係団体の財政状況及び健全化判断比率'!BS10="","",'各会計、関係団体の財政状況及び健全化判断比率'!BS10)</f>
        <v>（公財）ミモカ美術振興財団</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6</v>
      </c>
      <c r="V38" s="620"/>
      <c r="W38" s="621" t="str">
        <f>IF('各会計、関係団体の財政状況及び健全化判断比率'!B32="","",'各会計、関係団体の財政状況及び健全化判断比率'!B32)</f>
        <v>介護保険サービス事業特別会計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まんのう町外三ケ市町山林組合</v>
      </c>
      <c r="BZ38" s="621"/>
      <c r="CA38" s="621"/>
      <c r="CB38" s="621"/>
      <c r="CC38" s="621"/>
      <c r="CD38" s="621"/>
      <c r="CE38" s="621"/>
      <c r="CF38" s="621"/>
      <c r="CG38" s="621"/>
      <c r="CH38" s="621"/>
      <c r="CI38" s="621"/>
      <c r="CJ38" s="621"/>
      <c r="CK38" s="621"/>
      <c r="CL38" s="621"/>
      <c r="CM38" s="621"/>
      <c r="CN38" s="214"/>
      <c r="CO38" s="620">
        <f t="shared" si="3"/>
        <v>24</v>
      </c>
      <c r="CP38" s="620"/>
      <c r="CQ38" s="621" t="str">
        <f>IF('各会計、関係団体の財政状況及び健全化判断比率'!BS11="","",'各会計、関係団体の財政状況及び健全化判断比率'!BS11)</f>
        <v>（株）香川県中部流通センター</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f t="shared" si="4"/>
        <v>7</v>
      </c>
      <c r="V39" s="620"/>
      <c r="W39" s="621" t="str">
        <f>IF('各会計、関係団体の財政状況及び健全化判断比率'!B33="","",'各会計、関係団体の財政状況及び健全化判断比率'!B33)</f>
        <v>駐車場特別会計</v>
      </c>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まんのう町外三ケ市町（七箇地区）山林組合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香川県後期高齢者医療広域連合（一般会計）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17</v>
      </c>
      <c r="BX41" s="620"/>
      <c r="BY41" s="621" t="str">
        <f>IF('各会計、関係団体の財政状況及び健全化判断比率'!B75="","",'各会計、関係団体の財政状況及び健全化判断比率'!B75)</f>
        <v>香川県後期高齢者医療広域連合（後期高齢者医療事業）</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18</v>
      </c>
      <c r="BX42" s="620"/>
      <c r="BY42" s="621" t="str">
        <f>IF('各会計、関係団体の財政状況及び健全化判断比率'!B76="","",'各会計、関係団体の財政状況及び健全化判断比率'!B76)</f>
        <v>香川県広域水道企業団（水道事業）</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19</v>
      </c>
      <c r="BX43" s="620"/>
      <c r="BY43" s="621" t="str">
        <f>IF('各会計、関係団体の財政状況及び健全化判断比率'!B77="","",'各会計、関係団体の財政状況及び健全化判断比率'!B77)</f>
        <v>香川県広域水道企業団（工事用水道事業）</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202</v>
      </c>
    </row>
    <row r="50" spans="5:5" x14ac:dyDescent="0.15">
      <c r="E50" s="188" t="s">
        <v>203</v>
      </c>
    </row>
    <row r="51" spans="5:5" x14ac:dyDescent="0.15">
      <c r="E51" s="188" t="s">
        <v>204</v>
      </c>
    </row>
    <row r="52" spans="5:5" x14ac:dyDescent="0.15">
      <c r="E52" s="188" t="s">
        <v>205</v>
      </c>
    </row>
    <row r="53" spans="5:5" x14ac:dyDescent="0.15"/>
    <row r="54" spans="5:5" x14ac:dyDescent="0.15"/>
    <row r="55" spans="5:5" x14ac:dyDescent="0.15"/>
    <row r="56" spans="5:5" x14ac:dyDescent="0.15"/>
  </sheetData>
  <sheetProtection algorithmName="SHA-512" hashValue="QuboIzQ69v1oOooEzQzyQF5H6dq8RsabzQznWCSFoPKpKy6cyK/P5FdRQ+lLp2B6ljf9+qljTp2iGGvR7MoRpA==" saltValue="g9gQwScYchP7Q0DHMZYR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206</v>
      </c>
      <c r="DI1" s="624"/>
      <c r="DJ1" s="624"/>
      <c r="DK1" s="624"/>
      <c r="DL1" s="624"/>
      <c r="DM1" s="624"/>
      <c r="DN1" s="625"/>
      <c r="DO1" s="226"/>
      <c r="DP1" s="623" t="s">
        <v>207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209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212</v>
      </c>
      <c r="S4" s="627"/>
      <c r="T4" s="627"/>
      <c r="U4" s="627"/>
      <c r="V4" s="627"/>
      <c r="W4" s="627"/>
      <c r="X4" s="627"/>
      <c r="Y4" s="628"/>
      <c r="Z4" s="626" t="s">
        <v>213</v>
      </c>
      <c r="AA4" s="627"/>
      <c r="AB4" s="627"/>
      <c r="AC4" s="628"/>
      <c r="AD4" s="626" t="s">
        <v>214</v>
      </c>
      <c r="AE4" s="627"/>
      <c r="AF4" s="627"/>
      <c r="AG4" s="627"/>
      <c r="AH4" s="627"/>
      <c r="AI4" s="627"/>
      <c r="AJ4" s="627"/>
      <c r="AK4" s="628"/>
      <c r="AL4" s="626" t="s">
        <v>213</v>
      </c>
      <c r="AM4" s="627"/>
      <c r="AN4" s="627"/>
      <c r="AO4" s="628"/>
      <c r="AP4" s="632" t="s">
        <v>215</v>
      </c>
      <c r="AQ4" s="632"/>
      <c r="AR4" s="632"/>
      <c r="AS4" s="632"/>
      <c r="AT4" s="632"/>
      <c r="AU4" s="632"/>
      <c r="AV4" s="632"/>
      <c r="AW4" s="632"/>
      <c r="AX4" s="632"/>
      <c r="AY4" s="632"/>
      <c r="AZ4" s="632"/>
      <c r="BA4" s="632"/>
      <c r="BB4" s="632"/>
      <c r="BC4" s="632"/>
      <c r="BD4" s="632"/>
      <c r="BE4" s="632"/>
      <c r="BF4" s="632"/>
      <c r="BG4" s="632" t="s">
        <v>216</v>
      </c>
      <c r="BH4" s="632"/>
      <c r="BI4" s="632"/>
      <c r="BJ4" s="632"/>
      <c r="BK4" s="632"/>
      <c r="BL4" s="632"/>
      <c r="BM4" s="632"/>
      <c r="BN4" s="632"/>
      <c r="BO4" s="632" t="s">
        <v>213</v>
      </c>
      <c r="BP4" s="632"/>
      <c r="BQ4" s="632"/>
      <c r="BR4" s="632"/>
      <c r="BS4" s="632" t="s">
        <v>217</v>
      </c>
      <c r="BT4" s="632"/>
      <c r="BU4" s="632"/>
      <c r="BV4" s="632"/>
      <c r="BW4" s="632"/>
      <c r="BX4" s="632"/>
      <c r="BY4" s="632"/>
      <c r="BZ4" s="632"/>
      <c r="CA4" s="632"/>
      <c r="CB4" s="632"/>
      <c r="CD4" s="629" t="s">
        <v>218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219</v>
      </c>
      <c r="C5" s="634"/>
      <c r="D5" s="634"/>
      <c r="E5" s="634"/>
      <c r="F5" s="634"/>
      <c r="G5" s="634"/>
      <c r="H5" s="634"/>
      <c r="I5" s="634"/>
      <c r="J5" s="634"/>
      <c r="K5" s="634"/>
      <c r="L5" s="634"/>
      <c r="M5" s="634"/>
      <c r="N5" s="634"/>
      <c r="O5" s="634"/>
      <c r="P5" s="634"/>
      <c r="Q5" s="635"/>
      <c r="R5" s="636">
        <v>14012408</v>
      </c>
      <c r="S5" s="637"/>
      <c r="T5" s="637"/>
      <c r="U5" s="637"/>
      <c r="V5" s="637"/>
      <c r="W5" s="637"/>
      <c r="X5" s="637"/>
      <c r="Y5" s="638"/>
      <c r="Z5" s="639">
        <v>21.5</v>
      </c>
      <c r="AA5" s="639"/>
      <c r="AB5" s="639"/>
      <c r="AC5" s="639"/>
      <c r="AD5" s="640">
        <v>14012408</v>
      </c>
      <c r="AE5" s="640"/>
      <c r="AF5" s="640"/>
      <c r="AG5" s="640"/>
      <c r="AH5" s="640"/>
      <c r="AI5" s="640"/>
      <c r="AJ5" s="640"/>
      <c r="AK5" s="640"/>
      <c r="AL5" s="641">
        <v>56.6</v>
      </c>
      <c r="AM5" s="642"/>
      <c r="AN5" s="642"/>
      <c r="AO5" s="643"/>
      <c r="AP5" s="633" t="s">
        <v>220</v>
      </c>
      <c r="AQ5" s="634"/>
      <c r="AR5" s="634"/>
      <c r="AS5" s="634"/>
      <c r="AT5" s="634"/>
      <c r="AU5" s="634"/>
      <c r="AV5" s="634"/>
      <c r="AW5" s="634"/>
      <c r="AX5" s="634"/>
      <c r="AY5" s="634"/>
      <c r="AZ5" s="634"/>
      <c r="BA5" s="634"/>
      <c r="BB5" s="634"/>
      <c r="BC5" s="634"/>
      <c r="BD5" s="634"/>
      <c r="BE5" s="634"/>
      <c r="BF5" s="635"/>
      <c r="BG5" s="647">
        <v>14003161</v>
      </c>
      <c r="BH5" s="648"/>
      <c r="BI5" s="648"/>
      <c r="BJ5" s="648"/>
      <c r="BK5" s="648"/>
      <c r="BL5" s="648"/>
      <c r="BM5" s="648"/>
      <c r="BN5" s="649"/>
      <c r="BO5" s="650">
        <v>99.9</v>
      </c>
      <c r="BP5" s="650"/>
      <c r="BQ5" s="650"/>
      <c r="BR5" s="650"/>
      <c r="BS5" s="651">
        <v>130838</v>
      </c>
      <c r="BT5" s="651"/>
      <c r="BU5" s="651"/>
      <c r="BV5" s="651"/>
      <c r="BW5" s="651"/>
      <c r="BX5" s="651"/>
      <c r="BY5" s="651"/>
      <c r="BZ5" s="651"/>
      <c r="CA5" s="651"/>
      <c r="CB5" s="655"/>
      <c r="CD5" s="629" t="s">
        <v>215</v>
      </c>
      <c r="CE5" s="630"/>
      <c r="CF5" s="630"/>
      <c r="CG5" s="630"/>
      <c r="CH5" s="630"/>
      <c r="CI5" s="630"/>
      <c r="CJ5" s="630"/>
      <c r="CK5" s="630"/>
      <c r="CL5" s="630"/>
      <c r="CM5" s="630"/>
      <c r="CN5" s="630"/>
      <c r="CO5" s="630"/>
      <c r="CP5" s="630"/>
      <c r="CQ5" s="631"/>
      <c r="CR5" s="629" t="s">
        <v>221</v>
      </c>
      <c r="CS5" s="630"/>
      <c r="CT5" s="630"/>
      <c r="CU5" s="630"/>
      <c r="CV5" s="630"/>
      <c r="CW5" s="630"/>
      <c r="CX5" s="630"/>
      <c r="CY5" s="631"/>
      <c r="CZ5" s="629" t="s">
        <v>213</v>
      </c>
      <c r="DA5" s="630"/>
      <c r="DB5" s="630"/>
      <c r="DC5" s="631"/>
      <c r="DD5" s="629" t="s">
        <v>222</v>
      </c>
      <c r="DE5" s="630"/>
      <c r="DF5" s="630"/>
      <c r="DG5" s="630"/>
      <c r="DH5" s="630"/>
      <c r="DI5" s="630"/>
      <c r="DJ5" s="630"/>
      <c r="DK5" s="630"/>
      <c r="DL5" s="630"/>
      <c r="DM5" s="630"/>
      <c r="DN5" s="630"/>
      <c r="DO5" s="630"/>
      <c r="DP5" s="631"/>
      <c r="DQ5" s="629" t="s">
        <v>223</v>
      </c>
      <c r="DR5" s="630"/>
      <c r="DS5" s="630"/>
      <c r="DT5" s="630"/>
      <c r="DU5" s="630"/>
      <c r="DV5" s="630"/>
      <c r="DW5" s="630"/>
      <c r="DX5" s="630"/>
      <c r="DY5" s="630"/>
      <c r="DZ5" s="630"/>
      <c r="EA5" s="630"/>
      <c r="EB5" s="630"/>
      <c r="EC5" s="631"/>
    </row>
    <row r="6" spans="2:143" ht="11.25" customHeight="1" x14ac:dyDescent="0.15">
      <c r="B6" s="644" t="s">
        <v>224</v>
      </c>
      <c r="C6" s="645"/>
      <c r="D6" s="645"/>
      <c r="E6" s="645"/>
      <c r="F6" s="645"/>
      <c r="G6" s="645"/>
      <c r="H6" s="645"/>
      <c r="I6" s="645"/>
      <c r="J6" s="645"/>
      <c r="K6" s="645"/>
      <c r="L6" s="645"/>
      <c r="M6" s="645"/>
      <c r="N6" s="645"/>
      <c r="O6" s="645"/>
      <c r="P6" s="645"/>
      <c r="Q6" s="646"/>
      <c r="R6" s="647">
        <v>311421</v>
      </c>
      <c r="S6" s="648"/>
      <c r="T6" s="648"/>
      <c r="U6" s="648"/>
      <c r="V6" s="648"/>
      <c r="W6" s="648"/>
      <c r="X6" s="648"/>
      <c r="Y6" s="649"/>
      <c r="Z6" s="650">
        <v>0.5</v>
      </c>
      <c r="AA6" s="650"/>
      <c r="AB6" s="650"/>
      <c r="AC6" s="650"/>
      <c r="AD6" s="651">
        <v>311421</v>
      </c>
      <c r="AE6" s="651"/>
      <c r="AF6" s="651"/>
      <c r="AG6" s="651"/>
      <c r="AH6" s="651"/>
      <c r="AI6" s="651"/>
      <c r="AJ6" s="651"/>
      <c r="AK6" s="651"/>
      <c r="AL6" s="652">
        <v>1.3</v>
      </c>
      <c r="AM6" s="653"/>
      <c r="AN6" s="653"/>
      <c r="AO6" s="654"/>
      <c r="AP6" s="644" t="s">
        <v>225</v>
      </c>
      <c r="AQ6" s="645"/>
      <c r="AR6" s="645"/>
      <c r="AS6" s="645"/>
      <c r="AT6" s="645"/>
      <c r="AU6" s="645"/>
      <c r="AV6" s="645"/>
      <c r="AW6" s="645"/>
      <c r="AX6" s="645"/>
      <c r="AY6" s="645"/>
      <c r="AZ6" s="645"/>
      <c r="BA6" s="645"/>
      <c r="BB6" s="645"/>
      <c r="BC6" s="645"/>
      <c r="BD6" s="645"/>
      <c r="BE6" s="645"/>
      <c r="BF6" s="646"/>
      <c r="BG6" s="647">
        <v>14003161</v>
      </c>
      <c r="BH6" s="648"/>
      <c r="BI6" s="648"/>
      <c r="BJ6" s="648"/>
      <c r="BK6" s="648"/>
      <c r="BL6" s="648"/>
      <c r="BM6" s="648"/>
      <c r="BN6" s="649"/>
      <c r="BO6" s="650">
        <v>99.9</v>
      </c>
      <c r="BP6" s="650"/>
      <c r="BQ6" s="650"/>
      <c r="BR6" s="650"/>
      <c r="BS6" s="651">
        <v>130838</v>
      </c>
      <c r="BT6" s="651"/>
      <c r="BU6" s="651"/>
      <c r="BV6" s="651"/>
      <c r="BW6" s="651"/>
      <c r="BX6" s="651"/>
      <c r="BY6" s="651"/>
      <c r="BZ6" s="651"/>
      <c r="CA6" s="651"/>
      <c r="CB6" s="655"/>
      <c r="CD6" s="658" t="s">
        <v>226</v>
      </c>
      <c r="CE6" s="659"/>
      <c r="CF6" s="659"/>
      <c r="CG6" s="659"/>
      <c r="CH6" s="659"/>
      <c r="CI6" s="659"/>
      <c r="CJ6" s="659"/>
      <c r="CK6" s="659"/>
      <c r="CL6" s="659"/>
      <c r="CM6" s="659"/>
      <c r="CN6" s="659"/>
      <c r="CO6" s="659"/>
      <c r="CP6" s="659"/>
      <c r="CQ6" s="660"/>
      <c r="CR6" s="647">
        <v>325699</v>
      </c>
      <c r="CS6" s="648"/>
      <c r="CT6" s="648"/>
      <c r="CU6" s="648"/>
      <c r="CV6" s="648"/>
      <c r="CW6" s="648"/>
      <c r="CX6" s="648"/>
      <c r="CY6" s="649"/>
      <c r="CZ6" s="641">
        <v>0.5</v>
      </c>
      <c r="DA6" s="642"/>
      <c r="DB6" s="642"/>
      <c r="DC6" s="661"/>
      <c r="DD6" s="656" t="s">
        <v>126</v>
      </c>
      <c r="DE6" s="648"/>
      <c r="DF6" s="648"/>
      <c r="DG6" s="648"/>
      <c r="DH6" s="648"/>
      <c r="DI6" s="648"/>
      <c r="DJ6" s="648"/>
      <c r="DK6" s="648"/>
      <c r="DL6" s="648"/>
      <c r="DM6" s="648"/>
      <c r="DN6" s="648"/>
      <c r="DO6" s="648"/>
      <c r="DP6" s="649"/>
      <c r="DQ6" s="656">
        <v>325699</v>
      </c>
      <c r="DR6" s="648"/>
      <c r="DS6" s="648"/>
      <c r="DT6" s="648"/>
      <c r="DU6" s="648"/>
      <c r="DV6" s="648"/>
      <c r="DW6" s="648"/>
      <c r="DX6" s="648"/>
      <c r="DY6" s="648"/>
      <c r="DZ6" s="648"/>
      <c r="EA6" s="648"/>
      <c r="EB6" s="648"/>
      <c r="EC6" s="657"/>
    </row>
    <row r="7" spans="2:143" ht="11.25" customHeight="1" x14ac:dyDescent="0.15">
      <c r="B7" s="644" t="s">
        <v>227</v>
      </c>
      <c r="C7" s="645"/>
      <c r="D7" s="645"/>
      <c r="E7" s="645"/>
      <c r="F7" s="645"/>
      <c r="G7" s="645"/>
      <c r="H7" s="645"/>
      <c r="I7" s="645"/>
      <c r="J7" s="645"/>
      <c r="K7" s="645"/>
      <c r="L7" s="645"/>
      <c r="M7" s="645"/>
      <c r="N7" s="645"/>
      <c r="O7" s="645"/>
      <c r="P7" s="645"/>
      <c r="Q7" s="646"/>
      <c r="R7" s="647">
        <v>24280</v>
      </c>
      <c r="S7" s="648"/>
      <c r="T7" s="648"/>
      <c r="U7" s="648"/>
      <c r="V7" s="648"/>
      <c r="W7" s="648"/>
      <c r="X7" s="648"/>
      <c r="Y7" s="649"/>
      <c r="Z7" s="650">
        <v>0</v>
      </c>
      <c r="AA7" s="650"/>
      <c r="AB7" s="650"/>
      <c r="AC7" s="650"/>
      <c r="AD7" s="651">
        <v>24280</v>
      </c>
      <c r="AE7" s="651"/>
      <c r="AF7" s="651"/>
      <c r="AG7" s="651"/>
      <c r="AH7" s="651"/>
      <c r="AI7" s="651"/>
      <c r="AJ7" s="651"/>
      <c r="AK7" s="651"/>
      <c r="AL7" s="652">
        <v>0.1</v>
      </c>
      <c r="AM7" s="653"/>
      <c r="AN7" s="653"/>
      <c r="AO7" s="654"/>
      <c r="AP7" s="644" t="s">
        <v>228</v>
      </c>
      <c r="AQ7" s="645"/>
      <c r="AR7" s="645"/>
      <c r="AS7" s="645"/>
      <c r="AT7" s="645"/>
      <c r="AU7" s="645"/>
      <c r="AV7" s="645"/>
      <c r="AW7" s="645"/>
      <c r="AX7" s="645"/>
      <c r="AY7" s="645"/>
      <c r="AZ7" s="645"/>
      <c r="BA7" s="645"/>
      <c r="BB7" s="645"/>
      <c r="BC7" s="645"/>
      <c r="BD7" s="645"/>
      <c r="BE7" s="645"/>
      <c r="BF7" s="646"/>
      <c r="BG7" s="647">
        <v>6429565</v>
      </c>
      <c r="BH7" s="648"/>
      <c r="BI7" s="648"/>
      <c r="BJ7" s="648"/>
      <c r="BK7" s="648"/>
      <c r="BL7" s="648"/>
      <c r="BM7" s="648"/>
      <c r="BN7" s="649"/>
      <c r="BO7" s="650">
        <v>45.9</v>
      </c>
      <c r="BP7" s="650"/>
      <c r="BQ7" s="650"/>
      <c r="BR7" s="650"/>
      <c r="BS7" s="651">
        <v>130838</v>
      </c>
      <c r="BT7" s="651"/>
      <c r="BU7" s="651"/>
      <c r="BV7" s="651"/>
      <c r="BW7" s="651"/>
      <c r="BX7" s="651"/>
      <c r="BY7" s="651"/>
      <c r="BZ7" s="651"/>
      <c r="CA7" s="651"/>
      <c r="CB7" s="655"/>
      <c r="CD7" s="662" t="s">
        <v>229</v>
      </c>
      <c r="CE7" s="663"/>
      <c r="CF7" s="663"/>
      <c r="CG7" s="663"/>
      <c r="CH7" s="663"/>
      <c r="CI7" s="663"/>
      <c r="CJ7" s="663"/>
      <c r="CK7" s="663"/>
      <c r="CL7" s="663"/>
      <c r="CM7" s="663"/>
      <c r="CN7" s="663"/>
      <c r="CO7" s="663"/>
      <c r="CP7" s="663"/>
      <c r="CQ7" s="664"/>
      <c r="CR7" s="647">
        <v>23885413</v>
      </c>
      <c r="CS7" s="648"/>
      <c r="CT7" s="648"/>
      <c r="CU7" s="648"/>
      <c r="CV7" s="648"/>
      <c r="CW7" s="648"/>
      <c r="CX7" s="648"/>
      <c r="CY7" s="649"/>
      <c r="CZ7" s="650">
        <v>36.9</v>
      </c>
      <c r="DA7" s="650"/>
      <c r="DB7" s="650"/>
      <c r="DC7" s="650"/>
      <c r="DD7" s="656">
        <v>8337348</v>
      </c>
      <c r="DE7" s="648"/>
      <c r="DF7" s="648"/>
      <c r="DG7" s="648"/>
      <c r="DH7" s="648"/>
      <c r="DI7" s="648"/>
      <c r="DJ7" s="648"/>
      <c r="DK7" s="648"/>
      <c r="DL7" s="648"/>
      <c r="DM7" s="648"/>
      <c r="DN7" s="648"/>
      <c r="DO7" s="648"/>
      <c r="DP7" s="649"/>
      <c r="DQ7" s="656">
        <v>3597065</v>
      </c>
      <c r="DR7" s="648"/>
      <c r="DS7" s="648"/>
      <c r="DT7" s="648"/>
      <c r="DU7" s="648"/>
      <c r="DV7" s="648"/>
      <c r="DW7" s="648"/>
      <c r="DX7" s="648"/>
      <c r="DY7" s="648"/>
      <c r="DZ7" s="648"/>
      <c r="EA7" s="648"/>
      <c r="EB7" s="648"/>
      <c r="EC7" s="657"/>
    </row>
    <row r="8" spans="2:143" ht="11.25" customHeight="1" x14ac:dyDescent="0.15">
      <c r="B8" s="644" t="s">
        <v>230</v>
      </c>
      <c r="C8" s="645"/>
      <c r="D8" s="645"/>
      <c r="E8" s="645"/>
      <c r="F8" s="645"/>
      <c r="G8" s="645"/>
      <c r="H8" s="645"/>
      <c r="I8" s="645"/>
      <c r="J8" s="645"/>
      <c r="K8" s="645"/>
      <c r="L8" s="645"/>
      <c r="M8" s="645"/>
      <c r="N8" s="645"/>
      <c r="O8" s="645"/>
      <c r="P8" s="645"/>
      <c r="Q8" s="646"/>
      <c r="R8" s="647">
        <v>80991</v>
      </c>
      <c r="S8" s="648"/>
      <c r="T8" s="648"/>
      <c r="U8" s="648"/>
      <c r="V8" s="648"/>
      <c r="W8" s="648"/>
      <c r="X8" s="648"/>
      <c r="Y8" s="649"/>
      <c r="Z8" s="650">
        <v>0.1</v>
      </c>
      <c r="AA8" s="650"/>
      <c r="AB8" s="650"/>
      <c r="AC8" s="650"/>
      <c r="AD8" s="651">
        <v>80991</v>
      </c>
      <c r="AE8" s="651"/>
      <c r="AF8" s="651"/>
      <c r="AG8" s="651"/>
      <c r="AH8" s="651"/>
      <c r="AI8" s="651"/>
      <c r="AJ8" s="651"/>
      <c r="AK8" s="651"/>
      <c r="AL8" s="652">
        <v>0.3</v>
      </c>
      <c r="AM8" s="653"/>
      <c r="AN8" s="653"/>
      <c r="AO8" s="654"/>
      <c r="AP8" s="644" t="s">
        <v>231</v>
      </c>
      <c r="AQ8" s="645"/>
      <c r="AR8" s="645"/>
      <c r="AS8" s="645"/>
      <c r="AT8" s="645"/>
      <c r="AU8" s="645"/>
      <c r="AV8" s="645"/>
      <c r="AW8" s="645"/>
      <c r="AX8" s="645"/>
      <c r="AY8" s="645"/>
      <c r="AZ8" s="645"/>
      <c r="BA8" s="645"/>
      <c r="BB8" s="645"/>
      <c r="BC8" s="645"/>
      <c r="BD8" s="645"/>
      <c r="BE8" s="645"/>
      <c r="BF8" s="646"/>
      <c r="BG8" s="647">
        <v>201906</v>
      </c>
      <c r="BH8" s="648"/>
      <c r="BI8" s="648"/>
      <c r="BJ8" s="648"/>
      <c r="BK8" s="648"/>
      <c r="BL8" s="648"/>
      <c r="BM8" s="648"/>
      <c r="BN8" s="649"/>
      <c r="BO8" s="650">
        <v>1.4</v>
      </c>
      <c r="BP8" s="650"/>
      <c r="BQ8" s="650"/>
      <c r="BR8" s="650"/>
      <c r="BS8" s="656" t="s">
        <v>126</v>
      </c>
      <c r="BT8" s="648"/>
      <c r="BU8" s="648"/>
      <c r="BV8" s="648"/>
      <c r="BW8" s="648"/>
      <c r="BX8" s="648"/>
      <c r="BY8" s="648"/>
      <c r="BZ8" s="648"/>
      <c r="CA8" s="648"/>
      <c r="CB8" s="657"/>
      <c r="CD8" s="662" t="s">
        <v>232</v>
      </c>
      <c r="CE8" s="663"/>
      <c r="CF8" s="663"/>
      <c r="CG8" s="663"/>
      <c r="CH8" s="663"/>
      <c r="CI8" s="663"/>
      <c r="CJ8" s="663"/>
      <c r="CK8" s="663"/>
      <c r="CL8" s="663"/>
      <c r="CM8" s="663"/>
      <c r="CN8" s="663"/>
      <c r="CO8" s="663"/>
      <c r="CP8" s="663"/>
      <c r="CQ8" s="664"/>
      <c r="CR8" s="647">
        <v>18496497</v>
      </c>
      <c r="CS8" s="648"/>
      <c r="CT8" s="648"/>
      <c r="CU8" s="648"/>
      <c r="CV8" s="648"/>
      <c r="CW8" s="648"/>
      <c r="CX8" s="648"/>
      <c r="CY8" s="649"/>
      <c r="CZ8" s="650">
        <v>28.6</v>
      </c>
      <c r="DA8" s="650"/>
      <c r="DB8" s="650"/>
      <c r="DC8" s="650"/>
      <c r="DD8" s="656">
        <v>110311</v>
      </c>
      <c r="DE8" s="648"/>
      <c r="DF8" s="648"/>
      <c r="DG8" s="648"/>
      <c r="DH8" s="648"/>
      <c r="DI8" s="648"/>
      <c r="DJ8" s="648"/>
      <c r="DK8" s="648"/>
      <c r="DL8" s="648"/>
      <c r="DM8" s="648"/>
      <c r="DN8" s="648"/>
      <c r="DO8" s="648"/>
      <c r="DP8" s="649"/>
      <c r="DQ8" s="656">
        <v>10187427</v>
      </c>
      <c r="DR8" s="648"/>
      <c r="DS8" s="648"/>
      <c r="DT8" s="648"/>
      <c r="DU8" s="648"/>
      <c r="DV8" s="648"/>
      <c r="DW8" s="648"/>
      <c r="DX8" s="648"/>
      <c r="DY8" s="648"/>
      <c r="DZ8" s="648"/>
      <c r="EA8" s="648"/>
      <c r="EB8" s="648"/>
      <c r="EC8" s="657"/>
    </row>
    <row r="9" spans="2:143" ht="11.25" customHeight="1" x14ac:dyDescent="0.15">
      <c r="B9" s="644" t="s">
        <v>233</v>
      </c>
      <c r="C9" s="645"/>
      <c r="D9" s="645"/>
      <c r="E9" s="645"/>
      <c r="F9" s="645"/>
      <c r="G9" s="645"/>
      <c r="H9" s="645"/>
      <c r="I9" s="645"/>
      <c r="J9" s="645"/>
      <c r="K9" s="645"/>
      <c r="L9" s="645"/>
      <c r="M9" s="645"/>
      <c r="N9" s="645"/>
      <c r="O9" s="645"/>
      <c r="P9" s="645"/>
      <c r="Q9" s="646"/>
      <c r="R9" s="647">
        <v>81155</v>
      </c>
      <c r="S9" s="648"/>
      <c r="T9" s="648"/>
      <c r="U9" s="648"/>
      <c r="V9" s="648"/>
      <c r="W9" s="648"/>
      <c r="X9" s="648"/>
      <c r="Y9" s="649"/>
      <c r="Z9" s="650">
        <v>0.1</v>
      </c>
      <c r="AA9" s="650"/>
      <c r="AB9" s="650"/>
      <c r="AC9" s="650"/>
      <c r="AD9" s="651">
        <v>81155</v>
      </c>
      <c r="AE9" s="651"/>
      <c r="AF9" s="651"/>
      <c r="AG9" s="651"/>
      <c r="AH9" s="651"/>
      <c r="AI9" s="651"/>
      <c r="AJ9" s="651"/>
      <c r="AK9" s="651"/>
      <c r="AL9" s="652">
        <v>0.3</v>
      </c>
      <c r="AM9" s="653"/>
      <c r="AN9" s="653"/>
      <c r="AO9" s="654"/>
      <c r="AP9" s="644" t="s">
        <v>234</v>
      </c>
      <c r="AQ9" s="645"/>
      <c r="AR9" s="645"/>
      <c r="AS9" s="645"/>
      <c r="AT9" s="645"/>
      <c r="AU9" s="645"/>
      <c r="AV9" s="645"/>
      <c r="AW9" s="645"/>
      <c r="AX9" s="645"/>
      <c r="AY9" s="645"/>
      <c r="AZ9" s="645"/>
      <c r="BA9" s="645"/>
      <c r="BB9" s="645"/>
      <c r="BC9" s="645"/>
      <c r="BD9" s="645"/>
      <c r="BE9" s="645"/>
      <c r="BF9" s="646"/>
      <c r="BG9" s="647">
        <v>5368455</v>
      </c>
      <c r="BH9" s="648"/>
      <c r="BI9" s="648"/>
      <c r="BJ9" s="648"/>
      <c r="BK9" s="648"/>
      <c r="BL9" s="648"/>
      <c r="BM9" s="648"/>
      <c r="BN9" s="649"/>
      <c r="BO9" s="650">
        <v>38.299999999999997</v>
      </c>
      <c r="BP9" s="650"/>
      <c r="BQ9" s="650"/>
      <c r="BR9" s="650"/>
      <c r="BS9" s="656" t="s">
        <v>235</v>
      </c>
      <c r="BT9" s="648"/>
      <c r="BU9" s="648"/>
      <c r="BV9" s="648"/>
      <c r="BW9" s="648"/>
      <c r="BX9" s="648"/>
      <c r="BY9" s="648"/>
      <c r="BZ9" s="648"/>
      <c r="CA9" s="648"/>
      <c r="CB9" s="657"/>
      <c r="CD9" s="662" t="s">
        <v>236</v>
      </c>
      <c r="CE9" s="663"/>
      <c r="CF9" s="663"/>
      <c r="CG9" s="663"/>
      <c r="CH9" s="663"/>
      <c r="CI9" s="663"/>
      <c r="CJ9" s="663"/>
      <c r="CK9" s="663"/>
      <c r="CL9" s="663"/>
      <c r="CM9" s="663"/>
      <c r="CN9" s="663"/>
      <c r="CO9" s="663"/>
      <c r="CP9" s="663"/>
      <c r="CQ9" s="664"/>
      <c r="CR9" s="647">
        <v>3679013</v>
      </c>
      <c r="CS9" s="648"/>
      <c r="CT9" s="648"/>
      <c r="CU9" s="648"/>
      <c r="CV9" s="648"/>
      <c r="CW9" s="648"/>
      <c r="CX9" s="648"/>
      <c r="CY9" s="649"/>
      <c r="CZ9" s="650">
        <v>5.7</v>
      </c>
      <c r="DA9" s="650"/>
      <c r="DB9" s="650"/>
      <c r="DC9" s="650"/>
      <c r="DD9" s="656">
        <v>361992</v>
      </c>
      <c r="DE9" s="648"/>
      <c r="DF9" s="648"/>
      <c r="DG9" s="648"/>
      <c r="DH9" s="648"/>
      <c r="DI9" s="648"/>
      <c r="DJ9" s="648"/>
      <c r="DK9" s="648"/>
      <c r="DL9" s="648"/>
      <c r="DM9" s="648"/>
      <c r="DN9" s="648"/>
      <c r="DO9" s="648"/>
      <c r="DP9" s="649"/>
      <c r="DQ9" s="656">
        <v>2557577</v>
      </c>
      <c r="DR9" s="648"/>
      <c r="DS9" s="648"/>
      <c r="DT9" s="648"/>
      <c r="DU9" s="648"/>
      <c r="DV9" s="648"/>
      <c r="DW9" s="648"/>
      <c r="DX9" s="648"/>
      <c r="DY9" s="648"/>
      <c r="DZ9" s="648"/>
      <c r="EA9" s="648"/>
      <c r="EB9" s="648"/>
      <c r="EC9" s="657"/>
    </row>
    <row r="10" spans="2:143" ht="11.25" customHeight="1" x14ac:dyDescent="0.15">
      <c r="B10" s="644" t="s">
        <v>237</v>
      </c>
      <c r="C10" s="645"/>
      <c r="D10" s="645"/>
      <c r="E10" s="645"/>
      <c r="F10" s="645"/>
      <c r="G10" s="645"/>
      <c r="H10" s="645"/>
      <c r="I10" s="645"/>
      <c r="J10" s="645"/>
      <c r="K10" s="645"/>
      <c r="L10" s="645"/>
      <c r="M10" s="645"/>
      <c r="N10" s="645"/>
      <c r="O10" s="645"/>
      <c r="P10" s="645"/>
      <c r="Q10" s="646"/>
      <c r="R10" s="647" t="s">
        <v>235</v>
      </c>
      <c r="S10" s="648"/>
      <c r="T10" s="648"/>
      <c r="U10" s="648"/>
      <c r="V10" s="648"/>
      <c r="W10" s="648"/>
      <c r="X10" s="648"/>
      <c r="Y10" s="649"/>
      <c r="Z10" s="650" t="s">
        <v>126</v>
      </c>
      <c r="AA10" s="650"/>
      <c r="AB10" s="650"/>
      <c r="AC10" s="650"/>
      <c r="AD10" s="651" t="s">
        <v>235</v>
      </c>
      <c r="AE10" s="651"/>
      <c r="AF10" s="651"/>
      <c r="AG10" s="651"/>
      <c r="AH10" s="651"/>
      <c r="AI10" s="651"/>
      <c r="AJ10" s="651"/>
      <c r="AK10" s="651"/>
      <c r="AL10" s="652" t="s">
        <v>235</v>
      </c>
      <c r="AM10" s="653"/>
      <c r="AN10" s="653"/>
      <c r="AO10" s="654"/>
      <c r="AP10" s="644" t="s">
        <v>238</v>
      </c>
      <c r="AQ10" s="645"/>
      <c r="AR10" s="645"/>
      <c r="AS10" s="645"/>
      <c r="AT10" s="645"/>
      <c r="AU10" s="645"/>
      <c r="AV10" s="645"/>
      <c r="AW10" s="645"/>
      <c r="AX10" s="645"/>
      <c r="AY10" s="645"/>
      <c r="AZ10" s="645"/>
      <c r="BA10" s="645"/>
      <c r="BB10" s="645"/>
      <c r="BC10" s="645"/>
      <c r="BD10" s="645"/>
      <c r="BE10" s="645"/>
      <c r="BF10" s="646"/>
      <c r="BG10" s="647">
        <v>304743</v>
      </c>
      <c r="BH10" s="648"/>
      <c r="BI10" s="648"/>
      <c r="BJ10" s="648"/>
      <c r="BK10" s="648"/>
      <c r="BL10" s="648"/>
      <c r="BM10" s="648"/>
      <c r="BN10" s="649"/>
      <c r="BO10" s="650">
        <v>2.2000000000000002</v>
      </c>
      <c r="BP10" s="650"/>
      <c r="BQ10" s="650"/>
      <c r="BR10" s="650"/>
      <c r="BS10" s="656" t="s">
        <v>235</v>
      </c>
      <c r="BT10" s="648"/>
      <c r="BU10" s="648"/>
      <c r="BV10" s="648"/>
      <c r="BW10" s="648"/>
      <c r="BX10" s="648"/>
      <c r="BY10" s="648"/>
      <c r="BZ10" s="648"/>
      <c r="CA10" s="648"/>
      <c r="CB10" s="657"/>
      <c r="CD10" s="662" t="s">
        <v>239</v>
      </c>
      <c r="CE10" s="663"/>
      <c r="CF10" s="663"/>
      <c r="CG10" s="663"/>
      <c r="CH10" s="663"/>
      <c r="CI10" s="663"/>
      <c r="CJ10" s="663"/>
      <c r="CK10" s="663"/>
      <c r="CL10" s="663"/>
      <c r="CM10" s="663"/>
      <c r="CN10" s="663"/>
      <c r="CO10" s="663"/>
      <c r="CP10" s="663"/>
      <c r="CQ10" s="664"/>
      <c r="CR10" s="647">
        <v>129320</v>
      </c>
      <c r="CS10" s="648"/>
      <c r="CT10" s="648"/>
      <c r="CU10" s="648"/>
      <c r="CV10" s="648"/>
      <c r="CW10" s="648"/>
      <c r="CX10" s="648"/>
      <c r="CY10" s="649"/>
      <c r="CZ10" s="650">
        <v>0.2</v>
      </c>
      <c r="DA10" s="650"/>
      <c r="DB10" s="650"/>
      <c r="DC10" s="650"/>
      <c r="DD10" s="656" t="s">
        <v>235</v>
      </c>
      <c r="DE10" s="648"/>
      <c r="DF10" s="648"/>
      <c r="DG10" s="648"/>
      <c r="DH10" s="648"/>
      <c r="DI10" s="648"/>
      <c r="DJ10" s="648"/>
      <c r="DK10" s="648"/>
      <c r="DL10" s="648"/>
      <c r="DM10" s="648"/>
      <c r="DN10" s="648"/>
      <c r="DO10" s="648"/>
      <c r="DP10" s="649"/>
      <c r="DQ10" s="656">
        <v>4320</v>
      </c>
      <c r="DR10" s="648"/>
      <c r="DS10" s="648"/>
      <c r="DT10" s="648"/>
      <c r="DU10" s="648"/>
      <c r="DV10" s="648"/>
      <c r="DW10" s="648"/>
      <c r="DX10" s="648"/>
      <c r="DY10" s="648"/>
      <c r="DZ10" s="648"/>
      <c r="EA10" s="648"/>
      <c r="EB10" s="648"/>
      <c r="EC10" s="657"/>
    </row>
    <row r="11" spans="2:143" ht="11.25" customHeight="1" x14ac:dyDescent="0.15">
      <c r="B11" s="644" t="s">
        <v>240</v>
      </c>
      <c r="C11" s="645"/>
      <c r="D11" s="645"/>
      <c r="E11" s="645"/>
      <c r="F11" s="645"/>
      <c r="G11" s="645"/>
      <c r="H11" s="645"/>
      <c r="I11" s="645"/>
      <c r="J11" s="645"/>
      <c r="K11" s="645"/>
      <c r="L11" s="645"/>
      <c r="M11" s="645"/>
      <c r="N11" s="645"/>
      <c r="O11" s="645"/>
      <c r="P11" s="645"/>
      <c r="Q11" s="646"/>
      <c r="R11" s="647">
        <v>2343753</v>
      </c>
      <c r="S11" s="648"/>
      <c r="T11" s="648"/>
      <c r="U11" s="648"/>
      <c r="V11" s="648"/>
      <c r="W11" s="648"/>
      <c r="X11" s="648"/>
      <c r="Y11" s="649"/>
      <c r="Z11" s="652">
        <v>3.6</v>
      </c>
      <c r="AA11" s="653"/>
      <c r="AB11" s="653"/>
      <c r="AC11" s="665"/>
      <c r="AD11" s="656">
        <v>2343753</v>
      </c>
      <c r="AE11" s="648"/>
      <c r="AF11" s="648"/>
      <c r="AG11" s="648"/>
      <c r="AH11" s="648"/>
      <c r="AI11" s="648"/>
      <c r="AJ11" s="648"/>
      <c r="AK11" s="649"/>
      <c r="AL11" s="652">
        <v>9.5</v>
      </c>
      <c r="AM11" s="653"/>
      <c r="AN11" s="653"/>
      <c r="AO11" s="654"/>
      <c r="AP11" s="644" t="s">
        <v>241</v>
      </c>
      <c r="AQ11" s="645"/>
      <c r="AR11" s="645"/>
      <c r="AS11" s="645"/>
      <c r="AT11" s="645"/>
      <c r="AU11" s="645"/>
      <c r="AV11" s="645"/>
      <c r="AW11" s="645"/>
      <c r="AX11" s="645"/>
      <c r="AY11" s="645"/>
      <c r="AZ11" s="645"/>
      <c r="BA11" s="645"/>
      <c r="BB11" s="645"/>
      <c r="BC11" s="645"/>
      <c r="BD11" s="645"/>
      <c r="BE11" s="645"/>
      <c r="BF11" s="646"/>
      <c r="BG11" s="647">
        <v>554461</v>
      </c>
      <c r="BH11" s="648"/>
      <c r="BI11" s="648"/>
      <c r="BJ11" s="648"/>
      <c r="BK11" s="648"/>
      <c r="BL11" s="648"/>
      <c r="BM11" s="648"/>
      <c r="BN11" s="649"/>
      <c r="BO11" s="650">
        <v>4</v>
      </c>
      <c r="BP11" s="650"/>
      <c r="BQ11" s="650"/>
      <c r="BR11" s="650"/>
      <c r="BS11" s="656">
        <v>130838</v>
      </c>
      <c r="BT11" s="648"/>
      <c r="BU11" s="648"/>
      <c r="BV11" s="648"/>
      <c r="BW11" s="648"/>
      <c r="BX11" s="648"/>
      <c r="BY11" s="648"/>
      <c r="BZ11" s="648"/>
      <c r="CA11" s="648"/>
      <c r="CB11" s="657"/>
      <c r="CD11" s="662" t="s">
        <v>242</v>
      </c>
      <c r="CE11" s="663"/>
      <c r="CF11" s="663"/>
      <c r="CG11" s="663"/>
      <c r="CH11" s="663"/>
      <c r="CI11" s="663"/>
      <c r="CJ11" s="663"/>
      <c r="CK11" s="663"/>
      <c r="CL11" s="663"/>
      <c r="CM11" s="663"/>
      <c r="CN11" s="663"/>
      <c r="CO11" s="663"/>
      <c r="CP11" s="663"/>
      <c r="CQ11" s="664"/>
      <c r="CR11" s="647">
        <v>636292</v>
      </c>
      <c r="CS11" s="648"/>
      <c r="CT11" s="648"/>
      <c r="CU11" s="648"/>
      <c r="CV11" s="648"/>
      <c r="CW11" s="648"/>
      <c r="CX11" s="648"/>
      <c r="CY11" s="649"/>
      <c r="CZ11" s="650">
        <v>1</v>
      </c>
      <c r="DA11" s="650"/>
      <c r="DB11" s="650"/>
      <c r="DC11" s="650"/>
      <c r="DD11" s="656">
        <v>215261</v>
      </c>
      <c r="DE11" s="648"/>
      <c r="DF11" s="648"/>
      <c r="DG11" s="648"/>
      <c r="DH11" s="648"/>
      <c r="DI11" s="648"/>
      <c r="DJ11" s="648"/>
      <c r="DK11" s="648"/>
      <c r="DL11" s="648"/>
      <c r="DM11" s="648"/>
      <c r="DN11" s="648"/>
      <c r="DO11" s="648"/>
      <c r="DP11" s="649"/>
      <c r="DQ11" s="656">
        <v>410603</v>
      </c>
      <c r="DR11" s="648"/>
      <c r="DS11" s="648"/>
      <c r="DT11" s="648"/>
      <c r="DU11" s="648"/>
      <c r="DV11" s="648"/>
      <c r="DW11" s="648"/>
      <c r="DX11" s="648"/>
      <c r="DY11" s="648"/>
      <c r="DZ11" s="648"/>
      <c r="EA11" s="648"/>
      <c r="EB11" s="648"/>
      <c r="EC11" s="657"/>
    </row>
    <row r="12" spans="2:143" ht="11.25" customHeight="1" x14ac:dyDescent="0.15">
      <c r="B12" s="644" t="s">
        <v>243</v>
      </c>
      <c r="C12" s="645"/>
      <c r="D12" s="645"/>
      <c r="E12" s="645"/>
      <c r="F12" s="645"/>
      <c r="G12" s="645"/>
      <c r="H12" s="645"/>
      <c r="I12" s="645"/>
      <c r="J12" s="645"/>
      <c r="K12" s="645"/>
      <c r="L12" s="645"/>
      <c r="M12" s="645"/>
      <c r="N12" s="645"/>
      <c r="O12" s="645"/>
      <c r="P12" s="645"/>
      <c r="Q12" s="646"/>
      <c r="R12" s="647">
        <v>8208</v>
      </c>
      <c r="S12" s="648"/>
      <c r="T12" s="648"/>
      <c r="U12" s="648"/>
      <c r="V12" s="648"/>
      <c r="W12" s="648"/>
      <c r="X12" s="648"/>
      <c r="Y12" s="649"/>
      <c r="Z12" s="650">
        <v>0</v>
      </c>
      <c r="AA12" s="650"/>
      <c r="AB12" s="650"/>
      <c r="AC12" s="650"/>
      <c r="AD12" s="651">
        <v>8208</v>
      </c>
      <c r="AE12" s="651"/>
      <c r="AF12" s="651"/>
      <c r="AG12" s="651"/>
      <c r="AH12" s="651"/>
      <c r="AI12" s="651"/>
      <c r="AJ12" s="651"/>
      <c r="AK12" s="651"/>
      <c r="AL12" s="652">
        <v>0</v>
      </c>
      <c r="AM12" s="653"/>
      <c r="AN12" s="653"/>
      <c r="AO12" s="654"/>
      <c r="AP12" s="644" t="s">
        <v>244</v>
      </c>
      <c r="AQ12" s="645"/>
      <c r="AR12" s="645"/>
      <c r="AS12" s="645"/>
      <c r="AT12" s="645"/>
      <c r="AU12" s="645"/>
      <c r="AV12" s="645"/>
      <c r="AW12" s="645"/>
      <c r="AX12" s="645"/>
      <c r="AY12" s="645"/>
      <c r="AZ12" s="645"/>
      <c r="BA12" s="645"/>
      <c r="BB12" s="645"/>
      <c r="BC12" s="645"/>
      <c r="BD12" s="645"/>
      <c r="BE12" s="645"/>
      <c r="BF12" s="646"/>
      <c r="BG12" s="647">
        <v>6446099</v>
      </c>
      <c r="BH12" s="648"/>
      <c r="BI12" s="648"/>
      <c r="BJ12" s="648"/>
      <c r="BK12" s="648"/>
      <c r="BL12" s="648"/>
      <c r="BM12" s="648"/>
      <c r="BN12" s="649"/>
      <c r="BO12" s="650">
        <v>46</v>
      </c>
      <c r="BP12" s="650"/>
      <c r="BQ12" s="650"/>
      <c r="BR12" s="650"/>
      <c r="BS12" s="656" t="s">
        <v>126</v>
      </c>
      <c r="BT12" s="648"/>
      <c r="BU12" s="648"/>
      <c r="BV12" s="648"/>
      <c r="BW12" s="648"/>
      <c r="BX12" s="648"/>
      <c r="BY12" s="648"/>
      <c r="BZ12" s="648"/>
      <c r="CA12" s="648"/>
      <c r="CB12" s="657"/>
      <c r="CD12" s="662" t="s">
        <v>245</v>
      </c>
      <c r="CE12" s="663"/>
      <c r="CF12" s="663"/>
      <c r="CG12" s="663"/>
      <c r="CH12" s="663"/>
      <c r="CI12" s="663"/>
      <c r="CJ12" s="663"/>
      <c r="CK12" s="663"/>
      <c r="CL12" s="663"/>
      <c r="CM12" s="663"/>
      <c r="CN12" s="663"/>
      <c r="CO12" s="663"/>
      <c r="CP12" s="663"/>
      <c r="CQ12" s="664"/>
      <c r="CR12" s="647">
        <v>1276872</v>
      </c>
      <c r="CS12" s="648"/>
      <c r="CT12" s="648"/>
      <c r="CU12" s="648"/>
      <c r="CV12" s="648"/>
      <c r="CW12" s="648"/>
      <c r="CX12" s="648"/>
      <c r="CY12" s="649"/>
      <c r="CZ12" s="650">
        <v>2</v>
      </c>
      <c r="DA12" s="650"/>
      <c r="DB12" s="650"/>
      <c r="DC12" s="650"/>
      <c r="DD12" s="656">
        <v>16571</v>
      </c>
      <c r="DE12" s="648"/>
      <c r="DF12" s="648"/>
      <c r="DG12" s="648"/>
      <c r="DH12" s="648"/>
      <c r="DI12" s="648"/>
      <c r="DJ12" s="648"/>
      <c r="DK12" s="648"/>
      <c r="DL12" s="648"/>
      <c r="DM12" s="648"/>
      <c r="DN12" s="648"/>
      <c r="DO12" s="648"/>
      <c r="DP12" s="649"/>
      <c r="DQ12" s="656">
        <v>1082676</v>
      </c>
      <c r="DR12" s="648"/>
      <c r="DS12" s="648"/>
      <c r="DT12" s="648"/>
      <c r="DU12" s="648"/>
      <c r="DV12" s="648"/>
      <c r="DW12" s="648"/>
      <c r="DX12" s="648"/>
      <c r="DY12" s="648"/>
      <c r="DZ12" s="648"/>
      <c r="EA12" s="648"/>
      <c r="EB12" s="648"/>
      <c r="EC12" s="657"/>
    </row>
    <row r="13" spans="2:143" ht="11.25" customHeight="1" x14ac:dyDescent="0.15">
      <c r="B13" s="644" t="s">
        <v>246</v>
      </c>
      <c r="C13" s="645"/>
      <c r="D13" s="645"/>
      <c r="E13" s="645"/>
      <c r="F13" s="645"/>
      <c r="G13" s="645"/>
      <c r="H13" s="645"/>
      <c r="I13" s="645"/>
      <c r="J13" s="645"/>
      <c r="K13" s="645"/>
      <c r="L13" s="645"/>
      <c r="M13" s="645"/>
      <c r="N13" s="645"/>
      <c r="O13" s="645"/>
      <c r="P13" s="645"/>
      <c r="Q13" s="646"/>
      <c r="R13" s="647" t="s">
        <v>235</v>
      </c>
      <c r="S13" s="648"/>
      <c r="T13" s="648"/>
      <c r="U13" s="648"/>
      <c r="V13" s="648"/>
      <c r="W13" s="648"/>
      <c r="X13" s="648"/>
      <c r="Y13" s="649"/>
      <c r="Z13" s="650" t="s">
        <v>235</v>
      </c>
      <c r="AA13" s="650"/>
      <c r="AB13" s="650"/>
      <c r="AC13" s="650"/>
      <c r="AD13" s="651" t="s">
        <v>235</v>
      </c>
      <c r="AE13" s="651"/>
      <c r="AF13" s="651"/>
      <c r="AG13" s="651"/>
      <c r="AH13" s="651"/>
      <c r="AI13" s="651"/>
      <c r="AJ13" s="651"/>
      <c r="AK13" s="651"/>
      <c r="AL13" s="652" t="s">
        <v>235</v>
      </c>
      <c r="AM13" s="653"/>
      <c r="AN13" s="653"/>
      <c r="AO13" s="654"/>
      <c r="AP13" s="644" t="s">
        <v>247</v>
      </c>
      <c r="AQ13" s="645"/>
      <c r="AR13" s="645"/>
      <c r="AS13" s="645"/>
      <c r="AT13" s="645"/>
      <c r="AU13" s="645"/>
      <c r="AV13" s="645"/>
      <c r="AW13" s="645"/>
      <c r="AX13" s="645"/>
      <c r="AY13" s="645"/>
      <c r="AZ13" s="645"/>
      <c r="BA13" s="645"/>
      <c r="BB13" s="645"/>
      <c r="BC13" s="645"/>
      <c r="BD13" s="645"/>
      <c r="BE13" s="645"/>
      <c r="BF13" s="646"/>
      <c r="BG13" s="647">
        <v>6436861</v>
      </c>
      <c r="BH13" s="648"/>
      <c r="BI13" s="648"/>
      <c r="BJ13" s="648"/>
      <c r="BK13" s="648"/>
      <c r="BL13" s="648"/>
      <c r="BM13" s="648"/>
      <c r="BN13" s="649"/>
      <c r="BO13" s="650">
        <v>45.9</v>
      </c>
      <c r="BP13" s="650"/>
      <c r="BQ13" s="650"/>
      <c r="BR13" s="650"/>
      <c r="BS13" s="656" t="s">
        <v>235</v>
      </c>
      <c r="BT13" s="648"/>
      <c r="BU13" s="648"/>
      <c r="BV13" s="648"/>
      <c r="BW13" s="648"/>
      <c r="BX13" s="648"/>
      <c r="BY13" s="648"/>
      <c r="BZ13" s="648"/>
      <c r="CA13" s="648"/>
      <c r="CB13" s="657"/>
      <c r="CD13" s="662" t="s">
        <v>248</v>
      </c>
      <c r="CE13" s="663"/>
      <c r="CF13" s="663"/>
      <c r="CG13" s="663"/>
      <c r="CH13" s="663"/>
      <c r="CI13" s="663"/>
      <c r="CJ13" s="663"/>
      <c r="CK13" s="663"/>
      <c r="CL13" s="663"/>
      <c r="CM13" s="663"/>
      <c r="CN13" s="663"/>
      <c r="CO13" s="663"/>
      <c r="CP13" s="663"/>
      <c r="CQ13" s="664"/>
      <c r="CR13" s="647">
        <v>3275020</v>
      </c>
      <c r="CS13" s="648"/>
      <c r="CT13" s="648"/>
      <c r="CU13" s="648"/>
      <c r="CV13" s="648"/>
      <c r="CW13" s="648"/>
      <c r="CX13" s="648"/>
      <c r="CY13" s="649"/>
      <c r="CZ13" s="650">
        <v>5.0999999999999996</v>
      </c>
      <c r="DA13" s="650"/>
      <c r="DB13" s="650"/>
      <c r="DC13" s="650"/>
      <c r="DD13" s="656">
        <v>1761755</v>
      </c>
      <c r="DE13" s="648"/>
      <c r="DF13" s="648"/>
      <c r="DG13" s="648"/>
      <c r="DH13" s="648"/>
      <c r="DI13" s="648"/>
      <c r="DJ13" s="648"/>
      <c r="DK13" s="648"/>
      <c r="DL13" s="648"/>
      <c r="DM13" s="648"/>
      <c r="DN13" s="648"/>
      <c r="DO13" s="648"/>
      <c r="DP13" s="649"/>
      <c r="DQ13" s="656">
        <v>1921051</v>
      </c>
      <c r="DR13" s="648"/>
      <c r="DS13" s="648"/>
      <c r="DT13" s="648"/>
      <c r="DU13" s="648"/>
      <c r="DV13" s="648"/>
      <c r="DW13" s="648"/>
      <c r="DX13" s="648"/>
      <c r="DY13" s="648"/>
      <c r="DZ13" s="648"/>
      <c r="EA13" s="648"/>
      <c r="EB13" s="648"/>
      <c r="EC13" s="657"/>
    </row>
    <row r="14" spans="2:143" ht="11.25" customHeight="1" x14ac:dyDescent="0.15">
      <c r="B14" s="644" t="s">
        <v>249</v>
      </c>
      <c r="C14" s="645"/>
      <c r="D14" s="645"/>
      <c r="E14" s="645"/>
      <c r="F14" s="645"/>
      <c r="G14" s="645"/>
      <c r="H14" s="645"/>
      <c r="I14" s="645"/>
      <c r="J14" s="645"/>
      <c r="K14" s="645"/>
      <c r="L14" s="645"/>
      <c r="M14" s="645"/>
      <c r="N14" s="645"/>
      <c r="O14" s="645"/>
      <c r="P14" s="645"/>
      <c r="Q14" s="646"/>
      <c r="R14" s="647" t="s">
        <v>235</v>
      </c>
      <c r="S14" s="648"/>
      <c r="T14" s="648"/>
      <c r="U14" s="648"/>
      <c r="V14" s="648"/>
      <c r="W14" s="648"/>
      <c r="X14" s="648"/>
      <c r="Y14" s="649"/>
      <c r="Z14" s="650" t="s">
        <v>126</v>
      </c>
      <c r="AA14" s="650"/>
      <c r="AB14" s="650"/>
      <c r="AC14" s="650"/>
      <c r="AD14" s="651" t="s">
        <v>235</v>
      </c>
      <c r="AE14" s="651"/>
      <c r="AF14" s="651"/>
      <c r="AG14" s="651"/>
      <c r="AH14" s="651"/>
      <c r="AI14" s="651"/>
      <c r="AJ14" s="651"/>
      <c r="AK14" s="651"/>
      <c r="AL14" s="652" t="s">
        <v>235</v>
      </c>
      <c r="AM14" s="653"/>
      <c r="AN14" s="653"/>
      <c r="AO14" s="654"/>
      <c r="AP14" s="644" t="s">
        <v>250</v>
      </c>
      <c r="AQ14" s="645"/>
      <c r="AR14" s="645"/>
      <c r="AS14" s="645"/>
      <c r="AT14" s="645"/>
      <c r="AU14" s="645"/>
      <c r="AV14" s="645"/>
      <c r="AW14" s="645"/>
      <c r="AX14" s="645"/>
      <c r="AY14" s="645"/>
      <c r="AZ14" s="645"/>
      <c r="BA14" s="645"/>
      <c r="BB14" s="645"/>
      <c r="BC14" s="645"/>
      <c r="BD14" s="645"/>
      <c r="BE14" s="645"/>
      <c r="BF14" s="646"/>
      <c r="BG14" s="647">
        <v>410535</v>
      </c>
      <c r="BH14" s="648"/>
      <c r="BI14" s="648"/>
      <c r="BJ14" s="648"/>
      <c r="BK14" s="648"/>
      <c r="BL14" s="648"/>
      <c r="BM14" s="648"/>
      <c r="BN14" s="649"/>
      <c r="BO14" s="650">
        <v>2.9</v>
      </c>
      <c r="BP14" s="650"/>
      <c r="BQ14" s="650"/>
      <c r="BR14" s="650"/>
      <c r="BS14" s="656" t="s">
        <v>126</v>
      </c>
      <c r="BT14" s="648"/>
      <c r="BU14" s="648"/>
      <c r="BV14" s="648"/>
      <c r="BW14" s="648"/>
      <c r="BX14" s="648"/>
      <c r="BY14" s="648"/>
      <c r="BZ14" s="648"/>
      <c r="CA14" s="648"/>
      <c r="CB14" s="657"/>
      <c r="CD14" s="662" t="s">
        <v>251</v>
      </c>
      <c r="CE14" s="663"/>
      <c r="CF14" s="663"/>
      <c r="CG14" s="663"/>
      <c r="CH14" s="663"/>
      <c r="CI14" s="663"/>
      <c r="CJ14" s="663"/>
      <c r="CK14" s="663"/>
      <c r="CL14" s="663"/>
      <c r="CM14" s="663"/>
      <c r="CN14" s="663"/>
      <c r="CO14" s="663"/>
      <c r="CP14" s="663"/>
      <c r="CQ14" s="664"/>
      <c r="CR14" s="647">
        <v>1638421</v>
      </c>
      <c r="CS14" s="648"/>
      <c r="CT14" s="648"/>
      <c r="CU14" s="648"/>
      <c r="CV14" s="648"/>
      <c r="CW14" s="648"/>
      <c r="CX14" s="648"/>
      <c r="CY14" s="649"/>
      <c r="CZ14" s="650">
        <v>2.5</v>
      </c>
      <c r="DA14" s="650"/>
      <c r="DB14" s="650"/>
      <c r="DC14" s="650"/>
      <c r="DD14" s="656">
        <v>487346</v>
      </c>
      <c r="DE14" s="648"/>
      <c r="DF14" s="648"/>
      <c r="DG14" s="648"/>
      <c r="DH14" s="648"/>
      <c r="DI14" s="648"/>
      <c r="DJ14" s="648"/>
      <c r="DK14" s="648"/>
      <c r="DL14" s="648"/>
      <c r="DM14" s="648"/>
      <c r="DN14" s="648"/>
      <c r="DO14" s="648"/>
      <c r="DP14" s="649"/>
      <c r="DQ14" s="656">
        <v>1126000</v>
      </c>
      <c r="DR14" s="648"/>
      <c r="DS14" s="648"/>
      <c r="DT14" s="648"/>
      <c r="DU14" s="648"/>
      <c r="DV14" s="648"/>
      <c r="DW14" s="648"/>
      <c r="DX14" s="648"/>
      <c r="DY14" s="648"/>
      <c r="DZ14" s="648"/>
      <c r="EA14" s="648"/>
      <c r="EB14" s="648"/>
      <c r="EC14" s="657"/>
    </row>
    <row r="15" spans="2:143" ht="11.25" customHeight="1" x14ac:dyDescent="0.15">
      <c r="B15" s="644" t="s">
        <v>252</v>
      </c>
      <c r="C15" s="645"/>
      <c r="D15" s="645"/>
      <c r="E15" s="645"/>
      <c r="F15" s="645"/>
      <c r="G15" s="645"/>
      <c r="H15" s="645"/>
      <c r="I15" s="645"/>
      <c r="J15" s="645"/>
      <c r="K15" s="645"/>
      <c r="L15" s="645"/>
      <c r="M15" s="645"/>
      <c r="N15" s="645"/>
      <c r="O15" s="645"/>
      <c r="P15" s="645"/>
      <c r="Q15" s="646"/>
      <c r="R15" s="647" t="s">
        <v>235</v>
      </c>
      <c r="S15" s="648"/>
      <c r="T15" s="648"/>
      <c r="U15" s="648"/>
      <c r="V15" s="648"/>
      <c r="W15" s="648"/>
      <c r="X15" s="648"/>
      <c r="Y15" s="649"/>
      <c r="Z15" s="650" t="s">
        <v>235</v>
      </c>
      <c r="AA15" s="650"/>
      <c r="AB15" s="650"/>
      <c r="AC15" s="650"/>
      <c r="AD15" s="651" t="s">
        <v>235</v>
      </c>
      <c r="AE15" s="651"/>
      <c r="AF15" s="651"/>
      <c r="AG15" s="651"/>
      <c r="AH15" s="651"/>
      <c r="AI15" s="651"/>
      <c r="AJ15" s="651"/>
      <c r="AK15" s="651"/>
      <c r="AL15" s="652" t="s">
        <v>235</v>
      </c>
      <c r="AM15" s="653"/>
      <c r="AN15" s="653"/>
      <c r="AO15" s="654"/>
      <c r="AP15" s="644" t="s">
        <v>253</v>
      </c>
      <c r="AQ15" s="645"/>
      <c r="AR15" s="645"/>
      <c r="AS15" s="645"/>
      <c r="AT15" s="645"/>
      <c r="AU15" s="645"/>
      <c r="AV15" s="645"/>
      <c r="AW15" s="645"/>
      <c r="AX15" s="645"/>
      <c r="AY15" s="645"/>
      <c r="AZ15" s="645"/>
      <c r="BA15" s="645"/>
      <c r="BB15" s="645"/>
      <c r="BC15" s="645"/>
      <c r="BD15" s="645"/>
      <c r="BE15" s="645"/>
      <c r="BF15" s="646"/>
      <c r="BG15" s="647">
        <v>716962</v>
      </c>
      <c r="BH15" s="648"/>
      <c r="BI15" s="648"/>
      <c r="BJ15" s="648"/>
      <c r="BK15" s="648"/>
      <c r="BL15" s="648"/>
      <c r="BM15" s="648"/>
      <c r="BN15" s="649"/>
      <c r="BO15" s="650">
        <v>5.0999999999999996</v>
      </c>
      <c r="BP15" s="650"/>
      <c r="BQ15" s="650"/>
      <c r="BR15" s="650"/>
      <c r="BS15" s="656" t="s">
        <v>235</v>
      </c>
      <c r="BT15" s="648"/>
      <c r="BU15" s="648"/>
      <c r="BV15" s="648"/>
      <c r="BW15" s="648"/>
      <c r="BX15" s="648"/>
      <c r="BY15" s="648"/>
      <c r="BZ15" s="648"/>
      <c r="CA15" s="648"/>
      <c r="CB15" s="657"/>
      <c r="CD15" s="662" t="s">
        <v>254</v>
      </c>
      <c r="CE15" s="663"/>
      <c r="CF15" s="663"/>
      <c r="CG15" s="663"/>
      <c r="CH15" s="663"/>
      <c r="CI15" s="663"/>
      <c r="CJ15" s="663"/>
      <c r="CK15" s="663"/>
      <c r="CL15" s="663"/>
      <c r="CM15" s="663"/>
      <c r="CN15" s="663"/>
      <c r="CO15" s="663"/>
      <c r="CP15" s="663"/>
      <c r="CQ15" s="664"/>
      <c r="CR15" s="647">
        <v>5620064</v>
      </c>
      <c r="CS15" s="648"/>
      <c r="CT15" s="648"/>
      <c r="CU15" s="648"/>
      <c r="CV15" s="648"/>
      <c r="CW15" s="648"/>
      <c r="CX15" s="648"/>
      <c r="CY15" s="649"/>
      <c r="CZ15" s="650">
        <v>8.6999999999999993</v>
      </c>
      <c r="DA15" s="650"/>
      <c r="DB15" s="650"/>
      <c r="DC15" s="650"/>
      <c r="DD15" s="656">
        <v>955820</v>
      </c>
      <c r="DE15" s="648"/>
      <c r="DF15" s="648"/>
      <c r="DG15" s="648"/>
      <c r="DH15" s="648"/>
      <c r="DI15" s="648"/>
      <c r="DJ15" s="648"/>
      <c r="DK15" s="648"/>
      <c r="DL15" s="648"/>
      <c r="DM15" s="648"/>
      <c r="DN15" s="648"/>
      <c r="DO15" s="648"/>
      <c r="DP15" s="649"/>
      <c r="DQ15" s="656">
        <v>3899151</v>
      </c>
      <c r="DR15" s="648"/>
      <c r="DS15" s="648"/>
      <c r="DT15" s="648"/>
      <c r="DU15" s="648"/>
      <c r="DV15" s="648"/>
      <c r="DW15" s="648"/>
      <c r="DX15" s="648"/>
      <c r="DY15" s="648"/>
      <c r="DZ15" s="648"/>
      <c r="EA15" s="648"/>
      <c r="EB15" s="648"/>
      <c r="EC15" s="657"/>
    </row>
    <row r="16" spans="2:143" ht="11.25" customHeight="1" x14ac:dyDescent="0.15">
      <c r="B16" s="644" t="s">
        <v>255</v>
      </c>
      <c r="C16" s="645"/>
      <c r="D16" s="645"/>
      <c r="E16" s="645"/>
      <c r="F16" s="645"/>
      <c r="G16" s="645"/>
      <c r="H16" s="645"/>
      <c r="I16" s="645"/>
      <c r="J16" s="645"/>
      <c r="K16" s="645"/>
      <c r="L16" s="645"/>
      <c r="M16" s="645"/>
      <c r="N16" s="645"/>
      <c r="O16" s="645"/>
      <c r="P16" s="645"/>
      <c r="Q16" s="646"/>
      <c r="R16" s="647">
        <v>29790</v>
      </c>
      <c r="S16" s="648"/>
      <c r="T16" s="648"/>
      <c r="U16" s="648"/>
      <c r="V16" s="648"/>
      <c r="W16" s="648"/>
      <c r="X16" s="648"/>
      <c r="Y16" s="649"/>
      <c r="Z16" s="650">
        <v>0</v>
      </c>
      <c r="AA16" s="650"/>
      <c r="AB16" s="650"/>
      <c r="AC16" s="650"/>
      <c r="AD16" s="651">
        <v>29790</v>
      </c>
      <c r="AE16" s="651"/>
      <c r="AF16" s="651"/>
      <c r="AG16" s="651"/>
      <c r="AH16" s="651"/>
      <c r="AI16" s="651"/>
      <c r="AJ16" s="651"/>
      <c r="AK16" s="651"/>
      <c r="AL16" s="652">
        <v>0.1</v>
      </c>
      <c r="AM16" s="653"/>
      <c r="AN16" s="653"/>
      <c r="AO16" s="654"/>
      <c r="AP16" s="644" t="s">
        <v>256</v>
      </c>
      <c r="AQ16" s="645"/>
      <c r="AR16" s="645"/>
      <c r="AS16" s="645"/>
      <c r="AT16" s="645"/>
      <c r="AU16" s="645"/>
      <c r="AV16" s="645"/>
      <c r="AW16" s="645"/>
      <c r="AX16" s="645"/>
      <c r="AY16" s="645"/>
      <c r="AZ16" s="645"/>
      <c r="BA16" s="645"/>
      <c r="BB16" s="645"/>
      <c r="BC16" s="645"/>
      <c r="BD16" s="645"/>
      <c r="BE16" s="645"/>
      <c r="BF16" s="646"/>
      <c r="BG16" s="647" t="s">
        <v>235</v>
      </c>
      <c r="BH16" s="648"/>
      <c r="BI16" s="648"/>
      <c r="BJ16" s="648"/>
      <c r="BK16" s="648"/>
      <c r="BL16" s="648"/>
      <c r="BM16" s="648"/>
      <c r="BN16" s="649"/>
      <c r="BO16" s="650" t="s">
        <v>235</v>
      </c>
      <c r="BP16" s="650"/>
      <c r="BQ16" s="650"/>
      <c r="BR16" s="650"/>
      <c r="BS16" s="656" t="s">
        <v>126</v>
      </c>
      <c r="BT16" s="648"/>
      <c r="BU16" s="648"/>
      <c r="BV16" s="648"/>
      <c r="BW16" s="648"/>
      <c r="BX16" s="648"/>
      <c r="BY16" s="648"/>
      <c r="BZ16" s="648"/>
      <c r="CA16" s="648"/>
      <c r="CB16" s="657"/>
      <c r="CD16" s="662" t="s">
        <v>257</v>
      </c>
      <c r="CE16" s="663"/>
      <c r="CF16" s="663"/>
      <c r="CG16" s="663"/>
      <c r="CH16" s="663"/>
      <c r="CI16" s="663"/>
      <c r="CJ16" s="663"/>
      <c r="CK16" s="663"/>
      <c r="CL16" s="663"/>
      <c r="CM16" s="663"/>
      <c r="CN16" s="663"/>
      <c r="CO16" s="663"/>
      <c r="CP16" s="663"/>
      <c r="CQ16" s="664"/>
      <c r="CR16" s="647">
        <v>8297</v>
      </c>
      <c r="CS16" s="648"/>
      <c r="CT16" s="648"/>
      <c r="CU16" s="648"/>
      <c r="CV16" s="648"/>
      <c r="CW16" s="648"/>
      <c r="CX16" s="648"/>
      <c r="CY16" s="649"/>
      <c r="CZ16" s="650">
        <v>0</v>
      </c>
      <c r="DA16" s="650"/>
      <c r="DB16" s="650"/>
      <c r="DC16" s="650"/>
      <c r="DD16" s="656" t="s">
        <v>235</v>
      </c>
      <c r="DE16" s="648"/>
      <c r="DF16" s="648"/>
      <c r="DG16" s="648"/>
      <c r="DH16" s="648"/>
      <c r="DI16" s="648"/>
      <c r="DJ16" s="648"/>
      <c r="DK16" s="648"/>
      <c r="DL16" s="648"/>
      <c r="DM16" s="648"/>
      <c r="DN16" s="648"/>
      <c r="DO16" s="648"/>
      <c r="DP16" s="649"/>
      <c r="DQ16" s="656">
        <v>7072</v>
      </c>
      <c r="DR16" s="648"/>
      <c r="DS16" s="648"/>
      <c r="DT16" s="648"/>
      <c r="DU16" s="648"/>
      <c r="DV16" s="648"/>
      <c r="DW16" s="648"/>
      <c r="DX16" s="648"/>
      <c r="DY16" s="648"/>
      <c r="DZ16" s="648"/>
      <c r="EA16" s="648"/>
      <c r="EB16" s="648"/>
      <c r="EC16" s="657"/>
    </row>
    <row r="17" spans="2:133" ht="11.25" customHeight="1" x14ac:dyDescent="0.15">
      <c r="B17" s="644" t="s">
        <v>258</v>
      </c>
      <c r="C17" s="645"/>
      <c r="D17" s="645"/>
      <c r="E17" s="645"/>
      <c r="F17" s="645"/>
      <c r="G17" s="645"/>
      <c r="H17" s="645"/>
      <c r="I17" s="645"/>
      <c r="J17" s="645"/>
      <c r="K17" s="645"/>
      <c r="L17" s="645"/>
      <c r="M17" s="645"/>
      <c r="N17" s="645"/>
      <c r="O17" s="645"/>
      <c r="P17" s="645"/>
      <c r="Q17" s="646"/>
      <c r="R17" s="647">
        <v>112345</v>
      </c>
      <c r="S17" s="648"/>
      <c r="T17" s="648"/>
      <c r="U17" s="648"/>
      <c r="V17" s="648"/>
      <c r="W17" s="648"/>
      <c r="X17" s="648"/>
      <c r="Y17" s="649"/>
      <c r="Z17" s="650">
        <v>0.2</v>
      </c>
      <c r="AA17" s="650"/>
      <c r="AB17" s="650"/>
      <c r="AC17" s="650"/>
      <c r="AD17" s="651">
        <v>112345</v>
      </c>
      <c r="AE17" s="651"/>
      <c r="AF17" s="651"/>
      <c r="AG17" s="651"/>
      <c r="AH17" s="651"/>
      <c r="AI17" s="651"/>
      <c r="AJ17" s="651"/>
      <c r="AK17" s="651"/>
      <c r="AL17" s="652">
        <v>0.5</v>
      </c>
      <c r="AM17" s="653"/>
      <c r="AN17" s="653"/>
      <c r="AO17" s="654"/>
      <c r="AP17" s="644" t="s">
        <v>259</v>
      </c>
      <c r="AQ17" s="645"/>
      <c r="AR17" s="645"/>
      <c r="AS17" s="645"/>
      <c r="AT17" s="645"/>
      <c r="AU17" s="645"/>
      <c r="AV17" s="645"/>
      <c r="AW17" s="645"/>
      <c r="AX17" s="645"/>
      <c r="AY17" s="645"/>
      <c r="AZ17" s="645"/>
      <c r="BA17" s="645"/>
      <c r="BB17" s="645"/>
      <c r="BC17" s="645"/>
      <c r="BD17" s="645"/>
      <c r="BE17" s="645"/>
      <c r="BF17" s="646"/>
      <c r="BG17" s="647" t="s">
        <v>235</v>
      </c>
      <c r="BH17" s="648"/>
      <c r="BI17" s="648"/>
      <c r="BJ17" s="648"/>
      <c r="BK17" s="648"/>
      <c r="BL17" s="648"/>
      <c r="BM17" s="648"/>
      <c r="BN17" s="649"/>
      <c r="BO17" s="650" t="s">
        <v>126</v>
      </c>
      <c r="BP17" s="650"/>
      <c r="BQ17" s="650"/>
      <c r="BR17" s="650"/>
      <c r="BS17" s="656" t="s">
        <v>235</v>
      </c>
      <c r="BT17" s="648"/>
      <c r="BU17" s="648"/>
      <c r="BV17" s="648"/>
      <c r="BW17" s="648"/>
      <c r="BX17" s="648"/>
      <c r="BY17" s="648"/>
      <c r="BZ17" s="648"/>
      <c r="CA17" s="648"/>
      <c r="CB17" s="657"/>
      <c r="CD17" s="662" t="s">
        <v>260</v>
      </c>
      <c r="CE17" s="663"/>
      <c r="CF17" s="663"/>
      <c r="CG17" s="663"/>
      <c r="CH17" s="663"/>
      <c r="CI17" s="663"/>
      <c r="CJ17" s="663"/>
      <c r="CK17" s="663"/>
      <c r="CL17" s="663"/>
      <c r="CM17" s="663"/>
      <c r="CN17" s="663"/>
      <c r="CO17" s="663"/>
      <c r="CP17" s="663"/>
      <c r="CQ17" s="664"/>
      <c r="CR17" s="647">
        <v>5769256</v>
      </c>
      <c r="CS17" s="648"/>
      <c r="CT17" s="648"/>
      <c r="CU17" s="648"/>
      <c r="CV17" s="648"/>
      <c r="CW17" s="648"/>
      <c r="CX17" s="648"/>
      <c r="CY17" s="649"/>
      <c r="CZ17" s="650">
        <v>8.9</v>
      </c>
      <c r="DA17" s="650"/>
      <c r="DB17" s="650"/>
      <c r="DC17" s="650"/>
      <c r="DD17" s="656" t="s">
        <v>235</v>
      </c>
      <c r="DE17" s="648"/>
      <c r="DF17" s="648"/>
      <c r="DG17" s="648"/>
      <c r="DH17" s="648"/>
      <c r="DI17" s="648"/>
      <c r="DJ17" s="648"/>
      <c r="DK17" s="648"/>
      <c r="DL17" s="648"/>
      <c r="DM17" s="648"/>
      <c r="DN17" s="648"/>
      <c r="DO17" s="648"/>
      <c r="DP17" s="649"/>
      <c r="DQ17" s="656">
        <v>5743213</v>
      </c>
      <c r="DR17" s="648"/>
      <c r="DS17" s="648"/>
      <c r="DT17" s="648"/>
      <c r="DU17" s="648"/>
      <c r="DV17" s="648"/>
      <c r="DW17" s="648"/>
      <c r="DX17" s="648"/>
      <c r="DY17" s="648"/>
      <c r="DZ17" s="648"/>
      <c r="EA17" s="648"/>
      <c r="EB17" s="648"/>
      <c r="EC17" s="657"/>
    </row>
    <row r="18" spans="2:133" ht="11.25" customHeight="1" x14ac:dyDescent="0.15">
      <c r="B18" s="644" t="s">
        <v>261</v>
      </c>
      <c r="C18" s="645"/>
      <c r="D18" s="645"/>
      <c r="E18" s="645"/>
      <c r="F18" s="645"/>
      <c r="G18" s="645"/>
      <c r="H18" s="645"/>
      <c r="I18" s="645"/>
      <c r="J18" s="645"/>
      <c r="K18" s="645"/>
      <c r="L18" s="645"/>
      <c r="M18" s="645"/>
      <c r="N18" s="645"/>
      <c r="O18" s="645"/>
      <c r="P18" s="645"/>
      <c r="Q18" s="646"/>
      <c r="R18" s="647">
        <v>124244</v>
      </c>
      <c r="S18" s="648"/>
      <c r="T18" s="648"/>
      <c r="U18" s="648"/>
      <c r="V18" s="648"/>
      <c r="W18" s="648"/>
      <c r="X18" s="648"/>
      <c r="Y18" s="649"/>
      <c r="Z18" s="650">
        <v>0.2</v>
      </c>
      <c r="AA18" s="650"/>
      <c r="AB18" s="650"/>
      <c r="AC18" s="650"/>
      <c r="AD18" s="651">
        <v>124244</v>
      </c>
      <c r="AE18" s="651"/>
      <c r="AF18" s="651"/>
      <c r="AG18" s="651"/>
      <c r="AH18" s="651"/>
      <c r="AI18" s="651"/>
      <c r="AJ18" s="651"/>
      <c r="AK18" s="651"/>
      <c r="AL18" s="652">
        <v>0.5</v>
      </c>
      <c r="AM18" s="653"/>
      <c r="AN18" s="653"/>
      <c r="AO18" s="654"/>
      <c r="AP18" s="644" t="s">
        <v>262</v>
      </c>
      <c r="AQ18" s="645"/>
      <c r="AR18" s="645"/>
      <c r="AS18" s="645"/>
      <c r="AT18" s="645"/>
      <c r="AU18" s="645"/>
      <c r="AV18" s="645"/>
      <c r="AW18" s="645"/>
      <c r="AX18" s="645"/>
      <c r="AY18" s="645"/>
      <c r="AZ18" s="645"/>
      <c r="BA18" s="645"/>
      <c r="BB18" s="645"/>
      <c r="BC18" s="645"/>
      <c r="BD18" s="645"/>
      <c r="BE18" s="645"/>
      <c r="BF18" s="646"/>
      <c r="BG18" s="647" t="s">
        <v>126</v>
      </c>
      <c r="BH18" s="648"/>
      <c r="BI18" s="648"/>
      <c r="BJ18" s="648"/>
      <c r="BK18" s="648"/>
      <c r="BL18" s="648"/>
      <c r="BM18" s="648"/>
      <c r="BN18" s="649"/>
      <c r="BO18" s="650" t="s">
        <v>235</v>
      </c>
      <c r="BP18" s="650"/>
      <c r="BQ18" s="650"/>
      <c r="BR18" s="650"/>
      <c r="BS18" s="656" t="s">
        <v>235</v>
      </c>
      <c r="BT18" s="648"/>
      <c r="BU18" s="648"/>
      <c r="BV18" s="648"/>
      <c r="BW18" s="648"/>
      <c r="BX18" s="648"/>
      <c r="BY18" s="648"/>
      <c r="BZ18" s="648"/>
      <c r="CA18" s="648"/>
      <c r="CB18" s="657"/>
      <c r="CD18" s="662" t="s">
        <v>263</v>
      </c>
      <c r="CE18" s="663"/>
      <c r="CF18" s="663"/>
      <c r="CG18" s="663"/>
      <c r="CH18" s="663"/>
      <c r="CI18" s="663"/>
      <c r="CJ18" s="663"/>
      <c r="CK18" s="663"/>
      <c r="CL18" s="663"/>
      <c r="CM18" s="663"/>
      <c r="CN18" s="663"/>
      <c r="CO18" s="663"/>
      <c r="CP18" s="663"/>
      <c r="CQ18" s="664"/>
      <c r="CR18" s="647" t="s">
        <v>235</v>
      </c>
      <c r="CS18" s="648"/>
      <c r="CT18" s="648"/>
      <c r="CU18" s="648"/>
      <c r="CV18" s="648"/>
      <c r="CW18" s="648"/>
      <c r="CX18" s="648"/>
      <c r="CY18" s="649"/>
      <c r="CZ18" s="650" t="s">
        <v>235</v>
      </c>
      <c r="DA18" s="650"/>
      <c r="DB18" s="650"/>
      <c r="DC18" s="650"/>
      <c r="DD18" s="656" t="s">
        <v>235</v>
      </c>
      <c r="DE18" s="648"/>
      <c r="DF18" s="648"/>
      <c r="DG18" s="648"/>
      <c r="DH18" s="648"/>
      <c r="DI18" s="648"/>
      <c r="DJ18" s="648"/>
      <c r="DK18" s="648"/>
      <c r="DL18" s="648"/>
      <c r="DM18" s="648"/>
      <c r="DN18" s="648"/>
      <c r="DO18" s="648"/>
      <c r="DP18" s="649"/>
      <c r="DQ18" s="656" t="s">
        <v>235</v>
      </c>
      <c r="DR18" s="648"/>
      <c r="DS18" s="648"/>
      <c r="DT18" s="648"/>
      <c r="DU18" s="648"/>
      <c r="DV18" s="648"/>
      <c r="DW18" s="648"/>
      <c r="DX18" s="648"/>
      <c r="DY18" s="648"/>
      <c r="DZ18" s="648"/>
      <c r="EA18" s="648"/>
      <c r="EB18" s="648"/>
      <c r="EC18" s="657"/>
    </row>
    <row r="19" spans="2:133" ht="11.25" customHeight="1" x14ac:dyDescent="0.15">
      <c r="B19" s="644" t="s">
        <v>264</v>
      </c>
      <c r="C19" s="645"/>
      <c r="D19" s="645"/>
      <c r="E19" s="645"/>
      <c r="F19" s="645"/>
      <c r="G19" s="645"/>
      <c r="H19" s="645"/>
      <c r="I19" s="645"/>
      <c r="J19" s="645"/>
      <c r="K19" s="645"/>
      <c r="L19" s="645"/>
      <c r="M19" s="645"/>
      <c r="N19" s="645"/>
      <c r="O19" s="645"/>
      <c r="P19" s="645"/>
      <c r="Q19" s="646"/>
      <c r="R19" s="647">
        <v>103091</v>
      </c>
      <c r="S19" s="648"/>
      <c r="T19" s="648"/>
      <c r="U19" s="648"/>
      <c r="V19" s="648"/>
      <c r="W19" s="648"/>
      <c r="X19" s="648"/>
      <c r="Y19" s="649"/>
      <c r="Z19" s="650">
        <v>0.2</v>
      </c>
      <c r="AA19" s="650"/>
      <c r="AB19" s="650"/>
      <c r="AC19" s="650"/>
      <c r="AD19" s="651">
        <v>103091</v>
      </c>
      <c r="AE19" s="651"/>
      <c r="AF19" s="651"/>
      <c r="AG19" s="651"/>
      <c r="AH19" s="651"/>
      <c r="AI19" s="651"/>
      <c r="AJ19" s="651"/>
      <c r="AK19" s="651"/>
      <c r="AL19" s="652">
        <v>0.4</v>
      </c>
      <c r="AM19" s="653"/>
      <c r="AN19" s="653"/>
      <c r="AO19" s="654"/>
      <c r="AP19" s="644" t="s">
        <v>265</v>
      </c>
      <c r="AQ19" s="645"/>
      <c r="AR19" s="645"/>
      <c r="AS19" s="645"/>
      <c r="AT19" s="645"/>
      <c r="AU19" s="645"/>
      <c r="AV19" s="645"/>
      <c r="AW19" s="645"/>
      <c r="AX19" s="645"/>
      <c r="AY19" s="645"/>
      <c r="AZ19" s="645"/>
      <c r="BA19" s="645"/>
      <c r="BB19" s="645"/>
      <c r="BC19" s="645"/>
      <c r="BD19" s="645"/>
      <c r="BE19" s="645"/>
      <c r="BF19" s="646"/>
      <c r="BG19" s="647">
        <v>9247</v>
      </c>
      <c r="BH19" s="648"/>
      <c r="BI19" s="648"/>
      <c r="BJ19" s="648"/>
      <c r="BK19" s="648"/>
      <c r="BL19" s="648"/>
      <c r="BM19" s="648"/>
      <c r="BN19" s="649"/>
      <c r="BO19" s="650">
        <v>0.1</v>
      </c>
      <c r="BP19" s="650"/>
      <c r="BQ19" s="650"/>
      <c r="BR19" s="650"/>
      <c r="BS19" s="656" t="s">
        <v>235</v>
      </c>
      <c r="BT19" s="648"/>
      <c r="BU19" s="648"/>
      <c r="BV19" s="648"/>
      <c r="BW19" s="648"/>
      <c r="BX19" s="648"/>
      <c r="BY19" s="648"/>
      <c r="BZ19" s="648"/>
      <c r="CA19" s="648"/>
      <c r="CB19" s="657"/>
      <c r="CD19" s="662" t="s">
        <v>266</v>
      </c>
      <c r="CE19" s="663"/>
      <c r="CF19" s="663"/>
      <c r="CG19" s="663"/>
      <c r="CH19" s="663"/>
      <c r="CI19" s="663"/>
      <c r="CJ19" s="663"/>
      <c r="CK19" s="663"/>
      <c r="CL19" s="663"/>
      <c r="CM19" s="663"/>
      <c r="CN19" s="663"/>
      <c r="CO19" s="663"/>
      <c r="CP19" s="663"/>
      <c r="CQ19" s="664"/>
      <c r="CR19" s="647" t="s">
        <v>126</v>
      </c>
      <c r="CS19" s="648"/>
      <c r="CT19" s="648"/>
      <c r="CU19" s="648"/>
      <c r="CV19" s="648"/>
      <c r="CW19" s="648"/>
      <c r="CX19" s="648"/>
      <c r="CY19" s="649"/>
      <c r="CZ19" s="650" t="s">
        <v>235</v>
      </c>
      <c r="DA19" s="650"/>
      <c r="DB19" s="650"/>
      <c r="DC19" s="650"/>
      <c r="DD19" s="656" t="s">
        <v>235</v>
      </c>
      <c r="DE19" s="648"/>
      <c r="DF19" s="648"/>
      <c r="DG19" s="648"/>
      <c r="DH19" s="648"/>
      <c r="DI19" s="648"/>
      <c r="DJ19" s="648"/>
      <c r="DK19" s="648"/>
      <c r="DL19" s="648"/>
      <c r="DM19" s="648"/>
      <c r="DN19" s="648"/>
      <c r="DO19" s="648"/>
      <c r="DP19" s="649"/>
      <c r="DQ19" s="656" t="s">
        <v>235</v>
      </c>
      <c r="DR19" s="648"/>
      <c r="DS19" s="648"/>
      <c r="DT19" s="648"/>
      <c r="DU19" s="648"/>
      <c r="DV19" s="648"/>
      <c r="DW19" s="648"/>
      <c r="DX19" s="648"/>
      <c r="DY19" s="648"/>
      <c r="DZ19" s="648"/>
      <c r="EA19" s="648"/>
      <c r="EB19" s="648"/>
      <c r="EC19" s="657"/>
    </row>
    <row r="20" spans="2:133" ht="11.25" customHeight="1" x14ac:dyDescent="0.15">
      <c r="B20" s="644" t="s">
        <v>267</v>
      </c>
      <c r="C20" s="645"/>
      <c r="D20" s="645"/>
      <c r="E20" s="645"/>
      <c r="F20" s="645"/>
      <c r="G20" s="645"/>
      <c r="H20" s="645"/>
      <c r="I20" s="645"/>
      <c r="J20" s="645"/>
      <c r="K20" s="645"/>
      <c r="L20" s="645"/>
      <c r="M20" s="645"/>
      <c r="N20" s="645"/>
      <c r="O20" s="645"/>
      <c r="P20" s="645"/>
      <c r="Q20" s="646"/>
      <c r="R20" s="647">
        <v>13363</v>
      </c>
      <c r="S20" s="648"/>
      <c r="T20" s="648"/>
      <c r="U20" s="648"/>
      <c r="V20" s="648"/>
      <c r="W20" s="648"/>
      <c r="X20" s="648"/>
      <c r="Y20" s="649"/>
      <c r="Z20" s="650">
        <v>0</v>
      </c>
      <c r="AA20" s="650"/>
      <c r="AB20" s="650"/>
      <c r="AC20" s="650"/>
      <c r="AD20" s="651">
        <v>13363</v>
      </c>
      <c r="AE20" s="651"/>
      <c r="AF20" s="651"/>
      <c r="AG20" s="651"/>
      <c r="AH20" s="651"/>
      <c r="AI20" s="651"/>
      <c r="AJ20" s="651"/>
      <c r="AK20" s="651"/>
      <c r="AL20" s="652">
        <v>0.1</v>
      </c>
      <c r="AM20" s="653"/>
      <c r="AN20" s="653"/>
      <c r="AO20" s="654"/>
      <c r="AP20" s="644" t="s">
        <v>268</v>
      </c>
      <c r="AQ20" s="645"/>
      <c r="AR20" s="645"/>
      <c r="AS20" s="645"/>
      <c r="AT20" s="645"/>
      <c r="AU20" s="645"/>
      <c r="AV20" s="645"/>
      <c r="AW20" s="645"/>
      <c r="AX20" s="645"/>
      <c r="AY20" s="645"/>
      <c r="AZ20" s="645"/>
      <c r="BA20" s="645"/>
      <c r="BB20" s="645"/>
      <c r="BC20" s="645"/>
      <c r="BD20" s="645"/>
      <c r="BE20" s="645"/>
      <c r="BF20" s="646"/>
      <c r="BG20" s="647">
        <v>9247</v>
      </c>
      <c r="BH20" s="648"/>
      <c r="BI20" s="648"/>
      <c r="BJ20" s="648"/>
      <c r="BK20" s="648"/>
      <c r="BL20" s="648"/>
      <c r="BM20" s="648"/>
      <c r="BN20" s="649"/>
      <c r="BO20" s="650">
        <v>0.1</v>
      </c>
      <c r="BP20" s="650"/>
      <c r="BQ20" s="650"/>
      <c r="BR20" s="650"/>
      <c r="BS20" s="656" t="s">
        <v>235</v>
      </c>
      <c r="BT20" s="648"/>
      <c r="BU20" s="648"/>
      <c r="BV20" s="648"/>
      <c r="BW20" s="648"/>
      <c r="BX20" s="648"/>
      <c r="BY20" s="648"/>
      <c r="BZ20" s="648"/>
      <c r="CA20" s="648"/>
      <c r="CB20" s="657"/>
      <c r="CD20" s="662" t="s">
        <v>269</v>
      </c>
      <c r="CE20" s="663"/>
      <c r="CF20" s="663"/>
      <c r="CG20" s="663"/>
      <c r="CH20" s="663"/>
      <c r="CI20" s="663"/>
      <c r="CJ20" s="663"/>
      <c r="CK20" s="663"/>
      <c r="CL20" s="663"/>
      <c r="CM20" s="663"/>
      <c r="CN20" s="663"/>
      <c r="CO20" s="663"/>
      <c r="CP20" s="663"/>
      <c r="CQ20" s="664"/>
      <c r="CR20" s="647">
        <v>64740164</v>
      </c>
      <c r="CS20" s="648"/>
      <c r="CT20" s="648"/>
      <c r="CU20" s="648"/>
      <c r="CV20" s="648"/>
      <c r="CW20" s="648"/>
      <c r="CX20" s="648"/>
      <c r="CY20" s="649"/>
      <c r="CZ20" s="650">
        <v>100</v>
      </c>
      <c r="DA20" s="650"/>
      <c r="DB20" s="650"/>
      <c r="DC20" s="650"/>
      <c r="DD20" s="656">
        <v>12246404</v>
      </c>
      <c r="DE20" s="648"/>
      <c r="DF20" s="648"/>
      <c r="DG20" s="648"/>
      <c r="DH20" s="648"/>
      <c r="DI20" s="648"/>
      <c r="DJ20" s="648"/>
      <c r="DK20" s="648"/>
      <c r="DL20" s="648"/>
      <c r="DM20" s="648"/>
      <c r="DN20" s="648"/>
      <c r="DO20" s="648"/>
      <c r="DP20" s="649"/>
      <c r="DQ20" s="656">
        <v>30861854</v>
      </c>
      <c r="DR20" s="648"/>
      <c r="DS20" s="648"/>
      <c r="DT20" s="648"/>
      <c r="DU20" s="648"/>
      <c r="DV20" s="648"/>
      <c r="DW20" s="648"/>
      <c r="DX20" s="648"/>
      <c r="DY20" s="648"/>
      <c r="DZ20" s="648"/>
      <c r="EA20" s="648"/>
      <c r="EB20" s="648"/>
      <c r="EC20" s="657"/>
    </row>
    <row r="21" spans="2:133" ht="11.25" customHeight="1" x14ac:dyDescent="0.15">
      <c r="B21" s="644" t="s">
        <v>270</v>
      </c>
      <c r="C21" s="645"/>
      <c r="D21" s="645"/>
      <c r="E21" s="645"/>
      <c r="F21" s="645"/>
      <c r="G21" s="645"/>
      <c r="H21" s="645"/>
      <c r="I21" s="645"/>
      <c r="J21" s="645"/>
      <c r="K21" s="645"/>
      <c r="L21" s="645"/>
      <c r="M21" s="645"/>
      <c r="N21" s="645"/>
      <c r="O21" s="645"/>
      <c r="P21" s="645"/>
      <c r="Q21" s="646"/>
      <c r="R21" s="647">
        <v>7790</v>
      </c>
      <c r="S21" s="648"/>
      <c r="T21" s="648"/>
      <c r="U21" s="648"/>
      <c r="V21" s="648"/>
      <c r="W21" s="648"/>
      <c r="X21" s="648"/>
      <c r="Y21" s="649"/>
      <c r="Z21" s="650">
        <v>0</v>
      </c>
      <c r="AA21" s="650"/>
      <c r="AB21" s="650"/>
      <c r="AC21" s="650"/>
      <c r="AD21" s="651">
        <v>7790</v>
      </c>
      <c r="AE21" s="651"/>
      <c r="AF21" s="651"/>
      <c r="AG21" s="651"/>
      <c r="AH21" s="651"/>
      <c r="AI21" s="651"/>
      <c r="AJ21" s="651"/>
      <c r="AK21" s="651"/>
      <c r="AL21" s="652">
        <v>0</v>
      </c>
      <c r="AM21" s="653"/>
      <c r="AN21" s="653"/>
      <c r="AO21" s="654"/>
      <c r="AP21" s="666" t="s">
        <v>271</v>
      </c>
      <c r="AQ21" s="667"/>
      <c r="AR21" s="667"/>
      <c r="AS21" s="667"/>
      <c r="AT21" s="667"/>
      <c r="AU21" s="667"/>
      <c r="AV21" s="667"/>
      <c r="AW21" s="667"/>
      <c r="AX21" s="667"/>
      <c r="AY21" s="667"/>
      <c r="AZ21" s="667"/>
      <c r="BA21" s="667"/>
      <c r="BB21" s="667"/>
      <c r="BC21" s="667"/>
      <c r="BD21" s="667"/>
      <c r="BE21" s="667"/>
      <c r="BF21" s="668"/>
      <c r="BG21" s="647">
        <v>9247</v>
      </c>
      <c r="BH21" s="648"/>
      <c r="BI21" s="648"/>
      <c r="BJ21" s="648"/>
      <c r="BK21" s="648"/>
      <c r="BL21" s="648"/>
      <c r="BM21" s="648"/>
      <c r="BN21" s="649"/>
      <c r="BO21" s="650">
        <v>0.1</v>
      </c>
      <c r="BP21" s="650"/>
      <c r="BQ21" s="650"/>
      <c r="BR21" s="650"/>
      <c r="BS21" s="656" t="s">
        <v>235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272</v>
      </c>
      <c r="C22" s="645"/>
      <c r="D22" s="645"/>
      <c r="E22" s="645"/>
      <c r="F22" s="645"/>
      <c r="G22" s="645"/>
      <c r="H22" s="645"/>
      <c r="I22" s="645"/>
      <c r="J22" s="645"/>
      <c r="K22" s="645"/>
      <c r="L22" s="645"/>
      <c r="M22" s="645"/>
      <c r="N22" s="645"/>
      <c r="O22" s="645"/>
      <c r="P22" s="645"/>
      <c r="Q22" s="646"/>
      <c r="R22" s="647">
        <v>7712381</v>
      </c>
      <c r="S22" s="648"/>
      <c r="T22" s="648"/>
      <c r="U22" s="648"/>
      <c r="V22" s="648"/>
      <c r="W22" s="648"/>
      <c r="X22" s="648"/>
      <c r="Y22" s="649"/>
      <c r="Z22" s="650">
        <v>11.8</v>
      </c>
      <c r="AA22" s="650"/>
      <c r="AB22" s="650"/>
      <c r="AC22" s="650"/>
      <c r="AD22" s="651">
        <v>7420296</v>
      </c>
      <c r="AE22" s="651"/>
      <c r="AF22" s="651"/>
      <c r="AG22" s="651"/>
      <c r="AH22" s="651"/>
      <c r="AI22" s="651"/>
      <c r="AJ22" s="651"/>
      <c r="AK22" s="651"/>
      <c r="AL22" s="652">
        <v>30</v>
      </c>
      <c r="AM22" s="653"/>
      <c r="AN22" s="653"/>
      <c r="AO22" s="654"/>
      <c r="AP22" s="666" t="s">
        <v>273</v>
      </c>
      <c r="AQ22" s="667"/>
      <c r="AR22" s="667"/>
      <c r="AS22" s="667"/>
      <c r="AT22" s="667"/>
      <c r="AU22" s="667"/>
      <c r="AV22" s="667"/>
      <c r="AW22" s="667"/>
      <c r="AX22" s="667"/>
      <c r="AY22" s="667"/>
      <c r="AZ22" s="667"/>
      <c r="BA22" s="667"/>
      <c r="BB22" s="667"/>
      <c r="BC22" s="667"/>
      <c r="BD22" s="667"/>
      <c r="BE22" s="667"/>
      <c r="BF22" s="668"/>
      <c r="BG22" s="647" t="s">
        <v>126</v>
      </c>
      <c r="BH22" s="648"/>
      <c r="BI22" s="648"/>
      <c r="BJ22" s="648"/>
      <c r="BK22" s="648"/>
      <c r="BL22" s="648"/>
      <c r="BM22" s="648"/>
      <c r="BN22" s="649"/>
      <c r="BO22" s="650" t="s">
        <v>235</v>
      </c>
      <c r="BP22" s="650"/>
      <c r="BQ22" s="650"/>
      <c r="BR22" s="650"/>
      <c r="BS22" s="656" t="s">
        <v>126</v>
      </c>
      <c r="BT22" s="648"/>
      <c r="BU22" s="648"/>
      <c r="BV22" s="648"/>
      <c r="BW22" s="648"/>
      <c r="BX22" s="648"/>
      <c r="BY22" s="648"/>
      <c r="BZ22" s="648"/>
      <c r="CA22" s="648"/>
      <c r="CB22" s="657"/>
      <c r="CD22" s="629" t="s">
        <v>274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275</v>
      </c>
      <c r="C23" s="645"/>
      <c r="D23" s="645"/>
      <c r="E23" s="645"/>
      <c r="F23" s="645"/>
      <c r="G23" s="645"/>
      <c r="H23" s="645"/>
      <c r="I23" s="645"/>
      <c r="J23" s="645"/>
      <c r="K23" s="645"/>
      <c r="L23" s="645"/>
      <c r="M23" s="645"/>
      <c r="N23" s="645"/>
      <c r="O23" s="645"/>
      <c r="P23" s="645"/>
      <c r="Q23" s="646"/>
      <c r="R23" s="647">
        <v>7420296</v>
      </c>
      <c r="S23" s="648"/>
      <c r="T23" s="648"/>
      <c r="U23" s="648"/>
      <c r="V23" s="648"/>
      <c r="W23" s="648"/>
      <c r="X23" s="648"/>
      <c r="Y23" s="649"/>
      <c r="Z23" s="650">
        <v>11.4</v>
      </c>
      <c r="AA23" s="650"/>
      <c r="AB23" s="650"/>
      <c r="AC23" s="650"/>
      <c r="AD23" s="651">
        <v>7420296</v>
      </c>
      <c r="AE23" s="651"/>
      <c r="AF23" s="651"/>
      <c r="AG23" s="651"/>
      <c r="AH23" s="651"/>
      <c r="AI23" s="651"/>
      <c r="AJ23" s="651"/>
      <c r="AK23" s="651"/>
      <c r="AL23" s="652">
        <v>30</v>
      </c>
      <c r="AM23" s="653"/>
      <c r="AN23" s="653"/>
      <c r="AO23" s="654"/>
      <c r="AP23" s="666" t="s">
        <v>276</v>
      </c>
      <c r="AQ23" s="667"/>
      <c r="AR23" s="667"/>
      <c r="AS23" s="667"/>
      <c r="AT23" s="667"/>
      <c r="AU23" s="667"/>
      <c r="AV23" s="667"/>
      <c r="AW23" s="667"/>
      <c r="AX23" s="667"/>
      <c r="AY23" s="667"/>
      <c r="AZ23" s="667"/>
      <c r="BA23" s="667"/>
      <c r="BB23" s="667"/>
      <c r="BC23" s="667"/>
      <c r="BD23" s="667"/>
      <c r="BE23" s="667"/>
      <c r="BF23" s="668"/>
      <c r="BG23" s="647" t="s">
        <v>235</v>
      </c>
      <c r="BH23" s="648"/>
      <c r="BI23" s="648"/>
      <c r="BJ23" s="648"/>
      <c r="BK23" s="648"/>
      <c r="BL23" s="648"/>
      <c r="BM23" s="648"/>
      <c r="BN23" s="649"/>
      <c r="BO23" s="650" t="s">
        <v>235</v>
      </c>
      <c r="BP23" s="650"/>
      <c r="BQ23" s="650"/>
      <c r="BR23" s="650"/>
      <c r="BS23" s="656" t="s">
        <v>126</v>
      </c>
      <c r="BT23" s="648"/>
      <c r="BU23" s="648"/>
      <c r="BV23" s="648"/>
      <c r="BW23" s="648"/>
      <c r="BX23" s="648"/>
      <c r="BY23" s="648"/>
      <c r="BZ23" s="648"/>
      <c r="CA23" s="648"/>
      <c r="CB23" s="657"/>
      <c r="CD23" s="629" t="s">
        <v>215</v>
      </c>
      <c r="CE23" s="630"/>
      <c r="CF23" s="630"/>
      <c r="CG23" s="630"/>
      <c r="CH23" s="630"/>
      <c r="CI23" s="630"/>
      <c r="CJ23" s="630"/>
      <c r="CK23" s="630"/>
      <c r="CL23" s="630"/>
      <c r="CM23" s="630"/>
      <c r="CN23" s="630"/>
      <c r="CO23" s="630"/>
      <c r="CP23" s="630"/>
      <c r="CQ23" s="631"/>
      <c r="CR23" s="629" t="s">
        <v>277</v>
      </c>
      <c r="CS23" s="630"/>
      <c r="CT23" s="630"/>
      <c r="CU23" s="630"/>
      <c r="CV23" s="630"/>
      <c r="CW23" s="630"/>
      <c r="CX23" s="630"/>
      <c r="CY23" s="631"/>
      <c r="CZ23" s="629" t="s">
        <v>278</v>
      </c>
      <c r="DA23" s="630"/>
      <c r="DB23" s="630"/>
      <c r="DC23" s="631"/>
      <c r="DD23" s="629" t="s">
        <v>279</v>
      </c>
      <c r="DE23" s="630"/>
      <c r="DF23" s="630"/>
      <c r="DG23" s="630"/>
      <c r="DH23" s="630"/>
      <c r="DI23" s="630"/>
      <c r="DJ23" s="630"/>
      <c r="DK23" s="631"/>
      <c r="DL23" s="678" t="s">
        <v>280</v>
      </c>
      <c r="DM23" s="679"/>
      <c r="DN23" s="679"/>
      <c r="DO23" s="679"/>
      <c r="DP23" s="679"/>
      <c r="DQ23" s="679"/>
      <c r="DR23" s="679"/>
      <c r="DS23" s="679"/>
      <c r="DT23" s="679"/>
      <c r="DU23" s="679"/>
      <c r="DV23" s="680"/>
      <c r="DW23" s="629" t="s">
        <v>281</v>
      </c>
      <c r="DX23" s="630"/>
      <c r="DY23" s="630"/>
      <c r="DZ23" s="630"/>
      <c r="EA23" s="630"/>
      <c r="EB23" s="630"/>
      <c r="EC23" s="631"/>
    </row>
    <row r="24" spans="2:133" ht="11.25" customHeight="1" x14ac:dyDescent="0.15">
      <c r="B24" s="644" t="s">
        <v>282</v>
      </c>
      <c r="C24" s="645"/>
      <c r="D24" s="645"/>
      <c r="E24" s="645"/>
      <c r="F24" s="645"/>
      <c r="G24" s="645"/>
      <c r="H24" s="645"/>
      <c r="I24" s="645"/>
      <c r="J24" s="645"/>
      <c r="K24" s="645"/>
      <c r="L24" s="645"/>
      <c r="M24" s="645"/>
      <c r="N24" s="645"/>
      <c r="O24" s="645"/>
      <c r="P24" s="645"/>
      <c r="Q24" s="646"/>
      <c r="R24" s="647">
        <v>292085</v>
      </c>
      <c r="S24" s="648"/>
      <c r="T24" s="648"/>
      <c r="U24" s="648"/>
      <c r="V24" s="648"/>
      <c r="W24" s="648"/>
      <c r="X24" s="648"/>
      <c r="Y24" s="649"/>
      <c r="Z24" s="650">
        <v>0.4</v>
      </c>
      <c r="AA24" s="650"/>
      <c r="AB24" s="650"/>
      <c r="AC24" s="650"/>
      <c r="AD24" s="651" t="s">
        <v>235</v>
      </c>
      <c r="AE24" s="651"/>
      <c r="AF24" s="651"/>
      <c r="AG24" s="651"/>
      <c r="AH24" s="651"/>
      <c r="AI24" s="651"/>
      <c r="AJ24" s="651"/>
      <c r="AK24" s="651"/>
      <c r="AL24" s="652" t="s">
        <v>235</v>
      </c>
      <c r="AM24" s="653"/>
      <c r="AN24" s="653"/>
      <c r="AO24" s="654"/>
      <c r="AP24" s="666" t="s">
        <v>283</v>
      </c>
      <c r="AQ24" s="667"/>
      <c r="AR24" s="667"/>
      <c r="AS24" s="667"/>
      <c r="AT24" s="667"/>
      <c r="AU24" s="667"/>
      <c r="AV24" s="667"/>
      <c r="AW24" s="667"/>
      <c r="AX24" s="667"/>
      <c r="AY24" s="667"/>
      <c r="AZ24" s="667"/>
      <c r="BA24" s="667"/>
      <c r="BB24" s="667"/>
      <c r="BC24" s="667"/>
      <c r="BD24" s="667"/>
      <c r="BE24" s="667"/>
      <c r="BF24" s="668"/>
      <c r="BG24" s="647" t="s">
        <v>235</v>
      </c>
      <c r="BH24" s="648"/>
      <c r="BI24" s="648"/>
      <c r="BJ24" s="648"/>
      <c r="BK24" s="648"/>
      <c r="BL24" s="648"/>
      <c r="BM24" s="648"/>
      <c r="BN24" s="649"/>
      <c r="BO24" s="650" t="s">
        <v>235</v>
      </c>
      <c r="BP24" s="650"/>
      <c r="BQ24" s="650"/>
      <c r="BR24" s="650"/>
      <c r="BS24" s="656" t="s">
        <v>235</v>
      </c>
      <c r="BT24" s="648"/>
      <c r="BU24" s="648"/>
      <c r="BV24" s="648"/>
      <c r="BW24" s="648"/>
      <c r="BX24" s="648"/>
      <c r="BY24" s="648"/>
      <c r="BZ24" s="648"/>
      <c r="CA24" s="648"/>
      <c r="CB24" s="657"/>
      <c r="CD24" s="658" t="s">
        <v>284</v>
      </c>
      <c r="CE24" s="659"/>
      <c r="CF24" s="659"/>
      <c r="CG24" s="659"/>
      <c r="CH24" s="659"/>
      <c r="CI24" s="659"/>
      <c r="CJ24" s="659"/>
      <c r="CK24" s="659"/>
      <c r="CL24" s="659"/>
      <c r="CM24" s="659"/>
      <c r="CN24" s="659"/>
      <c r="CO24" s="659"/>
      <c r="CP24" s="659"/>
      <c r="CQ24" s="660"/>
      <c r="CR24" s="636">
        <v>24950595</v>
      </c>
      <c r="CS24" s="637"/>
      <c r="CT24" s="637"/>
      <c r="CU24" s="637"/>
      <c r="CV24" s="637"/>
      <c r="CW24" s="637"/>
      <c r="CX24" s="637"/>
      <c r="CY24" s="638"/>
      <c r="CZ24" s="641">
        <v>38.5</v>
      </c>
      <c r="DA24" s="642"/>
      <c r="DB24" s="642"/>
      <c r="DC24" s="661"/>
      <c r="DD24" s="686">
        <v>17135702</v>
      </c>
      <c r="DE24" s="637"/>
      <c r="DF24" s="637"/>
      <c r="DG24" s="637"/>
      <c r="DH24" s="637"/>
      <c r="DI24" s="637"/>
      <c r="DJ24" s="637"/>
      <c r="DK24" s="638"/>
      <c r="DL24" s="686">
        <v>15514399</v>
      </c>
      <c r="DM24" s="637"/>
      <c r="DN24" s="637"/>
      <c r="DO24" s="637"/>
      <c r="DP24" s="637"/>
      <c r="DQ24" s="637"/>
      <c r="DR24" s="637"/>
      <c r="DS24" s="637"/>
      <c r="DT24" s="637"/>
      <c r="DU24" s="637"/>
      <c r="DV24" s="638"/>
      <c r="DW24" s="641">
        <v>59.4</v>
      </c>
      <c r="DX24" s="642"/>
      <c r="DY24" s="642"/>
      <c r="DZ24" s="642"/>
      <c r="EA24" s="642"/>
      <c r="EB24" s="642"/>
      <c r="EC24" s="643"/>
    </row>
    <row r="25" spans="2:133" ht="11.25" customHeight="1" x14ac:dyDescent="0.15">
      <c r="B25" s="644" t="s">
        <v>285</v>
      </c>
      <c r="C25" s="645"/>
      <c r="D25" s="645"/>
      <c r="E25" s="645"/>
      <c r="F25" s="645"/>
      <c r="G25" s="645"/>
      <c r="H25" s="645"/>
      <c r="I25" s="645"/>
      <c r="J25" s="645"/>
      <c r="K25" s="645"/>
      <c r="L25" s="645"/>
      <c r="M25" s="645"/>
      <c r="N25" s="645"/>
      <c r="O25" s="645"/>
      <c r="P25" s="645"/>
      <c r="Q25" s="646"/>
      <c r="R25" s="647" t="s">
        <v>126</v>
      </c>
      <c r="S25" s="648"/>
      <c r="T25" s="648"/>
      <c r="U25" s="648"/>
      <c r="V25" s="648"/>
      <c r="W25" s="648"/>
      <c r="X25" s="648"/>
      <c r="Y25" s="649"/>
      <c r="Z25" s="650" t="s">
        <v>235</v>
      </c>
      <c r="AA25" s="650"/>
      <c r="AB25" s="650"/>
      <c r="AC25" s="650"/>
      <c r="AD25" s="651" t="s">
        <v>235</v>
      </c>
      <c r="AE25" s="651"/>
      <c r="AF25" s="651"/>
      <c r="AG25" s="651"/>
      <c r="AH25" s="651"/>
      <c r="AI25" s="651"/>
      <c r="AJ25" s="651"/>
      <c r="AK25" s="651"/>
      <c r="AL25" s="652" t="s">
        <v>235</v>
      </c>
      <c r="AM25" s="653"/>
      <c r="AN25" s="653"/>
      <c r="AO25" s="654"/>
      <c r="AP25" s="666" t="s">
        <v>286</v>
      </c>
      <c r="AQ25" s="667"/>
      <c r="AR25" s="667"/>
      <c r="AS25" s="667"/>
      <c r="AT25" s="667"/>
      <c r="AU25" s="667"/>
      <c r="AV25" s="667"/>
      <c r="AW25" s="667"/>
      <c r="AX25" s="667"/>
      <c r="AY25" s="667"/>
      <c r="AZ25" s="667"/>
      <c r="BA25" s="667"/>
      <c r="BB25" s="667"/>
      <c r="BC25" s="667"/>
      <c r="BD25" s="667"/>
      <c r="BE25" s="667"/>
      <c r="BF25" s="668"/>
      <c r="BG25" s="647" t="s">
        <v>126</v>
      </c>
      <c r="BH25" s="648"/>
      <c r="BI25" s="648"/>
      <c r="BJ25" s="648"/>
      <c r="BK25" s="648"/>
      <c r="BL25" s="648"/>
      <c r="BM25" s="648"/>
      <c r="BN25" s="649"/>
      <c r="BO25" s="650" t="s">
        <v>126</v>
      </c>
      <c r="BP25" s="650"/>
      <c r="BQ25" s="650"/>
      <c r="BR25" s="650"/>
      <c r="BS25" s="656" t="s">
        <v>126</v>
      </c>
      <c r="BT25" s="648"/>
      <c r="BU25" s="648"/>
      <c r="BV25" s="648"/>
      <c r="BW25" s="648"/>
      <c r="BX25" s="648"/>
      <c r="BY25" s="648"/>
      <c r="BZ25" s="648"/>
      <c r="CA25" s="648"/>
      <c r="CB25" s="657"/>
      <c r="CD25" s="662" t="s">
        <v>287</v>
      </c>
      <c r="CE25" s="663"/>
      <c r="CF25" s="663"/>
      <c r="CG25" s="663"/>
      <c r="CH25" s="663"/>
      <c r="CI25" s="663"/>
      <c r="CJ25" s="663"/>
      <c r="CK25" s="663"/>
      <c r="CL25" s="663"/>
      <c r="CM25" s="663"/>
      <c r="CN25" s="663"/>
      <c r="CO25" s="663"/>
      <c r="CP25" s="663"/>
      <c r="CQ25" s="664"/>
      <c r="CR25" s="647">
        <v>8474524</v>
      </c>
      <c r="CS25" s="683"/>
      <c r="CT25" s="683"/>
      <c r="CU25" s="683"/>
      <c r="CV25" s="683"/>
      <c r="CW25" s="683"/>
      <c r="CX25" s="683"/>
      <c r="CY25" s="684"/>
      <c r="CZ25" s="652">
        <v>13.1</v>
      </c>
      <c r="DA25" s="681"/>
      <c r="DB25" s="681"/>
      <c r="DC25" s="685"/>
      <c r="DD25" s="656">
        <v>7804970</v>
      </c>
      <c r="DE25" s="683"/>
      <c r="DF25" s="683"/>
      <c r="DG25" s="683"/>
      <c r="DH25" s="683"/>
      <c r="DI25" s="683"/>
      <c r="DJ25" s="683"/>
      <c r="DK25" s="684"/>
      <c r="DL25" s="656">
        <v>6249172</v>
      </c>
      <c r="DM25" s="683"/>
      <c r="DN25" s="683"/>
      <c r="DO25" s="683"/>
      <c r="DP25" s="683"/>
      <c r="DQ25" s="683"/>
      <c r="DR25" s="683"/>
      <c r="DS25" s="683"/>
      <c r="DT25" s="683"/>
      <c r="DU25" s="683"/>
      <c r="DV25" s="684"/>
      <c r="DW25" s="652">
        <v>23.9</v>
      </c>
      <c r="DX25" s="681"/>
      <c r="DY25" s="681"/>
      <c r="DZ25" s="681"/>
      <c r="EA25" s="681"/>
      <c r="EB25" s="681"/>
      <c r="EC25" s="682"/>
    </row>
    <row r="26" spans="2:133" ht="11.25" customHeight="1" x14ac:dyDescent="0.15">
      <c r="B26" s="644" t="s">
        <v>288</v>
      </c>
      <c r="C26" s="645"/>
      <c r="D26" s="645"/>
      <c r="E26" s="645"/>
      <c r="F26" s="645"/>
      <c r="G26" s="645"/>
      <c r="H26" s="645"/>
      <c r="I26" s="645"/>
      <c r="J26" s="645"/>
      <c r="K26" s="645"/>
      <c r="L26" s="645"/>
      <c r="M26" s="645"/>
      <c r="N26" s="645"/>
      <c r="O26" s="645"/>
      <c r="P26" s="645"/>
      <c r="Q26" s="646"/>
      <c r="R26" s="647">
        <v>24840976</v>
      </c>
      <c r="S26" s="648"/>
      <c r="T26" s="648"/>
      <c r="U26" s="648"/>
      <c r="V26" s="648"/>
      <c r="W26" s="648"/>
      <c r="X26" s="648"/>
      <c r="Y26" s="649"/>
      <c r="Z26" s="650">
        <v>38.1</v>
      </c>
      <c r="AA26" s="650"/>
      <c r="AB26" s="650"/>
      <c r="AC26" s="650"/>
      <c r="AD26" s="651">
        <v>24548891</v>
      </c>
      <c r="AE26" s="651"/>
      <c r="AF26" s="651"/>
      <c r="AG26" s="651"/>
      <c r="AH26" s="651"/>
      <c r="AI26" s="651"/>
      <c r="AJ26" s="651"/>
      <c r="AK26" s="651"/>
      <c r="AL26" s="652">
        <v>99.2</v>
      </c>
      <c r="AM26" s="653"/>
      <c r="AN26" s="653"/>
      <c r="AO26" s="654"/>
      <c r="AP26" s="666" t="s">
        <v>289</v>
      </c>
      <c r="AQ26" s="696"/>
      <c r="AR26" s="696"/>
      <c r="AS26" s="696"/>
      <c r="AT26" s="696"/>
      <c r="AU26" s="696"/>
      <c r="AV26" s="696"/>
      <c r="AW26" s="696"/>
      <c r="AX26" s="696"/>
      <c r="AY26" s="696"/>
      <c r="AZ26" s="696"/>
      <c r="BA26" s="696"/>
      <c r="BB26" s="696"/>
      <c r="BC26" s="696"/>
      <c r="BD26" s="696"/>
      <c r="BE26" s="696"/>
      <c r="BF26" s="668"/>
      <c r="BG26" s="647" t="s">
        <v>235</v>
      </c>
      <c r="BH26" s="648"/>
      <c r="BI26" s="648"/>
      <c r="BJ26" s="648"/>
      <c r="BK26" s="648"/>
      <c r="BL26" s="648"/>
      <c r="BM26" s="648"/>
      <c r="BN26" s="649"/>
      <c r="BO26" s="650" t="s">
        <v>235</v>
      </c>
      <c r="BP26" s="650"/>
      <c r="BQ26" s="650"/>
      <c r="BR26" s="650"/>
      <c r="BS26" s="656" t="s">
        <v>235</v>
      </c>
      <c r="BT26" s="648"/>
      <c r="BU26" s="648"/>
      <c r="BV26" s="648"/>
      <c r="BW26" s="648"/>
      <c r="BX26" s="648"/>
      <c r="BY26" s="648"/>
      <c r="BZ26" s="648"/>
      <c r="CA26" s="648"/>
      <c r="CB26" s="657"/>
      <c r="CD26" s="662" t="s">
        <v>290</v>
      </c>
      <c r="CE26" s="663"/>
      <c r="CF26" s="663"/>
      <c r="CG26" s="663"/>
      <c r="CH26" s="663"/>
      <c r="CI26" s="663"/>
      <c r="CJ26" s="663"/>
      <c r="CK26" s="663"/>
      <c r="CL26" s="663"/>
      <c r="CM26" s="663"/>
      <c r="CN26" s="663"/>
      <c r="CO26" s="663"/>
      <c r="CP26" s="663"/>
      <c r="CQ26" s="664"/>
      <c r="CR26" s="647">
        <v>5373501</v>
      </c>
      <c r="CS26" s="648"/>
      <c r="CT26" s="648"/>
      <c r="CU26" s="648"/>
      <c r="CV26" s="648"/>
      <c r="CW26" s="648"/>
      <c r="CX26" s="648"/>
      <c r="CY26" s="649"/>
      <c r="CZ26" s="652">
        <v>8.3000000000000007</v>
      </c>
      <c r="DA26" s="681"/>
      <c r="DB26" s="681"/>
      <c r="DC26" s="685"/>
      <c r="DD26" s="656">
        <v>4925844</v>
      </c>
      <c r="DE26" s="648"/>
      <c r="DF26" s="648"/>
      <c r="DG26" s="648"/>
      <c r="DH26" s="648"/>
      <c r="DI26" s="648"/>
      <c r="DJ26" s="648"/>
      <c r="DK26" s="649"/>
      <c r="DL26" s="656" t="s">
        <v>235</v>
      </c>
      <c r="DM26" s="648"/>
      <c r="DN26" s="648"/>
      <c r="DO26" s="648"/>
      <c r="DP26" s="648"/>
      <c r="DQ26" s="648"/>
      <c r="DR26" s="648"/>
      <c r="DS26" s="648"/>
      <c r="DT26" s="648"/>
      <c r="DU26" s="648"/>
      <c r="DV26" s="649"/>
      <c r="DW26" s="652" t="s">
        <v>235</v>
      </c>
      <c r="DX26" s="681"/>
      <c r="DY26" s="681"/>
      <c r="DZ26" s="681"/>
      <c r="EA26" s="681"/>
      <c r="EB26" s="681"/>
      <c r="EC26" s="682"/>
    </row>
    <row r="27" spans="2:133" ht="11.25" customHeight="1" x14ac:dyDescent="0.15">
      <c r="B27" s="644" t="s">
        <v>291</v>
      </c>
      <c r="C27" s="645"/>
      <c r="D27" s="645"/>
      <c r="E27" s="645"/>
      <c r="F27" s="645"/>
      <c r="G27" s="645"/>
      <c r="H27" s="645"/>
      <c r="I27" s="645"/>
      <c r="J27" s="645"/>
      <c r="K27" s="645"/>
      <c r="L27" s="645"/>
      <c r="M27" s="645"/>
      <c r="N27" s="645"/>
      <c r="O27" s="645"/>
      <c r="P27" s="645"/>
      <c r="Q27" s="646"/>
      <c r="R27" s="647">
        <v>18965</v>
      </c>
      <c r="S27" s="648"/>
      <c r="T27" s="648"/>
      <c r="U27" s="648"/>
      <c r="V27" s="648"/>
      <c r="W27" s="648"/>
      <c r="X27" s="648"/>
      <c r="Y27" s="649"/>
      <c r="Z27" s="650">
        <v>0</v>
      </c>
      <c r="AA27" s="650"/>
      <c r="AB27" s="650"/>
      <c r="AC27" s="650"/>
      <c r="AD27" s="651">
        <v>18965</v>
      </c>
      <c r="AE27" s="651"/>
      <c r="AF27" s="651"/>
      <c r="AG27" s="651"/>
      <c r="AH27" s="651"/>
      <c r="AI27" s="651"/>
      <c r="AJ27" s="651"/>
      <c r="AK27" s="651"/>
      <c r="AL27" s="652">
        <v>0.1</v>
      </c>
      <c r="AM27" s="653"/>
      <c r="AN27" s="653"/>
      <c r="AO27" s="654"/>
      <c r="AP27" s="644" t="s">
        <v>292</v>
      </c>
      <c r="AQ27" s="645"/>
      <c r="AR27" s="645"/>
      <c r="AS27" s="645"/>
      <c r="AT27" s="645"/>
      <c r="AU27" s="645"/>
      <c r="AV27" s="645"/>
      <c r="AW27" s="645"/>
      <c r="AX27" s="645"/>
      <c r="AY27" s="645"/>
      <c r="AZ27" s="645"/>
      <c r="BA27" s="645"/>
      <c r="BB27" s="645"/>
      <c r="BC27" s="645"/>
      <c r="BD27" s="645"/>
      <c r="BE27" s="645"/>
      <c r="BF27" s="646"/>
      <c r="BG27" s="647">
        <v>14012408</v>
      </c>
      <c r="BH27" s="648"/>
      <c r="BI27" s="648"/>
      <c r="BJ27" s="648"/>
      <c r="BK27" s="648"/>
      <c r="BL27" s="648"/>
      <c r="BM27" s="648"/>
      <c r="BN27" s="649"/>
      <c r="BO27" s="650">
        <v>100</v>
      </c>
      <c r="BP27" s="650"/>
      <c r="BQ27" s="650"/>
      <c r="BR27" s="650"/>
      <c r="BS27" s="656">
        <v>130838</v>
      </c>
      <c r="BT27" s="648"/>
      <c r="BU27" s="648"/>
      <c r="BV27" s="648"/>
      <c r="BW27" s="648"/>
      <c r="BX27" s="648"/>
      <c r="BY27" s="648"/>
      <c r="BZ27" s="648"/>
      <c r="CA27" s="648"/>
      <c r="CB27" s="657"/>
      <c r="CD27" s="662" t="s">
        <v>293</v>
      </c>
      <c r="CE27" s="663"/>
      <c r="CF27" s="663"/>
      <c r="CG27" s="663"/>
      <c r="CH27" s="663"/>
      <c r="CI27" s="663"/>
      <c r="CJ27" s="663"/>
      <c r="CK27" s="663"/>
      <c r="CL27" s="663"/>
      <c r="CM27" s="663"/>
      <c r="CN27" s="663"/>
      <c r="CO27" s="663"/>
      <c r="CP27" s="663"/>
      <c r="CQ27" s="664"/>
      <c r="CR27" s="647">
        <v>10706815</v>
      </c>
      <c r="CS27" s="683"/>
      <c r="CT27" s="683"/>
      <c r="CU27" s="683"/>
      <c r="CV27" s="683"/>
      <c r="CW27" s="683"/>
      <c r="CX27" s="683"/>
      <c r="CY27" s="684"/>
      <c r="CZ27" s="652">
        <v>16.5</v>
      </c>
      <c r="DA27" s="681"/>
      <c r="DB27" s="681"/>
      <c r="DC27" s="685"/>
      <c r="DD27" s="656">
        <v>3587519</v>
      </c>
      <c r="DE27" s="683"/>
      <c r="DF27" s="683"/>
      <c r="DG27" s="683"/>
      <c r="DH27" s="683"/>
      <c r="DI27" s="683"/>
      <c r="DJ27" s="683"/>
      <c r="DK27" s="684"/>
      <c r="DL27" s="656">
        <v>3522014</v>
      </c>
      <c r="DM27" s="683"/>
      <c r="DN27" s="683"/>
      <c r="DO27" s="683"/>
      <c r="DP27" s="683"/>
      <c r="DQ27" s="683"/>
      <c r="DR27" s="683"/>
      <c r="DS27" s="683"/>
      <c r="DT27" s="683"/>
      <c r="DU27" s="683"/>
      <c r="DV27" s="684"/>
      <c r="DW27" s="652">
        <v>13.5</v>
      </c>
      <c r="DX27" s="681"/>
      <c r="DY27" s="681"/>
      <c r="DZ27" s="681"/>
      <c r="EA27" s="681"/>
      <c r="EB27" s="681"/>
      <c r="EC27" s="682"/>
    </row>
    <row r="28" spans="2:133" ht="11.25" customHeight="1" x14ac:dyDescent="0.15">
      <c r="B28" s="644" t="s">
        <v>294</v>
      </c>
      <c r="C28" s="645"/>
      <c r="D28" s="645"/>
      <c r="E28" s="645"/>
      <c r="F28" s="645"/>
      <c r="G28" s="645"/>
      <c r="H28" s="645"/>
      <c r="I28" s="645"/>
      <c r="J28" s="645"/>
      <c r="K28" s="645"/>
      <c r="L28" s="645"/>
      <c r="M28" s="645"/>
      <c r="N28" s="645"/>
      <c r="O28" s="645"/>
      <c r="P28" s="645"/>
      <c r="Q28" s="646"/>
      <c r="R28" s="647">
        <v>424377</v>
      </c>
      <c r="S28" s="648"/>
      <c r="T28" s="648"/>
      <c r="U28" s="648"/>
      <c r="V28" s="648"/>
      <c r="W28" s="648"/>
      <c r="X28" s="648"/>
      <c r="Y28" s="649"/>
      <c r="Z28" s="650">
        <v>0.7</v>
      </c>
      <c r="AA28" s="650"/>
      <c r="AB28" s="650"/>
      <c r="AC28" s="650"/>
      <c r="AD28" s="651" t="s">
        <v>235</v>
      </c>
      <c r="AE28" s="651"/>
      <c r="AF28" s="651"/>
      <c r="AG28" s="651"/>
      <c r="AH28" s="651"/>
      <c r="AI28" s="651"/>
      <c r="AJ28" s="651"/>
      <c r="AK28" s="651"/>
      <c r="AL28" s="652" t="s">
        <v>235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295</v>
      </c>
      <c r="CE28" s="663"/>
      <c r="CF28" s="663"/>
      <c r="CG28" s="663"/>
      <c r="CH28" s="663"/>
      <c r="CI28" s="663"/>
      <c r="CJ28" s="663"/>
      <c r="CK28" s="663"/>
      <c r="CL28" s="663"/>
      <c r="CM28" s="663"/>
      <c r="CN28" s="663"/>
      <c r="CO28" s="663"/>
      <c r="CP28" s="663"/>
      <c r="CQ28" s="664"/>
      <c r="CR28" s="647">
        <v>5769256</v>
      </c>
      <c r="CS28" s="648"/>
      <c r="CT28" s="648"/>
      <c r="CU28" s="648"/>
      <c r="CV28" s="648"/>
      <c r="CW28" s="648"/>
      <c r="CX28" s="648"/>
      <c r="CY28" s="649"/>
      <c r="CZ28" s="652">
        <v>8.9</v>
      </c>
      <c r="DA28" s="681"/>
      <c r="DB28" s="681"/>
      <c r="DC28" s="685"/>
      <c r="DD28" s="656">
        <v>5743213</v>
      </c>
      <c r="DE28" s="648"/>
      <c r="DF28" s="648"/>
      <c r="DG28" s="648"/>
      <c r="DH28" s="648"/>
      <c r="DI28" s="648"/>
      <c r="DJ28" s="648"/>
      <c r="DK28" s="649"/>
      <c r="DL28" s="656">
        <v>5743213</v>
      </c>
      <c r="DM28" s="648"/>
      <c r="DN28" s="648"/>
      <c r="DO28" s="648"/>
      <c r="DP28" s="648"/>
      <c r="DQ28" s="648"/>
      <c r="DR28" s="648"/>
      <c r="DS28" s="648"/>
      <c r="DT28" s="648"/>
      <c r="DU28" s="648"/>
      <c r="DV28" s="649"/>
      <c r="DW28" s="652">
        <v>22</v>
      </c>
      <c r="DX28" s="681"/>
      <c r="DY28" s="681"/>
      <c r="DZ28" s="681"/>
      <c r="EA28" s="681"/>
      <c r="EB28" s="681"/>
      <c r="EC28" s="682"/>
    </row>
    <row r="29" spans="2:133" ht="11.25" customHeight="1" x14ac:dyDescent="0.15">
      <c r="B29" s="644" t="s">
        <v>296</v>
      </c>
      <c r="C29" s="645"/>
      <c r="D29" s="645"/>
      <c r="E29" s="645"/>
      <c r="F29" s="645"/>
      <c r="G29" s="645"/>
      <c r="H29" s="645"/>
      <c r="I29" s="645"/>
      <c r="J29" s="645"/>
      <c r="K29" s="645"/>
      <c r="L29" s="645"/>
      <c r="M29" s="645"/>
      <c r="N29" s="645"/>
      <c r="O29" s="645"/>
      <c r="P29" s="645"/>
      <c r="Q29" s="646"/>
      <c r="R29" s="647">
        <v>554000</v>
      </c>
      <c r="S29" s="648"/>
      <c r="T29" s="648"/>
      <c r="U29" s="648"/>
      <c r="V29" s="648"/>
      <c r="W29" s="648"/>
      <c r="X29" s="648"/>
      <c r="Y29" s="649"/>
      <c r="Z29" s="650">
        <v>0.8</v>
      </c>
      <c r="AA29" s="650"/>
      <c r="AB29" s="650"/>
      <c r="AC29" s="650"/>
      <c r="AD29" s="651">
        <v>68208</v>
      </c>
      <c r="AE29" s="651"/>
      <c r="AF29" s="651"/>
      <c r="AG29" s="651"/>
      <c r="AH29" s="651"/>
      <c r="AI29" s="651"/>
      <c r="AJ29" s="651"/>
      <c r="AK29" s="651"/>
      <c r="AL29" s="652">
        <v>0.3</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297</v>
      </c>
      <c r="CE29" s="688"/>
      <c r="CF29" s="662" t="s">
        <v>298</v>
      </c>
      <c r="CG29" s="663"/>
      <c r="CH29" s="663"/>
      <c r="CI29" s="663"/>
      <c r="CJ29" s="663"/>
      <c r="CK29" s="663"/>
      <c r="CL29" s="663"/>
      <c r="CM29" s="663"/>
      <c r="CN29" s="663"/>
      <c r="CO29" s="663"/>
      <c r="CP29" s="663"/>
      <c r="CQ29" s="664"/>
      <c r="CR29" s="647">
        <v>5769256</v>
      </c>
      <c r="CS29" s="683"/>
      <c r="CT29" s="683"/>
      <c r="CU29" s="683"/>
      <c r="CV29" s="683"/>
      <c r="CW29" s="683"/>
      <c r="CX29" s="683"/>
      <c r="CY29" s="684"/>
      <c r="CZ29" s="652">
        <v>8.9</v>
      </c>
      <c r="DA29" s="681"/>
      <c r="DB29" s="681"/>
      <c r="DC29" s="685"/>
      <c r="DD29" s="656">
        <v>5743213</v>
      </c>
      <c r="DE29" s="683"/>
      <c r="DF29" s="683"/>
      <c r="DG29" s="683"/>
      <c r="DH29" s="683"/>
      <c r="DI29" s="683"/>
      <c r="DJ29" s="683"/>
      <c r="DK29" s="684"/>
      <c r="DL29" s="656">
        <v>5743213</v>
      </c>
      <c r="DM29" s="683"/>
      <c r="DN29" s="683"/>
      <c r="DO29" s="683"/>
      <c r="DP29" s="683"/>
      <c r="DQ29" s="683"/>
      <c r="DR29" s="683"/>
      <c r="DS29" s="683"/>
      <c r="DT29" s="683"/>
      <c r="DU29" s="683"/>
      <c r="DV29" s="684"/>
      <c r="DW29" s="652">
        <v>22</v>
      </c>
      <c r="DX29" s="681"/>
      <c r="DY29" s="681"/>
      <c r="DZ29" s="681"/>
      <c r="EA29" s="681"/>
      <c r="EB29" s="681"/>
      <c r="EC29" s="682"/>
    </row>
    <row r="30" spans="2:133" ht="11.25" customHeight="1" x14ac:dyDescent="0.15">
      <c r="B30" s="644" t="s">
        <v>299</v>
      </c>
      <c r="C30" s="645"/>
      <c r="D30" s="645"/>
      <c r="E30" s="645"/>
      <c r="F30" s="645"/>
      <c r="G30" s="645"/>
      <c r="H30" s="645"/>
      <c r="I30" s="645"/>
      <c r="J30" s="645"/>
      <c r="K30" s="645"/>
      <c r="L30" s="645"/>
      <c r="M30" s="645"/>
      <c r="N30" s="645"/>
      <c r="O30" s="645"/>
      <c r="P30" s="645"/>
      <c r="Q30" s="646"/>
      <c r="R30" s="647">
        <v>345390</v>
      </c>
      <c r="S30" s="648"/>
      <c r="T30" s="648"/>
      <c r="U30" s="648"/>
      <c r="V30" s="648"/>
      <c r="W30" s="648"/>
      <c r="X30" s="648"/>
      <c r="Y30" s="649"/>
      <c r="Z30" s="650">
        <v>0.5</v>
      </c>
      <c r="AA30" s="650"/>
      <c r="AB30" s="650"/>
      <c r="AC30" s="650"/>
      <c r="AD30" s="651" t="s">
        <v>235</v>
      </c>
      <c r="AE30" s="651"/>
      <c r="AF30" s="651"/>
      <c r="AG30" s="651"/>
      <c r="AH30" s="651"/>
      <c r="AI30" s="651"/>
      <c r="AJ30" s="651"/>
      <c r="AK30" s="651"/>
      <c r="AL30" s="652" t="s">
        <v>235</v>
      </c>
      <c r="AM30" s="653"/>
      <c r="AN30" s="653"/>
      <c r="AO30" s="654"/>
      <c r="AP30" s="626" t="s">
        <v>215</v>
      </c>
      <c r="AQ30" s="627"/>
      <c r="AR30" s="627"/>
      <c r="AS30" s="627"/>
      <c r="AT30" s="627"/>
      <c r="AU30" s="627"/>
      <c r="AV30" s="627"/>
      <c r="AW30" s="627"/>
      <c r="AX30" s="627"/>
      <c r="AY30" s="627"/>
      <c r="AZ30" s="627"/>
      <c r="BA30" s="627"/>
      <c r="BB30" s="627"/>
      <c r="BC30" s="627"/>
      <c r="BD30" s="627"/>
      <c r="BE30" s="627"/>
      <c r="BF30" s="628"/>
      <c r="BG30" s="626" t="s">
        <v>300</v>
      </c>
      <c r="BH30" s="700"/>
      <c r="BI30" s="700"/>
      <c r="BJ30" s="700"/>
      <c r="BK30" s="700"/>
      <c r="BL30" s="700"/>
      <c r="BM30" s="700"/>
      <c r="BN30" s="700"/>
      <c r="BO30" s="700"/>
      <c r="BP30" s="700"/>
      <c r="BQ30" s="701"/>
      <c r="BR30" s="626" t="s">
        <v>301</v>
      </c>
      <c r="BS30" s="700"/>
      <c r="BT30" s="700"/>
      <c r="BU30" s="700"/>
      <c r="BV30" s="700"/>
      <c r="BW30" s="700"/>
      <c r="BX30" s="700"/>
      <c r="BY30" s="700"/>
      <c r="BZ30" s="700"/>
      <c r="CA30" s="700"/>
      <c r="CB30" s="701"/>
      <c r="CD30" s="689"/>
      <c r="CE30" s="690"/>
      <c r="CF30" s="662" t="s">
        <v>302</v>
      </c>
      <c r="CG30" s="663"/>
      <c r="CH30" s="663"/>
      <c r="CI30" s="663"/>
      <c r="CJ30" s="663"/>
      <c r="CK30" s="663"/>
      <c r="CL30" s="663"/>
      <c r="CM30" s="663"/>
      <c r="CN30" s="663"/>
      <c r="CO30" s="663"/>
      <c r="CP30" s="663"/>
      <c r="CQ30" s="664"/>
      <c r="CR30" s="647">
        <v>5549464</v>
      </c>
      <c r="CS30" s="648"/>
      <c r="CT30" s="648"/>
      <c r="CU30" s="648"/>
      <c r="CV30" s="648"/>
      <c r="CW30" s="648"/>
      <c r="CX30" s="648"/>
      <c r="CY30" s="649"/>
      <c r="CZ30" s="652">
        <v>8.6</v>
      </c>
      <c r="DA30" s="681"/>
      <c r="DB30" s="681"/>
      <c r="DC30" s="685"/>
      <c r="DD30" s="656">
        <v>5524741</v>
      </c>
      <c r="DE30" s="648"/>
      <c r="DF30" s="648"/>
      <c r="DG30" s="648"/>
      <c r="DH30" s="648"/>
      <c r="DI30" s="648"/>
      <c r="DJ30" s="648"/>
      <c r="DK30" s="649"/>
      <c r="DL30" s="656">
        <v>5524741</v>
      </c>
      <c r="DM30" s="648"/>
      <c r="DN30" s="648"/>
      <c r="DO30" s="648"/>
      <c r="DP30" s="648"/>
      <c r="DQ30" s="648"/>
      <c r="DR30" s="648"/>
      <c r="DS30" s="648"/>
      <c r="DT30" s="648"/>
      <c r="DU30" s="648"/>
      <c r="DV30" s="649"/>
      <c r="DW30" s="652">
        <v>21.1</v>
      </c>
      <c r="DX30" s="681"/>
      <c r="DY30" s="681"/>
      <c r="DZ30" s="681"/>
      <c r="EA30" s="681"/>
      <c r="EB30" s="681"/>
      <c r="EC30" s="682"/>
    </row>
    <row r="31" spans="2:133" ht="11.25" customHeight="1" x14ac:dyDescent="0.15">
      <c r="B31" s="644" t="s">
        <v>303</v>
      </c>
      <c r="C31" s="645"/>
      <c r="D31" s="645"/>
      <c r="E31" s="645"/>
      <c r="F31" s="645"/>
      <c r="G31" s="645"/>
      <c r="H31" s="645"/>
      <c r="I31" s="645"/>
      <c r="J31" s="645"/>
      <c r="K31" s="645"/>
      <c r="L31" s="645"/>
      <c r="M31" s="645"/>
      <c r="N31" s="645"/>
      <c r="O31" s="645"/>
      <c r="P31" s="645"/>
      <c r="Q31" s="646"/>
      <c r="R31" s="647">
        <v>20296702</v>
      </c>
      <c r="S31" s="648"/>
      <c r="T31" s="648"/>
      <c r="U31" s="648"/>
      <c r="V31" s="648"/>
      <c r="W31" s="648"/>
      <c r="X31" s="648"/>
      <c r="Y31" s="649"/>
      <c r="Z31" s="650">
        <v>31.1</v>
      </c>
      <c r="AA31" s="650"/>
      <c r="AB31" s="650"/>
      <c r="AC31" s="650"/>
      <c r="AD31" s="651" t="s">
        <v>235</v>
      </c>
      <c r="AE31" s="651"/>
      <c r="AF31" s="651"/>
      <c r="AG31" s="651"/>
      <c r="AH31" s="651"/>
      <c r="AI31" s="651"/>
      <c r="AJ31" s="651"/>
      <c r="AK31" s="651"/>
      <c r="AL31" s="652" t="s">
        <v>235</v>
      </c>
      <c r="AM31" s="653"/>
      <c r="AN31" s="653"/>
      <c r="AO31" s="654"/>
      <c r="AP31" s="704" t="s">
        <v>304</v>
      </c>
      <c r="AQ31" s="705"/>
      <c r="AR31" s="705"/>
      <c r="AS31" s="705"/>
      <c r="AT31" s="710" t="s">
        <v>305</v>
      </c>
      <c r="AU31" s="231"/>
      <c r="AV31" s="231"/>
      <c r="AW31" s="231"/>
      <c r="AX31" s="633" t="s">
        <v>182</v>
      </c>
      <c r="AY31" s="634"/>
      <c r="AZ31" s="634"/>
      <c r="BA31" s="634"/>
      <c r="BB31" s="634"/>
      <c r="BC31" s="634"/>
      <c r="BD31" s="634"/>
      <c r="BE31" s="634"/>
      <c r="BF31" s="635"/>
      <c r="BG31" s="715">
        <v>99</v>
      </c>
      <c r="BH31" s="702"/>
      <c r="BI31" s="702"/>
      <c r="BJ31" s="702"/>
      <c r="BK31" s="702"/>
      <c r="BL31" s="702"/>
      <c r="BM31" s="642">
        <v>97.4</v>
      </c>
      <c r="BN31" s="702"/>
      <c r="BO31" s="702"/>
      <c r="BP31" s="702"/>
      <c r="BQ31" s="703"/>
      <c r="BR31" s="715">
        <v>99.2</v>
      </c>
      <c r="BS31" s="702"/>
      <c r="BT31" s="702"/>
      <c r="BU31" s="702"/>
      <c r="BV31" s="702"/>
      <c r="BW31" s="702"/>
      <c r="BX31" s="642">
        <v>97.4</v>
      </c>
      <c r="BY31" s="702"/>
      <c r="BZ31" s="702"/>
      <c r="CA31" s="702"/>
      <c r="CB31" s="703"/>
      <c r="CD31" s="689"/>
      <c r="CE31" s="690"/>
      <c r="CF31" s="662" t="s">
        <v>306</v>
      </c>
      <c r="CG31" s="663"/>
      <c r="CH31" s="663"/>
      <c r="CI31" s="663"/>
      <c r="CJ31" s="663"/>
      <c r="CK31" s="663"/>
      <c r="CL31" s="663"/>
      <c r="CM31" s="663"/>
      <c r="CN31" s="663"/>
      <c r="CO31" s="663"/>
      <c r="CP31" s="663"/>
      <c r="CQ31" s="664"/>
      <c r="CR31" s="647">
        <v>219792</v>
      </c>
      <c r="CS31" s="683"/>
      <c r="CT31" s="683"/>
      <c r="CU31" s="683"/>
      <c r="CV31" s="683"/>
      <c r="CW31" s="683"/>
      <c r="CX31" s="683"/>
      <c r="CY31" s="684"/>
      <c r="CZ31" s="652">
        <v>0.3</v>
      </c>
      <c r="DA31" s="681"/>
      <c r="DB31" s="681"/>
      <c r="DC31" s="685"/>
      <c r="DD31" s="656">
        <v>218472</v>
      </c>
      <c r="DE31" s="683"/>
      <c r="DF31" s="683"/>
      <c r="DG31" s="683"/>
      <c r="DH31" s="683"/>
      <c r="DI31" s="683"/>
      <c r="DJ31" s="683"/>
      <c r="DK31" s="684"/>
      <c r="DL31" s="656">
        <v>218472</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307</v>
      </c>
      <c r="C32" s="694"/>
      <c r="D32" s="694"/>
      <c r="E32" s="694"/>
      <c r="F32" s="694"/>
      <c r="G32" s="694"/>
      <c r="H32" s="694"/>
      <c r="I32" s="694"/>
      <c r="J32" s="694"/>
      <c r="K32" s="694"/>
      <c r="L32" s="694"/>
      <c r="M32" s="694"/>
      <c r="N32" s="694"/>
      <c r="O32" s="694"/>
      <c r="P32" s="694"/>
      <c r="Q32" s="695"/>
      <c r="R32" s="647" t="s">
        <v>235</v>
      </c>
      <c r="S32" s="648"/>
      <c r="T32" s="648"/>
      <c r="U32" s="648"/>
      <c r="V32" s="648"/>
      <c r="W32" s="648"/>
      <c r="X32" s="648"/>
      <c r="Y32" s="649"/>
      <c r="Z32" s="650" t="s">
        <v>235</v>
      </c>
      <c r="AA32" s="650"/>
      <c r="AB32" s="650"/>
      <c r="AC32" s="650"/>
      <c r="AD32" s="651" t="s">
        <v>235</v>
      </c>
      <c r="AE32" s="651"/>
      <c r="AF32" s="651"/>
      <c r="AG32" s="651"/>
      <c r="AH32" s="651"/>
      <c r="AI32" s="651"/>
      <c r="AJ32" s="651"/>
      <c r="AK32" s="651"/>
      <c r="AL32" s="652" t="s">
        <v>235</v>
      </c>
      <c r="AM32" s="653"/>
      <c r="AN32" s="653"/>
      <c r="AO32" s="654"/>
      <c r="AP32" s="706"/>
      <c r="AQ32" s="707"/>
      <c r="AR32" s="707"/>
      <c r="AS32" s="707"/>
      <c r="AT32" s="711"/>
      <c r="AU32" s="230" t="s">
        <v>308</v>
      </c>
      <c r="AV32" s="230"/>
      <c r="AW32" s="230"/>
      <c r="AX32" s="644" t="s">
        <v>309</v>
      </c>
      <c r="AY32" s="645"/>
      <c r="AZ32" s="645"/>
      <c r="BA32" s="645"/>
      <c r="BB32" s="645"/>
      <c r="BC32" s="645"/>
      <c r="BD32" s="645"/>
      <c r="BE32" s="645"/>
      <c r="BF32" s="646"/>
      <c r="BG32" s="716">
        <v>99</v>
      </c>
      <c r="BH32" s="683"/>
      <c r="BI32" s="683"/>
      <c r="BJ32" s="683"/>
      <c r="BK32" s="683"/>
      <c r="BL32" s="683"/>
      <c r="BM32" s="653">
        <v>97.2</v>
      </c>
      <c r="BN32" s="713"/>
      <c r="BO32" s="713"/>
      <c r="BP32" s="713"/>
      <c r="BQ32" s="714"/>
      <c r="BR32" s="716">
        <v>99.1</v>
      </c>
      <c r="BS32" s="683"/>
      <c r="BT32" s="683"/>
      <c r="BU32" s="683"/>
      <c r="BV32" s="683"/>
      <c r="BW32" s="683"/>
      <c r="BX32" s="653">
        <v>97.1</v>
      </c>
      <c r="BY32" s="713"/>
      <c r="BZ32" s="713"/>
      <c r="CA32" s="713"/>
      <c r="CB32" s="714"/>
      <c r="CD32" s="691"/>
      <c r="CE32" s="692"/>
      <c r="CF32" s="662" t="s">
        <v>310</v>
      </c>
      <c r="CG32" s="663"/>
      <c r="CH32" s="663"/>
      <c r="CI32" s="663"/>
      <c r="CJ32" s="663"/>
      <c r="CK32" s="663"/>
      <c r="CL32" s="663"/>
      <c r="CM32" s="663"/>
      <c r="CN32" s="663"/>
      <c r="CO32" s="663"/>
      <c r="CP32" s="663"/>
      <c r="CQ32" s="664"/>
      <c r="CR32" s="647" t="s">
        <v>235</v>
      </c>
      <c r="CS32" s="648"/>
      <c r="CT32" s="648"/>
      <c r="CU32" s="648"/>
      <c r="CV32" s="648"/>
      <c r="CW32" s="648"/>
      <c r="CX32" s="648"/>
      <c r="CY32" s="649"/>
      <c r="CZ32" s="652" t="s">
        <v>235</v>
      </c>
      <c r="DA32" s="681"/>
      <c r="DB32" s="681"/>
      <c r="DC32" s="685"/>
      <c r="DD32" s="656" t="s">
        <v>235</v>
      </c>
      <c r="DE32" s="648"/>
      <c r="DF32" s="648"/>
      <c r="DG32" s="648"/>
      <c r="DH32" s="648"/>
      <c r="DI32" s="648"/>
      <c r="DJ32" s="648"/>
      <c r="DK32" s="649"/>
      <c r="DL32" s="656" t="s">
        <v>235</v>
      </c>
      <c r="DM32" s="648"/>
      <c r="DN32" s="648"/>
      <c r="DO32" s="648"/>
      <c r="DP32" s="648"/>
      <c r="DQ32" s="648"/>
      <c r="DR32" s="648"/>
      <c r="DS32" s="648"/>
      <c r="DT32" s="648"/>
      <c r="DU32" s="648"/>
      <c r="DV32" s="649"/>
      <c r="DW32" s="652" t="s">
        <v>235</v>
      </c>
      <c r="DX32" s="681"/>
      <c r="DY32" s="681"/>
      <c r="DZ32" s="681"/>
      <c r="EA32" s="681"/>
      <c r="EB32" s="681"/>
      <c r="EC32" s="682"/>
    </row>
    <row r="33" spans="2:133" ht="11.25" customHeight="1" x14ac:dyDescent="0.15">
      <c r="B33" s="644" t="s">
        <v>311</v>
      </c>
      <c r="C33" s="645"/>
      <c r="D33" s="645"/>
      <c r="E33" s="645"/>
      <c r="F33" s="645"/>
      <c r="G33" s="645"/>
      <c r="H33" s="645"/>
      <c r="I33" s="645"/>
      <c r="J33" s="645"/>
      <c r="K33" s="645"/>
      <c r="L33" s="645"/>
      <c r="M33" s="645"/>
      <c r="N33" s="645"/>
      <c r="O33" s="645"/>
      <c r="P33" s="645"/>
      <c r="Q33" s="646"/>
      <c r="R33" s="647">
        <v>3170046</v>
      </c>
      <c r="S33" s="648"/>
      <c r="T33" s="648"/>
      <c r="U33" s="648"/>
      <c r="V33" s="648"/>
      <c r="W33" s="648"/>
      <c r="X33" s="648"/>
      <c r="Y33" s="649"/>
      <c r="Z33" s="650">
        <v>4.9000000000000004</v>
      </c>
      <c r="AA33" s="650"/>
      <c r="AB33" s="650"/>
      <c r="AC33" s="650"/>
      <c r="AD33" s="651" t="s">
        <v>235</v>
      </c>
      <c r="AE33" s="651"/>
      <c r="AF33" s="651"/>
      <c r="AG33" s="651"/>
      <c r="AH33" s="651"/>
      <c r="AI33" s="651"/>
      <c r="AJ33" s="651"/>
      <c r="AK33" s="651"/>
      <c r="AL33" s="652" t="s">
        <v>235</v>
      </c>
      <c r="AM33" s="653"/>
      <c r="AN33" s="653"/>
      <c r="AO33" s="654"/>
      <c r="AP33" s="708"/>
      <c r="AQ33" s="709"/>
      <c r="AR33" s="709"/>
      <c r="AS33" s="709"/>
      <c r="AT33" s="712"/>
      <c r="AU33" s="232"/>
      <c r="AV33" s="232"/>
      <c r="AW33" s="232"/>
      <c r="AX33" s="697" t="s">
        <v>312</v>
      </c>
      <c r="AY33" s="698"/>
      <c r="AZ33" s="698"/>
      <c r="BA33" s="698"/>
      <c r="BB33" s="698"/>
      <c r="BC33" s="698"/>
      <c r="BD33" s="698"/>
      <c r="BE33" s="698"/>
      <c r="BF33" s="699"/>
      <c r="BG33" s="717">
        <v>98.9</v>
      </c>
      <c r="BH33" s="718"/>
      <c r="BI33" s="718"/>
      <c r="BJ33" s="718"/>
      <c r="BK33" s="718"/>
      <c r="BL33" s="718"/>
      <c r="BM33" s="719">
        <v>97.4</v>
      </c>
      <c r="BN33" s="718"/>
      <c r="BO33" s="718"/>
      <c r="BP33" s="718"/>
      <c r="BQ33" s="720"/>
      <c r="BR33" s="717">
        <v>99.2</v>
      </c>
      <c r="BS33" s="718"/>
      <c r="BT33" s="718"/>
      <c r="BU33" s="718"/>
      <c r="BV33" s="718"/>
      <c r="BW33" s="718"/>
      <c r="BX33" s="719">
        <v>97.5</v>
      </c>
      <c r="BY33" s="718"/>
      <c r="BZ33" s="718"/>
      <c r="CA33" s="718"/>
      <c r="CB33" s="720"/>
      <c r="CD33" s="662" t="s">
        <v>313</v>
      </c>
      <c r="CE33" s="663"/>
      <c r="CF33" s="663"/>
      <c r="CG33" s="663"/>
      <c r="CH33" s="663"/>
      <c r="CI33" s="663"/>
      <c r="CJ33" s="663"/>
      <c r="CK33" s="663"/>
      <c r="CL33" s="663"/>
      <c r="CM33" s="663"/>
      <c r="CN33" s="663"/>
      <c r="CO33" s="663"/>
      <c r="CP33" s="663"/>
      <c r="CQ33" s="664"/>
      <c r="CR33" s="647">
        <v>27534868</v>
      </c>
      <c r="CS33" s="683"/>
      <c r="CT33" s="683"/>
      <c r="CU33" s="683"/>
      <c r="CV33" s="683"/>
      <c r="CW33" s="683"/>
      <c r="CX33" s="683"/>
      <c r="CY33" s="684"/>
      <c r="CZ33" s="652">
        <v>42.5</v>
      </c>
      <c r="DA33" s="681"/>
      <c r="DB33" s="681"/>
      <c r="DC33" s="685"/>
      <c r="DD33" s="656">
        <v>12639499</v>
      </c>
      <c r="DE33" s="683"/>
      <c r="DF33" s="683"/>
      <c r="DG33" s="683"/>
      <c r="DH33" s="683"/>
      <c r="DI33" s="683"/>
      <c r="DJ33" s="683"/>
      <c r="DK33" s="684"/>
      <c r="DL33" s="656">
        <v>8777098</v>
      </c>
      <c r="DM33" s="683"/>
      <c r="DN33" s="683"/>
      <c r="DO33" s="683"/>
      <c r="DP33" s="683"/>
      <c r="DQ33" s="683"/>
      <c r="DR33" s="683"/>
      <c r="DS33" s="683"/>
      <c r="DT33" s="683"/>
      <c r="DU33" s="683"/>
      <c r="DV33" s="684"/>
      <c r="DW33" s="652">
        <v>33.6</v>
      </c>
      <c r="DX33" s="681"/>
      <c r="DY33" s="681"/>
      <c r="DZ33" s="681"/>
      <c r="EA33" s="681"/>
      <c r="EB33" s="681"/>
      <c r="EC33" s="682"/>
    </row>
    <row r="34" spans="2:133" ht="11.25" customHeight="1" x14ac:dyDescent="0.15">
      <c r="B34" s="644" t="s">
        <v>314</v>
      </c>
      <c r="C34" s="645"/>
      <c r="D34" s="645"/>
      <c r="E34" s="645"/>
      <c r="F34" s="645"/>
      <c r="G34" s="645"/>
      <c r="H34" s="645"/>
      <c r="I34" s="645"/>
      <c r="J34" s="645"/>
      <c r="K34" s="645"/>
      <c r="L34" s="645"/>
      <c r="M34" s="645"/>
      <c r="N34" s="645"/>
      <c r="O34" s="645"/>
      <c r="P34" s="645"/>
      <c r="Q34" s="646"/>
      <c r="R34" s="647">
        <v>214208</v>
      </c>
      <c r="S34" s="648"/>
      <c r="T34" s="648"/>
      <c r="U34" s="648"/>
      <c r="V34" s="648"/>
      <c r="W34" s="648"/>
      <c r="X34" s="648"/>
      <c r="Y34" s="649"/>
      <c r="Z34" s="650">
        <v>0.3</v>
      </c>
      <c r="AA34" s="650"/>
      <c r="AB34" s="650"/>
      <c r="AC34" s="650"/>
      <c r="AD34" s="651">
        <v>79925</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315</v>
      </c>
      <c r="CE34" s="663"/>
      <c r="CF34" s="663"/>
      <c r="CG34" s="663"/>
      <c r="CH34" s="663"/>
      <c r="CI34" s="663"/>
      <c r="CJ34" s="663"/>
      <c r="CK34" s="663"/>
      <c r="CL34" s="663"/>
      <c r="CM34" s="663"/>
      <c r="CN34" s="663"/>
      <c r="CO34" s="663"/>
      <c r="CP34" s="663"/>
      <c r="CQ34" s="664"/>
      <c r="CR34" s="647">
        <v>5363709</v>
      </c>
      <c r="CS34" s="648"/>
      <c r="CT34" s="648"/>
      <c r="CU34" s="648"/>
      <c r="CV34" s="648"/>
      <c r="CW34" s="648"/>
      <c r="CX34" s="648"/>
      <c r="CY34" s="649"/>
      <c r="CZ34" s="652">
        <v>8.3000000000000007</v>
      </c>
      <c r="DA34" s="681"/>
      <c r="DB34" s="681"/>
      <c r="DC34" s="685"/>
      <c r="DD34" s="656">
        <v>3825450</v>
      </c>
      <c r="DE34" s="648"/>
      <c r="DF34" s="648"/>
      <c r="DG34" s="648"/>
      <c r="DH34" s="648"/>
      <c r="DI34" s="648"/>
      <c r="DJ34" s="648"/>
      <c r="DK34" s="649"/>
      <c r="DL34" s="656">
        <v>3176861</v>
      </c>
      <c r="DM34" s="648"/>
      <c r="DN34" s="648"/>
      <c r="DO34" s="648"/>
      <c r="DP34" s="648"/>
      <c r="DQ34" s="648"/>
      <c r="DR34" s="648"/>
      <c r="DS34" s="648"/>
      <c r="DT34" s="648"/>
      <c r="DU34" s="648"/>
      <c r="DV34" s="649"/>
      <c r="DW34" s="652">
        <v>12.2</v>
      </c>
      <c r="DX34" s="681"/>
      <c r="DY34" s="681"/>
      <c r="DZ34" s="681"/>
      <c r="EA34" s="681"/>
      <c r="EB34" s="681"/>
      <c r="EC34" s="682"/>
    </row>
    <row r="35" spans="2:133" ht="11.25" customHeight="1" x14ac:dyDescent="0.15">
      <c r="B35" s="644" t="s">
        <v>316</v>
      </c>
      <c r="C35" s="645"/>
      <c r="D35" s="645"/>
      <c r="E35" s="645"/>
      <c r="F35" s="645"/>
      <c r="G35" s="645"/>
      <c r="H35" s="645"/>
      <c r="I35" s="645"/>
      <c r="J35" s="645"/>
      <c r="K35" s="645"/>
      <c r="L35" s="645"/>
      <c r="M35" s="645"/>
      <c r="N35" s="645"/>
      <c r="O35" s="645"/>
      <c r="P35" s="645"/>
      <c r="Q35" s="646"/>
      <c r="R35" s="647">
        <v>129520</v>
      </c>
      <c r="S35" s="648"/>
      <c r="T35" s="648"/>
      <c r="U35" s="648"/>
      <c r="V35" s="648"/>
      <c r="W35" s="648"/>
      <c r="X35" s="648"/>
      <c r="Y35" s="649"/>
      <c r="Z35" s="650">
        <v>0.2</v>
      </c>
      <c r="AA35" s="650"/>
      <c r="AB35" s="650"/>
      <c r="AC35" s="650"/>
      <c r="AD35" s="651" t="s">
        <v>126</v>
      </c>
      <c r="AE35" s="651"/>
      <c r="AF35" s="651"/>
      <c r="AG35" s="651"/>
      <c r="AH35" s="651"/>
      <c r="AI35" s="651"/>
      <c r="AJ35" s="651"/>
      <c r="AK35" s="651"/>
      <c r="AL35" s="652" t="s">
        <v>235</v>
      </c>
      <c r="AM35" s="653"/>
      <c r="AN35" s="653"/>
      <c r="AO35" s="654"/>
      <c r="AP35" s="235"/>
      <c r="AQ35" s="626" t="s">
        <v>317</v>
      </c>
      <c r="AR35" s="627"/>
      <c r="AS35" s="627"/>
      <c r="AT35" s="627"/>
      <c r="AU35" s="627"/>
      <c r="AV35" s="627"/>
      <c r="AW35" s="627"/>
      <c r="AX35" s="627"/>
      <c r="AY35" s="627"/>
      <c r="AZ35" s="627"/>
      <c r="BA35" s="627"/>
      <c r="BB35" s="627"/>
      <c r="BC35" s="627"/>
      <c r="BD35" s="627"/>
      <c r="BE35" s="627"/>
      <c r="BF35" s="628"/>
      <c r="BG35" s="626" t="s">
        <v>318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319</v>
      </c>
      <c r="CE35" s="663"/>
      <c r="CF35" s="663"/>
      <c r="CG35" s="663"/>
      <c r="CH35" s="663"/>
      <c r="CI35" s="663"/>
      <c r="CJ35" s="663"/>
      <c r="CK35" s="663"/>
      <c r="CL35" s="663"/>
      <c r="CM35" s="663"/>
      <c r="CN35" s="663"/>
      <c r="CO35" s="663"/>
      <c r="CP35" s="663"/>
      <c r="CQ35" s="664"/>
      <c r="CR35" s="647">
        <v>235744</v>
      </c>
      <c r="CS35" s="683"/>
      <c r="CT35" s="683"/>
      <c r="CU35" s="683"/>
      <c r="CV35" s="683"/>
      <c r="CW35" s="683"/>
      <c r="CX35" s="683"/>
      <c r="CY35" s="684"/>
      <c r="CZ35" s="652">
        <v>0.4</v>
      </c>
      <c r="DA35" s="681"/>
      <c r="DB35" s="681"/>
      <c r="DC35" s="685"/>
      <c r="DD35" s="656">
        <v>172848</v>
      </c>
      <c r="DE35" s="683"/>
      <c r="DF35" s="683"/>
      <c r="DG35" s="683"/>
      <c r="DH35" s="683"/>
      <c r="DI35" s="683"/>
      <c r="DJ35" s="683"/>
      <c r="DK35" s="684"/>
      <c r="DL35" s="656">
        <v>171877</v>
      </c>
      <c r="DM35" s="683"/>
      <c r="DN35" s="683"/>
      <c r="DO35" s="683"/>
      <c r="DP35" s="683"/>
      <c r="DQ35" s="683"/>
      <c r="DR35" s="683"/>
      <c r="DS35" s="683"/>
      <c r="DT35" s="683"/>
      <c r="DU35" s="683"/>
      <c r="DV35" s="684"/>
      <c r="DW35" s="652">
        <v>0.7</v>
      </c>
      <c r="DX35" s="681"/>
      <c r="DY35" s="681"/>
      <c r="DZ35" s="681"/>
      <c r="EA35" s="681"/>
      <c r="EB35" s="681"/>
      <c r="EC35" s="682"/>
    </row>
    <row r="36" spans="2:133" ht="11.25" customHeight="1" x14ac:dyDescent="0.15">
      <c r="B36" s="644" t="s">
        <v>320</v>
      </c>
      <c r="C36" s="645"/>
      <c r="D36" s="645"/>
      <c r="E36" s="645"/>
      <c r="F36" s="645"/>
      <c r="G36" s="645"/>
      <c r="H36" s="645"/>
      <c r="I36" s="645"/>
      <c r="J36" s="645"/>
      <c r="K36" s="645"/>
      <c r="L36" s="645"/>
      <c r="M36" s="645"/>
      <c r="N36" s="645"/>
      <c r="O36" s="645"/>
      <c r="P36" s="645"/>
      <c r="Q36" s="646"/>
      <c r="R36" s="647">
        <v>4134061</v>
      </c>
      <c r="S36" s="648"/>
      <c r="T36" s="648"/>
      <c r="U36" s="648"/>
      <c r="V36" s="648"/>
      <c r="W36" s="648"/>
      <c r="X36" s="648"/>
      <c r="Y36" s="649"/>
      <c r="Z36" s="650">
        <v>6.3</v>
      </c>
      <c r="AA36" s="650"/>
      <c r="AB36" s="650"/>
      <c r="AC36" s="650"/>
      <c r="AD36" s="651" t="s">
        <v>126</v>
      </c>
      <c r="AE36" s="651"/>
      <c r="AF36" s="651"/>
      <c r="AG36" s="651"/>
      <c r="AH36" s="651"/>
      <c r="AI36" s="651"/>
      <c r="AJ36" s="651"/>
      <c r="AK36" s="651"/>
      <c r="AL36" s="652" t="s">
        <v>235</v>
      </c>
      <c r="AM36" s="653"/>
      <c r="AN36" s="653"/>
      <c r="AO36" s="654"/>
      <c r="AP36" s="235"/>
      <c r="AQ36" s="721" t="s">
        <v>321</v>
      </c>
      <c r="AR36" s="722"/>
      <c r="AS36" s="722"/>
      <c r="AT36" s="722"/>
      <c r="AU36" s="722"/>
      <c r="AV36" s="722"/>
      <c r="AW36" s="722"/>
      <c r="AX36" s="722"/>
      <c r="AY36" s="723"/>
      <c r="AZ36" s="636">
        <v>5081290</v>
      </c>
      <c r="BA36" s="637"/>
      <c r="BB36" s="637"/>
      <c r="BC36" s="637"/>
      <c r="BD36" s="637"/>
      <c r="BE36" s="637"/>
      <c r="BF36" s="724"/>
      <c r="BG36" s="658" t="s">
        <v>322</v>
      </c>
      <c r="BH36" s="659"/>
      <c r="BI36" s="659"/>
      <c r="BJ36" s="659"/>
      <c r="BK36" s="659"/>
      <c r="BL36" s="659"/>
      <c r="BM36" s="659"/>
      <c r="BN36" s="659"/>
      <c r="BO36" s="659"/>
      <c r="BP36" s="659"/>
      <c r="BQ36" s="659"/>
      <c r="BR36" s="659"/>
      <c r="BS36" s="659"/>
      <c r="BT36" s="659"/>
      <c r="BU36" s="660"/>
      <c r="BV36" s="636">
        <v>511973</v>
      </c>
      <c r="BW36" s="637"/>
      <c r="BX36" s="637"/>
      <c r="BY36" s="637"/>
      <c r="BZ36" s="637"/>
      <c r="CA36" s="637"/>
      <c r="CB36" s="724"/>
      <c r="CD36" s="662" t="s">
        <v>323</v>
      </c>
      <c r="CE36" s="663"/>
      <c r="CF36" s="663"/>
      <c r="CG36" s="663"/>
      <c r="CH36" s="663"/>
      <c r="CI36" s="663"/>
      <c r="CJ36" s="663"/>
      <c r="CK36" s="663"/>
      <c r="CL36" s="663"/>
      <c r="CM36" s="663"/>
      <c r="CN36" s="663"/>
      <c r="CO36" s="663"/>
      <c r="CP36" s="663"/>
      <c r="CQ36" s="664"/>
      <c r="CR36" s="647">
        <v>17177449</v>
      </c>
      <c r="CS36" s="648"/>
      <c r="CT36" s="648"/>
      <c r="CU36" s="648"/>
      <c r="CV36" s="648"/>
      <c r="CW36" s="648"/>
      <c r="CX36" s="648"/>
      <c r="CY36" s="649"/>
      <c r="CZ36" s="652">
        <v>26.5</v>
      </c>
      <c r="DA36" s="681"/>
      <c r="DB36" s="681"/>
      <c r="DC36" s="685"/>
      <c r="DD36" s="656">
        <v>5121843</v>
      </c>
      <c r="DE36" s="648"/>
      <c r="DF36" s="648"/>
      <c r="DG36" s="648"/>
      <c r="DH36" s="648"/>
      <c r="DI36" s="648"/>
      <c r="DJ36" s="648"/>
      <c r="DK36" s="649"/>
      <c r="DL36" s="656">
        <v>2467690</v>
      </c>
      <c r="DM36" s="648"/>
      <c r="DN36" s="648"/>
      <c r="DO36" s="648"/>
      <c r="DP36" s="648"/>
      <c r="DQ36" s="648"/>
      <c r="DR36" s="648"/>
      <c r="DS36" s="648"/>
      <c r="DT36" s="648"/>
      <c r="DU36" s="648"/>
      <c r="DV36" s="649"/>
      <c r="DW36" s="652">
        <v>9.4</v>
      </c>
      <c r="DX36" s="681"/>
      <c r="DY36" s="681"/>
      <c r="DZ36" s="681"/>
      <c r="EA36" s="681"/>
      <c r="EB36" s="681"/>
      <c r="EC36" s="682"/>
    </row>
    <row r="37" spans="2:133" ht="11.25" customHeight="1" x14ac:dyDescent="0.15">
      <c r="B37" s="644" t="s">
        <v>324</v>
      </c>
      <c r="C37" s="645"/>
      <c r="D37" s="645"/>
      <c r="E37" s="645"/>
      <c r="F37" s="645"/>
      <c r="G37" s="645"/>
      <c r="H37" s="645"/>
      <c r="I37" s="645"/>
      <c r="J37" s="645"/>
      <c r="K37" s="645"/>
      <c r="L37" s="645"/>
      <c r="M37" s="645"/>
      <c r="N37" s="645"/>
      <c r="O37" s="645"/>
      <c r="P37" s="645"/>
      <c r="Q37" s="646"/>
      <c r="R37" s="647">
        <v>452693</v>
      </c>
      <c r="S37" s="648"/>
      <c r="T37" s="648"/>
      <c r="U37" s="648"/>
      <c r="V37" s="648"/>
      <c r="W37" s="648"/>
      <c r="X37" s="648"/>
      <c r="Y37" s="649"/>
      <c r="Z37" s="650">
        <v>0.7</v>
      </c>
      <c r="AA37" s="650"/>
      <c r="AB37" s="650"/>
      <c r="AC37" s="650"/>
      <c r="AD37" s="651" t="s">
        <v>235</v>
      </c>
      <c r="AE37" s="651"/>
      <c r="AF37" s="651"/>
      <c r="AG37" s="651"/>
      <c r="AH37" s="651"/>
      <c r="AI37" s="651"/>
      <c r="AJ37" s="651"/>
      <c r="AK37" s="651"/>
      <c r="AL37" s="652" t="s">
        <v>126</v>
      </c>
      <c r="AM37" s="653"/>
      <c r="AN37" s="653"/>
      <c r="AO37" s="654"/>
      <c r="AQ37" s="725" t="s">
        <v>325</v>
      </c>
      <c r="AR37" s="726"/>
      <c r="AS37" s="726"/>
      <c r="AT37" s="726"/>
      <c r="AU37" s="726"/>
      <c r="AV37" s="726"/>
      <c r="AW37" s="726"/>
      <c r="AX37" s="726"/>
      <c r="AY37" s="727"/>
      <c r="AZ37" s="647">
        <v>889699</v>
      </c>
      <c r="BA37" s="648"/>
      <c r="BB37" s="648"/>
      <c r="BC37" s="648"/>
      <c r="BD37" s="683"/>
      <c r="BE37" s="683"/>
      <c r="BF37" s="714"/>
      <c r="BG37" s="662" t="s">
        <v>326</v>
      </c>
      <c r="BH37" s="663"/>
      <c r="BI37" s="663"/>
      <c r="BJ37" s="663"/>
      <c r="BK37" s="663"/>
      <c r="BL37" s="663"/>
      <c r="BM37" s="663"/>
      <c r="BN37" s="663"/>
      <c r="BO37" s="663"/>
      <c r="BP37" s="663"/>
      <c r="BQ37" s="663"/>
      <c r="BR37" s="663"/>
      <c r="BS37" s="663"/>
      <c r="BT37" s="663"/>
      <c r="BU37" s="664"/>
      <c r="BV37" s="647">
        <v>266575</v>
      </c>
      <c r="BW37" s="648"/>
      <c r="BX37" s="648"/>
      <c r="BY37" s="648"/>
      <c r="BZ37" s="648"/>
      <c r="CA37" s="648"/>
      <c r="CB37" s="657"/>
      <c r="CD37" s="662" t="s">
        <v>327</v>
      </c>
      <c r="CE37" s="663"/>
      <c r="CF37" s="663"/>
      <c r="CG37" s="663"/>
      <c r="CH37" s="663"/>
      <c r="CI37" s="663"/>
      <c r="CJ37" s="663"/>
      <c r="CK37" s="663"/>
      <c r="CL37" s="663"/>
      <c r="CM37" s="663"/>
      <c r="CN37" s="663"/>
      <c r="CO37" s="663"/>
      <c r="CP37" s="663"/>
      <c r="CQ37" s="664"/>
      <c r="CR37" s="647">
        <v>1199317</v>
      </c>
      <c r="CS37" s="683"/>
      <c r="CT37" s="683"/>
      <c r="CU37" s="683"/>
      <c r="CV37" s="683"/>
      <c r="CW37" s="683"/>
      <c r="CX37" s="683"/>
      <c r="CY37" s="684"/>
      <c r="CZ37" s="652">
        <v>1.9</v>
      </c>
      <c r="DA37" s="681"/>
      <c r="DB37" s="681"/>
      <c r="DC37" s="685"/>
      <c r="DD37" s="656">
        <v>879422</v>
      </c>
      <c r="DE37" s="683"/>
      <c r="DF37" s="683"/>
      <c r="DG37" s="683"/>
      <c r="DH37" s="683"/>
      <c r="DI37" s="683"/>
      <c r="DJ37" s="683"/>
      <c r="DK37" s="684"/>
      <c r="DL37" s="656">
        <v>577902</v>
      </c>
      <c r="DM37" s="683"/>
      <c r="DN37" s="683"/>
      <c r="DO37" s="683"/>
      <c r="DP37" s="683"/>
      <c r="DQ37" s="683"/>
      <c r="DR37" s="683"/>
      <c r="DS37" s="683"/>
      <c r="DT37" s="683"/>
      <c r="DU37" s="683"/>
      <c r="DV37" s="684"/>
      <c r="DW37" s="652">
        <v>2.2000000000000002</v>
      </c>
      <c r="DX37" s="681"/>
      <c r="DY37" s="681"/>
      <c r="DZ37" s="681"/>
      <c r="EA37" s="681"/>
      <c r="EB37" s="681"/>
      <c r="EC37" s="682"/>
    </row>
    <row r="38" spans="2:133" ht="11.25" customHeight="1" x14ac:dyDescent="0.15">
      <c r="B38" s="644" t="s">
        <v>328</v>
      </c>
      <c r="C38" s="645"/>
      <c r="D38" s="645"/>
      <c r="E38" s="645"/>
      <c r="F38" s="645"/>
      <c r="G38" s="645"/>
      <c r="H38" s="645"/>
      <c r="I38" s="645"/>
      <c r="J38" s="645"/>
      <c r="K38" s="645"/>
      <c r="L38" s="645"/>
      <c r="M38" s="645"/>
      <c r="N38" s="645"/>
      <c r="O38" s="645"/>
      <c r="P38" s="645"/>
      <c r="Q38" s="646"/>
      <c r="R38" s="647">
        <v>2790647</v>
      </c>
      <c r="S38" s="648"/>
      <c r="T38" s="648"/>
      <c r="U38" s="648"/>
      <c r="V38" s="648"/>
      <c r="W38" s="648"/>
      <c r="X38" s="648"/>
      <c r="Y38" s="649"/>
      <c r="Z38" s="650">
        <v>4.3</v>
      </c>
      <c r="AA38" s="650"/>
      <c r="AB38" s="650"/>
      <c r="AC38" s="650"/>
      <c r="AD38" s="651">
        <v>25965</v>
      </c>
      <c r="AE38" s="651"/>
      <c r="AF38" s="651"/>
      <c r="AG38" s="651"/>
      <c r="AH38" s="651"/>
      <c r="AI38" s="651"/>
      <c r="AJ38" s="651"/>
      <c r="AK38" s="651"/>
      <c r="AL38" s="652">
        <v>0.1</v>
      </c>
      <c r="AM38" s="653"/>
      <c r="AN38" s="653"/>
      <c r="AO38" s="654"/>
      <c r="AQ38" s="725" t="s">
        <v>329</v>
      </c>
      <c r="AR38" s="726"/>
      <c r="AS38" s="726"/>
      <c r="AT38" s="726"/>
      <c r="AU38" s="726"/>
      <c r="AV38" s="726"/>
      <c r="AW38" s="726"/>
      <c r="AX38" s="726"/>
      <c r="AY38" s="727"/>
      <c r="AZ38" s="647">
        <v>97646</v>
      </c>
      <c r="BA38" s="648"/>
      <c r="BB38" s="648"/>
      <c r="BC38" s="648"/>
      <c r="BD38" s="683"/>
      <c r="BE38" s="683"/>
      <c r="BF38" s="714"/>
      <c r="BG38" s="662" t="s">
        <v>330</v>
      </c>
      <c r="BH38" s="663"/>
      <c r="BI38" s="663"/>
      <c r="BJ38" s="663"/>
      <c r="BK38" s="663"/>
      <c r="BL38" s="663"/>
      <c r="BM38" s="663"/>
      <c r="BN38" s="663"/>
      <c r="BO38" s="663"/>
      <c r="BP38" s="663"/>
      <c r="BQ38" s="663"/>
      <c r="BR38" s="663"/>
      <c r="BS38" s="663"/>
      <c r="BT38" s="663"/>
      <c r="BU38" s="664"/>
      <c r="BV38" s="647">
        <v>14494</v>
      </c>
      <c r="BW38" s="648"/>
      <c r="BX38" s="648"/>
      <c r="BY38" s="648"/>
      <c r="BZ38" s="648"/>
      <c r="CA38" s="648"/>
      <c r="CB38" s="657"/>
      <c r="CD38" s="662" t="s">
        <v>331</v>
      </c>
      <c r="CE38" s="663"/>
      <c r="CF38" s="663"/>
      <c r="CG38" s="663"/>
      <c r="CH38" s="663"/>
      <c r="CI38" s="663"/>
      <c r="CJ38" s="663"/>
      <c r="CK38" s="663"/>
      <c r="CL38" s="663"/>
      <c r="CM38" s="663"/>
      <c r="CN38" s="663"/>
      <c r="CO38" s="663"/>
      <c r="CP38" s="663"/>
      <c r="CQ38" s="664"/>
      <c r="CR38" s="647">
        <v>4093945</v>
      </c>
      <c r="CS38" s="648"/>
      <c r="CT38" s="648"/>
      <c r="CU38" s="648"/>
      <c r="CV38" s="648"/>
      <c r="CW38" s="648"/>
      <c r="CX38" s="648"/>
      <c r="CY38" s="649"/>
      <c r="CZ38" s="652">
        <v>6.3</v>
      </c>
      <c r="DA38" s="681"/>
      <c r="DB38" s="681"/>
      <c r="DC38" s="685"/>
      <c r="DD38" s="656">
        <v>3276348</v>
      </c>
      <c r="DE38" s="648"/>
      <c r="DF38" s="648"/>
      <c r="DG38" s="648"/>
      <c r="DH38" s="648"/>
      <c r="DI38" s="648"/>
      <c r="DJ38" s="648"/>
      <c r="DK38" s="649"/>
      <c r="DL38" s="656">
        <v>2960670</v>
      </c>
      <c r="DM38" s="648"/>
      <c r="DN38" s="648"/>
      <c r="DO38" s="648"/>
      <c r="DP38" s="648"/>
      <c r="DQ38" s="648"/>
      <c r="DR38" s="648"/>
      <c r="DS38" s="648"/>
      <c r="DT38" s="648"/>
      <c r="DU38" s="648"/>
      <c r="DV38" s="649"/>
      <c r="DW38" s="652">
        <v>11.3</v>
      </c>
      <c r="DX38" s="681"/>
      <c r="DY38" s="681"/>
      <c r="DZ38" s="681"/>
      <c r="EA38" s="681"/>
      <c r="EB38" s="681"/>
      <c r="EC38" s="682"/>
    </row>
    <row r="39" spans="2:133" ht="11.25" customHeight="1" x14ac:dyDescent="0.15">
      <c r="B39" s="644" t="s">
        <v>332</v>
      </c>
      <c r="C39" s="645"/>
      <c r="D39" s="645"/>
      <c r="E39" s="645"/>
      <c r="F39" s="645"/>
      <c r="G39" s="645"/>
      <c r="H39" s="645"/>
      <c r="I39" s="645"/>
      <c r="J39" s="645"/>
      <c r="K39" s="645"/>
      <c r="L39" s="645"/>
      <c r="M39" s="645"/>
      <c r="N39" s="645"/>
      <c r="O39" s="645"/>
      <c r="P39" s="645"/>
      <c r="Q39" s="646"/>
      <c r="R39" s="647">
        <v>7840000</v>
      </c>
      <c r="S39" s="648"/>
      <c r="T39" s="648"/>
      <c r="U39" s="648"/>
      <c r="V39" s="648"/>
      <c r="W39" s="648"/>
      <c r="X39" s="648"/>
      <c r="Y39" s="649"/>
      <c r="Z39" s="650">
        <v>12</v>
      </c>
      <c r="AA39" s="650"/>
      <c r="AB39" s="650"/>
      <c r="AC39" s="650"/>
      <c r="AD39" s="651" t="s">
        <v>235</v>
      </c>
      <c r="AE39" s="651"/>
      <c r="AF39" s="651"/>
      <c r="AG39" s="651"/>
      <c r="AH39" s="651"/>
      <c r="AI39" s="651"/>
      <c r="AJ39" s="651"/>
      <c r="AK39" s="651"/>
      <c r="AL39" s="652" t="s">
        <v>235</v>
      </c>
      <c r="AM39" s="653"/>
      <c r="AN39" s="653"/>
      <c r="AO39" s="654"/>
      <c r="AQ39" s="725" t="s">
        <v>333</v>
      </c>
      <c r="AR39" s="726"/>
      <c r="AS39" s="726"/>
      <c r="AT39" s="726"/>
      <c r="AU39" s="726"/>
      <c r="AV39" s="726"/>
      <c r="AW39" s="726"/>
      <c r="AX39" s="726"/>
      <c r="AY39" s="727"/>
      <c r="AZ39" s="647" t="s">
        <v>235</v>
      </c>
      <c r="BA39" s="648"/>
      <c r="BB39" s="648"/>
      <c r="BC39" s="648"/>
      <c r="BD39" s="683"/>
      <c r="BE39" s="683"/>
      <c r="BF39" s="714"/>
      <c r="BG39" s="662" t="s">
        <v>334</v>
      </c>
      <c r="BH39" s="663"/>
      <c r="BI39" s="663"/>
      <c r="BJ39" s="663"/>
      <c r="BK39" s="663"/>
      <c r="BL39" s="663"/>
      <c r="BM39" s="663"/>
      <c r="BN39" s="663"/>
      <c r="BO39" s="663"/>
      <c r="BP39" s="663"/>
      <c r="BQ39" s="663"/>
      <c r="BR39" s="663"/>
      <c r="BS39" s="663"/>
      <c r="BT39" s="663"/>
      <c r="BU39" s="664"/>
      <c r="BV39" s="647">
        <v>22348</v>
      </c>
      <c r="BW39" s="648"/>
      <c r="BX39" s="648"/>
      <c r="BY39" s="648"/>
      <c r="BZ39" s="648"/>
      <c r="CA39" s="648"/>
      <c r="CB39" s="657"/>
      <c r="CD39" s="662" t="s">
        <v>335</v>
      </c>
      <c r="CE39" s="663"/>
      <c r="CF39" s="663"/>
      <c r="CG39" s="663"/>
      <c r="CH39" s="663"/>
      <c r="CI39" s="663"/>
      <c r="CJ39" s="663"/>
      <c r="CK39" s="663"/>
      <c r="CL39" s="663"/>
      <c r="CM39" s="663"/>
      <c r="CN39" s="663"/>
      <c r="CO39" s="663"/>
      <c r="CP39" s="663"/>
      <c r="CQ39" s="664"/>
      <c r="CR39" s="647">
        <v>364011</v>
      </c>
      <c r="CS39" s="683"/>
      <c r="CT39" s="683"/>
      <c r="CU39" s="683"/>
      <c r="CV39" s="683"/>
      <c r="CW39" s="683"/>
      <c r="CX39" s="683"/>
      <c r="CY39" s="684"/>
      <c r="CZ39" s="652">
        <v>0.6</v>
      </c>
      <c r="DA39" s="681"/>
      <c r="DB39" s="681"/>
      <c r="DC39" s="685"/>
      <c r="DD39" s="656">
        <v>243000</v>
      </c>
      <c r="DE39" s="683"/>
      <c r="DF39" s="683"/>
      <c r="DG39" s="683"/>
      <c r="DH39" s="683"/>
      <c r="DI39" s="683"/>
      <c r="DJ39" s="683"/>
      <c r="DK39" s="684"/>
      <c r="DL39" s="656" t="s">
        <v>235</v>
      </c>
      <c r="DM39" s="683"/>
      <c r="DN39" s="683"/>
      <c r="DO39" s="683"/>
      <c r="DP39" s="683"/>
      <c r="DQ39" s="683"/>
      <c r="DR39" s="683"/>
      <c r="DS39" s="683"/>
      <c r="DT39" s="683"/>
      <c r="DU39" s="683"/>
      <c r="DV39" s="684"/>
      <c r="DW39" s="652" t="s">
        <v>235</v>
      </c>
      <c r="DX39" s="681"/>
      <c r="DY39" s="681"/>
      <c r="DZ39" s="681"/>
      <c r="EA39" s="681"/>
      <c r="EB39" s="681"/>
      <c r="EC39" s="682"/>
    </row>
    <row r="40" spans="2:133" ht="11.25" customHeight="1" x14ac:dyDescent="0.15">
      <c r="B40" s="644" t="s">
        <v>336</v>
      </c>
      <c r="C40" s="645"/>
      <c r="D40" s="645"/>
      <c r="E40" s="645"/>
      <c r="F40" s="645"/>
      <c r="G40" s="645"/>
      <c r="H40" s="645"/>
      <c r="I40" s="645"/>
      <c r="J40" s="645"/>
      <c r="K40" s="645"/>
      <c r="L40" s="645"/>
      <c r="M40" s="645"/>
      <c r="N40" s="645"/>
      <c r="O40" s="645"/>
      <c r="P40" s="645"/>
      <c r="Q40" s="646"/>
      <c r="R40" s="647" t="s">
        <v>235</v>
      </c>
      <c r="S40" s="648"/>
      <c r="T40" s="648"/>
      <c r="U40" s="648"/>
      <c r="V40" s="648"/>
      <c r="W40" s="648"/>
      <c r="X40" s="648"/>
      <c r="Y40" s="649"/>
      <c r="Z40" s="650" t="s">
        <v>235</v>
      </c>
      <c r="AA40" s="650"/>
      <c r="AB40" s="650"/>
      <c r="AC40" s="650"/>
      <c r="AD40" s="651" t="s">
        <v>235</v>
      </c>
      <c r="AE40" s="651"/>
      <c r="AF40" s="651"/>
      <c r="AG40" s="651"/>
      <c r="AH40" s="651"/>
      <c r="AI40" s="651"/>
      <c r="AJ40" s="651"/>
      <c r="AK40" s="651"/>
      <c r="AL40" s="652" t="s">
        <v>235</v>
      </c>
      <c r="AM40" s="653"/>
      <c r="AN40" s="653"/>
      <c r="AO40" s="654"/>
      <c r="AQ40" s="725" t="s">
        <v>337</v>
      </c>
      <c r="AR40" s="726"/>
      <c r="AS40" s="726"/>
      <c r="AT40" s="726"/>
      <c r="AU40" s="726"/>
      <c r="AV40" s="726"/>
      <c r="AW40" s="726"/>
      <c r="AX40" s="726"/>
      <c r="AY40" s="727"/>
      <c r="AZ40" s="647" t="s">
        <v>235</v>
      </c>
      <c r="BA40" s="648"/>
      <c r="BB40" s="648"/>
      <c r="BC40" s="648"/>
      <c r="BD40" s="683"/>
      <c r="BE40" s="683"/>
      <c r="BF40" s="714"/>
      <c r="BG40" s="734" t="s">
        <v>338</v>
      </c>
      <c r="BH40" s="735"/>
      <c r="BI40" s="735"/>
      <c r="BJ40" s="735"/>
      <c r="BK40" s="735"/>
      <c r="BL40" s="236"/>
      <c r="BM40" s="663" t="s">
        <v>339</v>
      </c>
      <c r="BN40" s="663"/>
      <c r="BO40" s="663"/>
      <c r="BP40" s="663"/>
      <c r="BQ40" s="663"/>
      <c r="BR40" s="663"/>
      <c r="BS40" s="663"/>
      <c r="BT40" s="663"/>
      <c r="BU40" s="664"/>
      <c r="BV40" s="647">
        <v>98</v>
      </c>
      <c r="BW40" s="648"/>
      <c r="BX40" s="648"/>
      <c r="BY40" s="648"/>
      <c r="BZ40" s="648"/>
      <c r="CA40" s="648"/>
      <c r="CB40" s="657"/>
      <c r="CD40" s="662" t="s">
        <v>340</v>
      </c>
      <c r="CE40" s="663"/>
      <c r="CF40" s="663"/>
      <c r="CG40" s="663"/>
      <c r="CH40" s="663"/>
      <c r="CI40" s="663"/>
      <c r="CJ40" s="663"/>
      <c r="CK40" s="663"/>
      <c r="CL40" s="663"/>
      <c r="CM40" s="663"/>
      <c r="CN40" s="663"/>
      <c r="CO40" s="663"/>
      <c r="CP40" s="663"/>
      <c r="CQ40" s="664"/>
      <c r="CR40" s="647">
        <v>300010</v>
      </c>
      <c r="CS40" s="648"/>
      <c r="CT40" s="648"/>
      <c r="CU40" s="648"/>
      <c r="CV40" s="648"/>
      <c r="CW40" s="648"/>
      <c r="CX40" s="648"/>
      <c r="CY40" s="649"/>
      <c r="CZ40" s="652">
        <v>0.5</v>
      </c>
      <c r="DA40" s="681"/>
      <c r="DB40" s="681"/>
      <c r="DC40" s="685"/>
      <c r="DD40" s="656">
        <v>10</v>
      </c>
      <c r="DE40" s="648"/>
      <c r="DF40" s="648"/>
      <c r="DG40" s="648"/>
      <c r="DH40" s="648"/>
      <c r="DI40" s="648"/>
      <c r="DJ40" s="648"/>
      <c r="DK40" s="649"/>
      <c r="DL40" s="656" t="s">
        <v>235</v>
      </c>
      <c r="DM40" s="648"/>
      <c r="DN40" s="648"/>
      <c r="DO40" s="648"/>
      <c r="DP40" s="648"/>
      <c r="DQ40" s="648"/>
      <c r="DR40" s="648"/>
      <c r="DS40" s="648"/>
      <c r="DT40" s="648"/>
      <c r="DU40" s="648"/>
      <c r="DV40" s="649"/>
      <c r="DW40" s="652" t="s">
        <v>126</v>
      </c>
      <c r="DX40" s="681"/>
      <c r="DY40" s="681"/>
      <c r="DZ40" s="681"/>
      <c r="EA40" s="681"/>
      <c r="EB40" s="681"/>
      <c r="EC40" s="682"/>
    </row>
    <row r="41" spans="2:133" ht="11.25" customHeight="1" x14ac:dyDescent="0.15">
      <c r="B41" s="644" t="s">
        <v>341</v>
      </c>
      <c r="C41" s="645"/>
      <c r="D41" s="645"/>
      <c r="E41" s="645"/>
      <c r="F41" s="645"/>
      <c r="G41" s="645"/>
      <c r="H41" s="645"/>
      <c r="I41" s="645"/>
      <c r="J41" s="645"/>
      <c r="K41" s="645"/>
      <c r="L41" s="645"/>
      <c r="M41" s="645"/>
      <c r="N41" s="645"/>
      <c r="O41" s="645"/>
      <c r="P41" s="645"/>
      <c r="Q41" s="646"/>
      <c r="R41" s="647" t="s">
        <v>235</v>
      </c>
      <c r="S41" s="648"/>
      <c r="T41" s="648"/>
      <c r="U41" s="648"/>
      <c r="V41" s="648"/>
      <c r="W41" s="648"/>
      <c r="X41" s="648"/>
      <c r="Y41" s="649"/>
      <c r="Z41" s="650" t="s">
        <v>235</v>
      </c>
      <c r="AA41" s="650"/>
      <c r="AB41" s="650"/>
      <c r="AC41" s="650"/>
      <c r="AD41" s="651" t="s">
        <v>235</v>
      </c>
      <c r="AE41" s="651"/>
      <c r="AF41" s="651"/>
      <c r="AG41" s="651"/>
      <c r="AH41" s="651"/>
      <c r="AI41" s="651"/>
      <c r="AJ41" s="651"/>
      <c r="AK41" s="651"/>
      <c r="AL41" s="652" t="s">
        <v>235</v>
      </c>
      <c r="AM41" s="653"/>
      <c r="AN41" s="653"/>
      <c r="AO41" s="654"/>
      <c r="AQ41" s="725" t="s">
        <v>342</v>
      </c>
      <c r="AR41" s="726"/>
      <c r="AS41" s="726"/>
      <c r="AT41" s="726"/>
      <c r="AU41" s="726"/>
      <c r="AV41" s="726"/>
      <c r="AW41" s="726"/>
      <c r="AX41" s="726"/>
      <c r="AY41" s="727"/>
      <c r="AZ41" s="647">
        <v>1193970</v>
      </c>
      <c r="BA41" s="648"/>
      <c r="BB41" s="648"/>
      <c r="BC41" s="648"/>
      <c r="BD41" s="683"/>
      <c r="BE41" s="683"/>
      <c r="BF41" s="714"/>
      <c r="BG41" s="734"/>
      <c r="BH41" s="735"/>
      <c r="BI41" s="735"/>
      <c r="BJ41" s="735"/>
      <c r="BK41" s="735"/>
      <c r="BL41" s="236"/>
      <c r="BM41" s="663" t="s">
        <v>343</v>
      </c>
      <c r="BN41" s="663"/>
      <c r="BO41" s="663"/>
      <c r="BP41" s="663"/>
      <c r="BQ41" s="663"/>
      <c r="BR41" s="663"/>
      <c r="BS41" s="663"/>
      <c r="BT41" s="663"/>
      <c r="BU41" s="664"/>
      <c r="BV41" s="647">
        <v>1</v>
      </c>
      <c r="BW41" s="648"/>
      <c r="BX41" s="648"/>
      <c r="BY41" s="648"/>
      <c r="BZ41" s="648"/>
      <c r="CA41" s="648"/>
      <c r="CB41" s="657"/>
      <c r="CD41" s="662" t="s">
        <v>344</v>
      </c>
      <c r="CE41" s="663"/>
      <c r="CF41" s="663"/>
      <c r="CG41" s="663"/>
      <c r="CH41" s="663"/>
      <c r="CI41" s="663"/>
      <c r="CJ41" s="663"/>
      <c r="CK41" s="663"/>
      <c r="CL41" s="663"/>
      <c r="CM41" s="663"/>
      <c r="CN41" s="663"/>
      <c r="CO41" s="663"/>
      <c r="CP41" s="663"/>
      <c r="CQ41" s="664"/>
      <c r="CR41" s="647" t="s">
        <v>235</v>
      </c>
      <c r="CS41" s="683"/>
      <c r="CT41" s="683"/>
      <c r="CU41" s="683"/>
      <c r="CV41" s="683"/>
      <c r="CW41" s="683"/>
      <c r="CX41" s="683"/>
      <c r="CY41" s="684"/>
      <c r="CZ41" s="652" t="s">
        <v>235</v>
      </c>
      <c r="DA41" s="681"/>
      <c r="DB41" s="681"/>
      <c r="DC41" s="685"/>
      <c r="DD41" s="656" t="s">
        <v>235</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345</v>
      </c>
      <c r="C42" s="645"/>
      <c r="D42" s="645"/>
      <c r="E42" s="645"/>
      <c r="F42" s="645"/>
      <c r="G42" s="645"/>
      <c r="H42" s="645"/>
      <c r="I42" s="645"/>
      <c r="J42" s="645"/>
      <c r="K42" s="645"/>
      <c r="L42" s="645"/>
      <c r="M42" s="645"/>
      <c r="N42" s="645"/>
      <c r="O42" s="645"/>
      <c r="P42" s="645"/>
      <c r="Q42" s="646"/>
      <c r="R42" s="647">
        <v>1393900</v>
      </c>
      <c r="S42" s="648"/>
      <c r="T42" s="648"/>
      <c r="U42" s="648"/>
      <c r="V42" s="648"/>
      <c r="W42" s="648"/>
      <c r="X42" s="648"/>
      <c r="Y42" s="649"/>
      <c r="Z42" s="650">
        <v>2.1</v>
      </c>
      <c r="AA42" s="650"/>
      <c r="AB42" s="650"/>
      <c r="AC42" s="650"/>
      <c r="AD42" s="651" t="s">
        <v>235</v>
      </c>
      <c r="AE42" s="651"/>
      <c r="AF42" s="651"/>
      <c r="AG42" s="651"/>
      <c r="AH42" s="651"/>
      <c r="AI42" s="651"/>
      <c r="AJ42" s="651"/>
      <c r="AK42" s="651"/>
      <c r="AL42" s="652" t="s">
        <v>235</v>
      </c>
      <c r="AM42" s="653"/>
      <c r="AN42" s="653"/>
      <c r="AO42" s="654"/>
      <c r="AQ42" s="746" t="s">
        <v>346</v>
      </c>
      <c r="AR42" s="747"/>
      <c r="AS42" s="747"/>
      <c r="AT42" s="747"/>
      <c r="AU42" s="747"/>
      <c r="AV42" s="747"/>
      <c r="AW42" s="747"/>
      <c r="AX42" s="747"/>
      <c r="AY42" s="748"/>
      <c r="AZ42" s="738">
        <v>2899975</v>
      </c>
      <c r="BA42" s="739"/>
      <c r="BB42" s="739"/>
      <c r="BC42" s="739"/>
      <c r="BD42" s="718"/>
      <c r="BE42" s="718"/>
      <c r="BF42" s="720"/>
      <c r="BG42" s="736"/>
      <c r="BH42" s="737"/>
      <c r="BI42" s="737"/>
      <c r="BJ42" s="737"/>
      <c r="BK42" s="737"/>
      <c r="BL42" s="237"/>
      <c r="BM42" s="673" t="s">
        <v>347</v>
      </c>
      <c r="BN42" s="673"/>
      <c r="BO42" s="673"/>
      <c r="BP42" s="673"/>
      <c r="BQ42" s="673"/>
      <c r="BR42" s="673"/>
      <c r="BS42" s="673"/>
      <c r="BT42" s="673"/>
      <c r="BU42" s="674"/>
      <c r="BV42" s="738">
        <v>374</v>
      </c>
      <c r="BW42" s="739"/>
      <c r="BX42" s="739"/>
      <c r="BY42" s="739"/>
      <c r="BZ42" s="739"/>
      <c r="CA42" s="739"/>
      <c r="CB42" s="745"/>
      <c r="CD42" s="644" t="s">
        <v>348</v>
      </c>
      <c r="CE42" s="645"/>
      <c r="CF42" s="645"/>
      <c r="CG42" s="645"/>
      <c r="CH42" s="645"/>
      <c r="CI42" s="645"/>
      <c r="CJ42" s="645"/>
      <c r="CK42" s="645"/>
      <c r="CL42" s="645"/>
      <c r="CM42" s="645"/>
      <c r="CN42" s="645"/>
      <c r="CO42" s="645"/>
      <c r="CP42" s="645"/>
      <c r="CQ42" s="646"/>
      <c r="CR42" s="647">
        <v>12254701</v>
      </c>
      <c r="CS42" s="648"/>
      <c r="CT42" s="648"/>
      <c r="CU42" s="648"/>
      <c r="CV42" s="648"/>
      <c r="CW42" s="648"/>
      <c r="CX42" s="648"/>
      <c r="CY42" s="649"/>
      <c r="CZ42" s="652">
        <v>18.899999999999999</v>
      </c>
      <c r="DA42" s="653"/>
      <c r="DB42" s="653"/>
      <c r="DC42" s="665"/>
      <c r="DD42" s="656">
        <v>1086653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349</v>
      </c>
      <c r="C43" s="698"/>
      <c r="D43" s="698"/>
      <c r="E43" s="698"/>
      <c r="F43" s="698"/>
      <c r="G43" s="698"/>
      <c r="H43" s="698"/>
      <c r="I43" s="698"/>
      <c r="J43" s="698"/>
      <c r="K43" s="698"/>
      <c r="L43" s="698"/>
      <c r="M43" s="698"/>
      <c r="N43" s="698"/>
      <c r="O43" s="698"/>
      <c r="P43" s="698"/>
      <c r="Q43" s="699"/>
      <c r="R43" s="738">
        <v>65211585</v>
      </c>
      <c r="S43" s="739"/>
      <c r="T43" s="739"/>
      <c r="U43" s="739"/>
      <c r="V43" s="739"/>
      <c r="W43" s="739"/>
      <c r="X43" s="739"/>
      <c r="Y43" s="740"/>
      <c r="Z43" s="741">
        <v>100</v>
      </c>
      <c r="AA43" s="741"/>
      <c r="AB43" s="741"/>
      <c r="AC43" s="741"/>
      <c r="AD43" s="742">
        <v>24741954</v>
      </c>
      <c r="AE43" s="742"/>
      <c r="AF43" s="742"/>
      <c r="AG43" s="742"/>
      <c r="AH43" s="742"/>
      <c r="AI43" s="742"/>
      <c r="AJ43" s="742"/>
      <c r="AK43" s="742"/>
      <c r="AL43" s="743">
        <v>100</v>
      </c>
      <c r="AM43" s="719"/>
      <c r="AN43" s="719"/>
      <c r="AO43" s="744"/>
      <c r="BV43" s="238"/>
      <c r="BW43" s="238"/>
      <c r="BX43" s="238"/>
      <c r="BY43" s="238"/>
      <c r="BZ43" s="238"/>
      <c r="CA43" s="238"/>
      <c r="CB43" s="238"/>
      <c r="CD43" s="644" t="s">
        <v>350</v>
      </c>
      <c r="CE43" s="645"/>
      <c r="CF43" s="645"/>
      <c r="CG43" s="645"/>
      <c r="CH43" s="645"/>
      <c r="CI43" s="645"/>
      <c r="CJ43" s="645"/>
      <c r="CK43" s="645"/>
      <c r="CL43" s="645"/>
      <c r="CM43" s="645"/>
      <c r="CN43" s="645"/>
      <c r="CO43" s="645"/>
      <c r="CP43" s="645"/>
      <c r="CQ43" s="646"/>
      <c r="CR43" s="647">
        <v>138754</v>
      </c>
      <c r="CS43" s="683"/>
      <c r="CT43" s="683"/>
      <c r="CU43" s="683"/>
      <c r="CV43" s="683"/>
      <c r="CW43" s="683"/>
      <c r="CX43" s="683"/>
      <c r="CY43" s="684"/>
      <c r="CZ43" s="652">
        <v>0.2</v>
      </c>
      <c r="DA43" s="681"/>
      <c r="DB43" s="681"/>
      <c r="DC43" s="685"/>
      <c r="DD43" s="656">
        <v>138754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297</v>
      </c>
      <c r="CE44" s="760"/>
      <c r="CF44" s="644" t="s">
        <v>351</v>
      </c>
      <c r="CG44" s="645"/>
      <c r="CH44" s="645"/>
      <c r="CI44" s="645"/>
      <c r="CJ44" s="645"/>
      <c r="CK44" s="645"/>
      <c r="CL44" s="645"/>
      <c r="CM44" s="645"/>
      <c r="CN44" s="645"/>
      <c r="CO44" s="645"/>
      <c r="CP44" s="645"/>
      <c r="CQ44" s="646"/>
      <c r="CR44" s="647">
        <v>12246404</v>
      </c>
      <c r="CS44" s="648"/>
      <c r="CT44" s="648"/>
      <c r="CU44" s="648"/>
      <c r="CV44" s="648"/>
      <c r="CW44" s="648"/>
      <c r="CX44" s="648"/>
      <c r="CY44" s="649"/>
      <c r="CZ44" s="652">
        <v>18.899999999999999</v>
      </c>
      <c r="DA44" s="653"/>
      <c r="DB44" s="653"/>
      <c r="DC44" s="665"/>
      <c r="DD44" s="656">
        <v>1079581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353</v>
      </c>
      <c r="CG45" s="645"/>
      <c r="CH45" s="645"/>
      <c r="CI45" s="645"/>
      <c r="CJ45" s="645"/>
      <c r="CK45" s="645"/>
      <c r="CL45" s="645"/>
      <c r="CM45" s="645"/>
      <c r="CN45" s="645"/>
      <c r="CO45" s="645"/>
      <c r="CP45" s="645"/>
      <c r="CQ45" s="646"/>
      <c r="CR45" s="647">
        <v>2678263</v>
      </c>
      <c r="CS45" s="683"/>
      <c r="CT45" s="683"/>
      <c r="CU45" s="683"/>
      <c r="CV45" s="683"/>
      <c r="CW45" s="683"/>
      <c r="CX45" s="683"/>
      <c r="CY45" s="684"/>
      <c r="CZ45" s="652">
        <v>4.0999999999999996</v>
      </c>
      <c r="DA45" s="681"/>
      <c r="DB45" s="681"/>
      <c r="DC45" s="685"/>
      <c r="DD45" s="656">
        <v>263865</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355</v>
      </c>
      <c r="CG46" s="645"/>
      <c r="CH46" s="645"/>
      <c r="CI46" s="645"/>
      <c r="CJ46" s="645"/>
      <c r="CK46" s="645"/>
      <c r="CL46" s="645"/>
      <c r="CM46" s="645"/>
      <c r="CN46" s="645"/>
      <c r="CO46" s="645"/>
      <c r="CP46" s="645"/>
      <c r="CQ46" s="646"/>
      <c r="CR46" s="647">
        <v>9483326</v>
      </c>
      <c r="CS46" s="648"/>
      <c r="CT46" s="648"/>
      <c r="CU46" s="648"/>
      <c r="CV46" s="648"/>
      <c r="CW46" s="648"/>
      <c r="CX46" s="648"/>
      <c r="CY46" s="649"/>
      <c r="CZ46" s="652">
        <v>14.6</v>
      </c>
      <c r="DA46" s="653"/>
      <c r="DB46" s="653"/>
      <c r="DC46" s="665"/>
      <c r="DD46" s="656">
        <v>804953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357</v>
      </c>
      <c r="CG47" s="645"/>
      <c r="CH47" s="645"/>
      <c r="CI47" s="645"/>
      <c r="CJ47" s="645"/>
      <c r="CK47" s="645"/>
      <c r="CL47" s="645"/>
      <c r="CM47" s="645"/>
      <c r="CN47" s="645"/>
      <c r="CO47" s="645"/>
      <c r="CP47" s="645"/>
      <c r="CQ47" s="646"/>
      <c r="CR47" s="647">
        <v>8297</v>
      </c>
      <c r="CS47" s="683"/>
      <c r="CT47" s="683"/>
      <c r="CU47" s="683"/>
      <c r="CV47" s="683"/>
      <c r="CW47" s="683"/>
      <c r="CX47" s="683"/>
      <c r="CY47" s="684"/>
      <c r="CZ47" s="652">
        <v>0</v>
      </c>
      <c r="DA47" s="681"/>
      <c r="DB47" s="681"/>
      <c r="DC47" s="685"/>
      <c r="DD47" s="656">
        <v>7072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358</v>
      </c>
      <c r="CG48" s="645"/>
      <c r="CH48" s="645"/>
      <c r="CI48" s="645"/>
      <c r="CJ48" s="645"/>
      <c r="CK48" s="645"/>
      <c r="CL48" s="645"/>
      <c r="CM48" s="645"/>
      <c r="CN48" s="645"/>
      <c r="CO48" s="645"/>
      <c r="CP48" s="645"/>
      <c r="CQ48" s="646"/>
      <c r="CR48" s="647" t="s">
        <v>126</v>
      </c>
      <c r="CS48" s="648"/>
      <c r="CT48" s="648"/>
      <c r="CU48" s="648"/>
      <c r="CV48" s="648"/>
      <c r="CW48" s="648"/>
      <c r="CX48" s="648"/>
      <c r="CY48" s="649"/>
      <c r="CZ48" s="652" t="s">
        <v>126</v>
      </c>
      <c r="DA48" s="653"/>
      <c r="DB48" s="653"/>
      <c r="DC48" s="665"/>
      <c r="DD48" s="656" t="s">
        <v>126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359</v>
      </c>
      <c r="CE49" s="698"/>
      <c r="CF49" s="698"/>
      <c r="CG49" s="698"/>
      <c r="CH49" s="698"/>
      <c r="CI49" s="698"/>
      <c r="CJ49" s="698"/>
      <c r="CK49" s="698"/>
      <c r="CL49" s="698"/>
      <c r="CM49" s="698"/>
      <c r="CN49" s="698"/>
      <c r="CO49" s="698"/>
      <c r="CP49" s="698"/>
      <c r="CQ49" s="699"/>
      <c r="CR49" s="738">
        <v>64740164</v>
      </c>
      <c r="CS49" s="718"/>
      <c r="CT49" s="718"/>
      <c r="CU49" s="718"/>
      <c r="CV49" s="718"/>
      <c r="CW49" s="718"/>
      <c r="CX49" s="718"/>
      <c r="CY49" s="749"/>
      <c r="CZ49" s="743">
        <v>100</v>
      </c>
      <c r="DA49" s="750"/>
      <c r="DB49" s="750"/>
      <c r="DC49" s="751"/>
      <c r="DD49" s="752">
        <v>30861854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f6BDxsxysYEzmrRLg/POnoTDdqCvjVU/T+ZUfpRkCnndlaPBeTzsWAFZztFYlLT+gohomjMH5ir0bVQqdX650g==" saltValue="l9gcvPV8VmaD/T0vxt95/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361</v>
      </c>
      <c r="DK2" s="795"/>
      <c r="DL2" s="795"/>
      <c r="DM2" s="795"/>
      <c r="DN2" s="795"/>
      <c r="DO2" s="796"/>
      <c r="DP2" s="251"/>
      <c r="DQ2" s="794" t="s">
        <v>362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365</v>
      </c>
      <c r="B5" s="789"/>
      <c r="C5" s="789"/>
      <c r="D5" s="789"/>
      <c r="E5" s="789"/>
      <c r="F5" s="789"/>
      <c r="G5" s="789"/>
      <c r="H5" s="789"/>
      <c r="I5" s="789"/>
      <c r="J5" s="789"/>
      <c r="K5" s="789"/>
      <c r="L5" s="789"/>
      <c r="M5" s="789"/>
      <c r="N5" s="789"/>
      <c r="O5" s="789"/>
      <c r="P5" s="790"/>
      <c r="Q5" s="765" t="s">
        <v>366</v>
      </c>
      <c r="R5" s="766"/>
      <c r="S5" s="766"/>
      <c r="T5" s="766"/>
      <c r="U5" s="767"/>
      <c r="V5" s="765" t="s">
        <v>367</v>
      </c>
      <c r="W5" s="766"/>
      <c r="X5" s="766"/>
      <c r="Y5" s="766"/>
      <c r="Z5" s="767"/>
      <c r="AA5" s="765" t="s">
        <v>368</v>
      </c>
      <c r="AB5" s="766"/>
      <c r="AC5" s="766"/>
      <c r="AD5" s="766"/>
      <c r="AE5" s="766"/>
      <c r="AF5" s="798" t="s">
        <v>369</v>
      </c>
      <c r="AG5" s="766"/>
      <c r="AH5" s="766"/>
      <c r="AI5" s="766"/>
      <c r="AJ5" s="777"/>
      <c r="AK5" s="766" t="s">
        <v>370</v>
      </c>
      <c r="AL5" s="766"/>
      <c r="AM5" s="766"/>
      <c r="AN5" s="766"/>
      <c r="AO5" s="767"/>
      <c r="AP5" s="765" t="s">
        <v>371</v>
      </c>
      <c r="AQ5" s="766"/>
      <c r="AR5" s="766"/>
      <c r="AS5" s="766"/>
      <c r="AT5" s="767"/>
      <c r="AU5" s="765" t="s">
        <v>372</v>
      </c>
      <c r="AV5" s="766"/>
      <c r="AW5" s="766"/>
      <c r="AX5" s="766"/>
      <c r="AY5" s="777"/>
      <c r="AZ5" s="258"/>
      <c r="BA5" s="258"/>
      <c r="BB5" s="258"/>
      <c r="BC5" s="258"/>
      <c r="BD5" s="258"/>
      <c r="BE5" s="259"/>
      <c r="BF5" s="259"/>
      <c r="BG5" s="259"/>
      <c r="BH5" s="259"/>
      <c r="BI5" s="259"/>
      <c r="BJ5" s="259"/>
      <c r="BK5" s="259"/>
      <c r="BL5" s="259"/>
      <c r="BM5" s="259"/>
      <c r="BN5" s="259"/>
      <c r="BO5" s="259"/>
      <c r="BP5" s="259"/>
      <c r="BQ5" s="788" t="s">
        <v>373</v>
      </c>
      <c r="BR5" s="789"/>
      <c r="BS5" s="789"/>
      <c r="BT5" s="789"/>
      <c r="BU5" s="789"/>
      <c r="BV5" s="789"/>
      <c r="BW5" s="789"/>
      <c r="BX5" s="789"/>
      <c r="BY5" s="789"/>
      <c r="BZ5" s="789"/>
      <c r="CA5" s="789"/>
      <c r="CB5" s="789"/>
      <c r="CC5" s="789"/>
      <c r="CD5" s="789"/>
      <c r="CE5" s="789"/>
      <c r="CF5" s="789"/>
      <c r="CG5" s="790"/>
      <c r="CH5" s="765" t="s">
        <v>374</v>
      </c>
      <c r="CI5" s="766"/>
      <c r="CJ5" s="766"/>
      <c r="CK5" s="766"/>
      <c r="CL5" s="767"/>
      <c r="CM5" s="765" t="s">
        <v>375</v>
      </c>
      <c r="CN5" s="766"/>
      <c r="CO5" s="766"/>
      <c r="CP5" s="766"/>
      <c r="CQ5" s="767"/>
      <c r="CR5" s="765" t="s">
        <v>376</v>
      </c>
      <c r="CS5" s="766"/>
      <c r="CT5" s="766"/>
      <c r="CU5" s="766"/>
      <c r="CV5" s="767"/>
      <c r="CW5" s="765" t="s">
        <v>377</v>
      </c>
      <c r="CX5" s="766"/>
      <c r="CY5" s="766"/>
      <c r="CZ5" s="766"/>
      <c r="DA5" s="767"/>
      <c r="DB5" s="765" t="s">
        <v>378</v>
      </c>
      <c r="DC5" s="766"/>
      <c r="DD5" s="766"/>
      <c r="DE5" s="766"/>
      <c r="DF5" s="767"/>
      <c r="DG5" s="771" t="s">
        <v>379</v>
      </c>
      <c r="DH5" s="772"/>
      <c r="DI5" s="772"/>
      <c r="DJ5" s="772"/>
      <c r="DK5" s="773"/>
      <c r="DL5" s="771" t="s">
        <v>380</v>
      </c>
      <c r="DM5" s="772"/>
      <c r="DN5" s="772"/>
      <c r="DO5" s="772"/>
      <c r="DP5" s="773"/>
      <c r="DQ5" s="765" t="s">
        <v>381</v>
      </c>
      <c r="DR5" s="766"/>
      <c r="DS5" s="766"/>
      <c r="DT5" s="766"/>
      <c r="DU5" s="767"/>
      <c r="DV5" s="765" t="s">
        <v>372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382</v>
      </c>
      <c r="C7" s="780"/>
      <c r="D7" s="780"/>
      <c r="E7" s="780"/>
      <c r="F7" s="780"/>
      <c r="G7" s="780"/>
      <c r="H7" s="780"/>
      <c r="I7" s="780"/>
      <c r="J7" s="780"/>
      <c r="K7" s="780"/>
      <c r="L7" s="780"/>
      <c r="M7" s="780"/>
      <c r="N7" s="780"/>
      <c r="O7" s="780"/>
      <c r="P7" s="781"/>
      <c r="Q7" s="782">
        <v>65212</v>
      </c>
      <c r="R7" s="783"/>
      <c r="S7" s="783"/>
      <c r="T7" s="783"/>
      <c r="U7" s="783"/>
      <c r="V7" s="783">
        <v>64740</v>
      </c>
      <c r="W7" s="783"/>
      <c r="X7" s="783"/>
      <c r="Y7" s="783"/>
      <c r="Z7" s="783"/>
      <c r="AA7" s="783">
        <v>471</v>
      </c>
      <c r="AB7" s="783"/>
      <c r="AC7" s="783"/>
      <c r="AD7" s="783"/>
      <c r="AE7" s="784"/>
      <c r="AF7" s="785">
        <v>231</v>
      </c>
      <c r="AG7" s="786"/>
      <c r="AH7" s="786"/>
      <c r="AI7" s="786"/>
      <c r="AJ7" s="787"/>
      <c r="AK7" s="822">
        <v>4110</v>
      </c>
      <c r="AL7" s="823"/>
      <c r="AM7" s="823"/>
      <c r="AN7" s="823"/>
      <c r="AO7" s="823"/>
      <c r="AP7" s="823">
        <v>58841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619</v>
      </c>
      <c r="BS7" s="826" t="s">
        <v>584</v>
      </c>
      <c r="BT7" s="827"/>
      <c r="BU7" s="827"/>
      <c r="BV7" s="827"/>
      <c r="BW7" s="827"/>
      <c r="BX7" s="827"/>
      <c r="BY7" s="827"/>
      <c r="BZ7" s="827"/>
      <c r="CA7" s="827"/>
      <c r="CB7" s="827"/>
      <c r="CC7" s="827"/>
      <c r="CD7" s="827"/>
      <c r="CE7" s="827"/>
      <c r="CF7" s="827"/>
      <c r="CG7" s="828"/>
      <c r="CH7" s="819">
        <v>0</v>
      </c>
      <c r="CI7" s="820"/>
      <c r="CJ7" s="820"/>
      <c r="CK7" s="820"/>
      <c r="CL7" s="821"/>
      <c r="CM7" s="819">
        <v>224</v>
      </c>
      <c r="CN7" s="820"/>
      <c r="CO7" s="820"/>
      <c r="CP7" s="820"/>
      <c r="CQ7" s="821"/>
      <c r="CR7" s="819">
        <v>5</v>
      </c>
      <c r="CS7" s="820"/>
      <c r="CT7" s="820"/>
      <c r="CU7" s="820"/>
      <c r="CV7" s="821"/>
      <c r="CW7" s="819" t="s">
        <v>599</v>
      </c>
      <c r="CX7" s="820"/>
      <c r="CY7" s="820"/>
      <c r="CZ7" s="820"/>
      <c r="DA7" s="821"/>
      <c r="DB7" s="819">
        <v>548</v>
      </c>
      <c r="DC7" s="820"/>
      <c r="DD7" s="820"/>
      <c r="DE7" s="820"/>
      <c r="DF7" s="821"/>
      <c r="DG7" s="819">
        <v>184</v>
      </c>
      <c r="DH7" s="820"/>
      <c r="DI7" s="820"/>
      <c r="DJ7" s="820"/>
      <c r="DK7" s="821"/>
      <c r="DL7" s="819" t="s">
        <v>600</v>
      </c>
      <c r="DM7" s="820"/>
      <c r="DN7" s="820"/>
      <c r="DO7" s="820"/>
      <c r="DP7" s="821"/>
      <c r="DQ7" s="819" t="s">
        <v>599</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585</v>
      </c>
      <c r="BT8" s="817"/>
      <c r="BU8" s="817"/>
      <c r="BV8" s="817"/>
      <c r="BW8" s="817"/>
      <c r="BX8" s="817"/>
      <c r="BY8" s="817"/>
      <c r="BZ8" s="817"/>
      <c r="CA8" s="817"/>
      <c r="CB8" s="817"/>
      <c r="CC8" s="817"/>
      <c r="CD8" s="817"/>
      <c r="CE8" s="817"/>
      <c r="CF8" s="817"/>
      <c r="CG8" s="818"/>
      <c r="CH8" s="829">
        <v>18</v>
      </c>
      <c r="CI8" s="830"/>
      <c r="CJ8" s="830"/>
      <c r="CK8" s="830"/>
      <c r="CL8" s="831"/>
      <c r="CM8" s="829">
        <v>173</v>
      </c>
      <c r="CN8" s="830"/>
      <c r="CO8" s="830"/>
      <c r="CP8" s="830"/>
      <c r="CQ8" s="831"/>
      <c r="CR8" s="829">
        <v>5</v>
      </c>
      <c r="CS8" s="830"/>
      <c r="CT8" s="830"/>
      <c r="CU8" s="830"/>
      <c r="CV8" s="831"/>
      <c r="CW8" s="829" t="s">
        <v>598</v>
      </c>
      <c r="CX8" s="830"/>
      <c r="CY8" s="830"/>
      <c r="CZ8" s="830"/>
      <c r="DA8" s="831"/>
      <c r="DB8" s="829" t="s">
        <v>599</v>
      </c>
      <c r="DC8" s="830"/>
      <c r="DD8" s="830"/>
      <c r="DE8" s="830"/>
      <c r="DF8" s="831"/>
      <c r="DG8" s="829" t="s">
        <v>598</v>
      </c>
      <c r="DH8" s="830"/>
      <c r="DI8" s="830"/>
      <c r="DJ8" s="830"/>
      <c r="DK8" s="831"/>
      <c r="DL8" s="829" t="s">
        <v>599</v>
      </c>
      <c r="DM8" s="830"/>
      <c r="DN8" s="830"/>
      <c r="DO8" s="830"/>
      <c r="DP8" s="831"/>
      <c r="DQ8" s="829" t="s">
        <v>598</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586</v>
      </c>
      <c r="BT9" s="817"/>
      <c r="BU9" s="817"/>
      <c r="BV9" s="817"/>
      <c r="BW9" s="817"/>
      <c r="BX9" s="817"/>
      <c r="BY9" s="817"/>
      <c r="BZ9" s="817"/>
      <c r="CA9" s="817"/>
      <c r="CB9" s="817"/>
      <c r="CC9" s="817"/>
      <c r="CD9" s="817"/>
      <c r="CE9" s="817"/>
      <c r="CF9" s="817"/>
      <c r="CG9" s="818"/>
      <c r="CH9" s="829">
        <v>2</v>
      </c>
      <c r="CI9" s="830"/>
      <c r="CJ9" s="830"/>
      <c r="CK9" s="830"/>
      <c r="CL9" s="831"/>
      <c r="CM9" s="829">
        <v>38</v>
      </c>
      <c r="CN9" s="830"/>
      <c r="CO9" s="830"/>
      <c r="CP9" s="830"/>
      <c r="CQ9" s="831"/>
      <c r="CR9" s="829">
        <v>20</v>
      </c>
      <c r="CS9" s="830"/>
      <c r="CT9" s="830"/>
      <c r="CU9" s="830"/>
      <c r="CV9" s="831"/>
      <c r="CW9" s="829">
        <v>26</v>
      </c>
      <c r="CX9" s="830"/>
      <c r="CY9" s="830"/>
      <c r="CZ9" s="830"/>
      <c r="DA9" s="831"/>
      <c r="DB9" s="829" t="s">
        <v>609</v>
      </c>
      <c r="DC9" s="830"/>
      <c r="DD9" s="830"/>
      <c r="DE9" s="830"/>
      <c r="DF9" s="831"/>
      <c r="DG9" s="829" t="s">
        <v>602</v>
      </c>
      <c r="DH9" s="830"/>
      <c r="DI9" s="830"/>
      <c r="DJ9" s="830"/>
      <c r="DK9" s="831"/>
      <c r="DL9" s="829" t="s">
        <v>598</v>
      </c>
      <c r="DM9" s="830"/>
      <c r="DN9" s="830"/>
      <c r="DO9" s="830"/>
      <c r="DP9" s="831"/>
      <c r="DQ9" s="829" t="s">
        <v>598</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587</v>
      </c>
      <c r="BT10" s="817"/>
      <c r="BU10" s="817"/>
      <c r="BV10" s="817"/>
      <c r="BW10" s="817"/>
      <c r="BX10" s="817"/>
      <c r="BY10" s="817"/>
      <c r="BZ10" s="817"/>
      <c r="CA10" s="817"/>
      <c r="CB10" s="817"/>
      <c r="CC10" s="817"/>
      <c r="CD10" s="817"/>
      <c r="CE10" s="817"/>
      <c r="CF10" s="817"/>
      <c r="CG10" s="818"/>
      <c r="CH10" s="829">
        <v>11</v>
      </c>
      <c r="CI10" s="830"/>
      <c r="CJ10" s="830"/>
      <c r="CK10" s="830"/>
      <c r="CL10" s="831"/>
      <c r="CM10" s="829">
        <v>202</v>
      </c>
      <c r="CN10" s="830"/>
      <c r="CO10" s="830"/>
      <c r="CP10" s="830"/>
      <c r="CQ10" s="831"/>
      <c r="CR10" s="829">
        <v>30</v>
      </c>
      <c r="CS10" s="830"/>
      <c r="CT10" s="830"/>
      <c r="CU10" s="830"/>
      <c r="CV10" s="831"/>
      <c r="CW10" s="829" t="s">
        <v>598</v>
      </c>
      <c r="CX10" s="830"/>
      <c r="CY10" s="830"/>
      <c r="CZ10" s="830"/>
      <c r="DA10" s="831"/>
      <c r="DB10" s="829" t="s">
        <v>602</v>
      </c>
      <c r="DC10" s="830"/>
      <c r="DD10" s="830"/>
      <c r="DE10" s="830"/>
      <c r="DF10" s="831"/>
      <c r="DG10" s="829" t="s">
        <v>598</v>
      </c>
      <c r="DH10" s="830"/>
      <c r="DI10" s="830"/>
      <c r="DJ10" s="830"/>
      <c r="DK10" s="831"/>
      <c r="DL10" s="829" t="s">
        <v>598</v>
      </c>
      <c r="DM10" s="830"/>
      <c r="DN10" s="830"/>
      <c r="DO10" s="830"/>
      <c r="DP10" s="831"/>
      <c r="DQ10" s="829" t="s">
        <v>599</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588</v>
      </c>
      <c r="BT11" s="817"/>
      <c r="BU11" s="817"/>
      <c r="BV11" s="817"/>
      <c r="BW11" s="817"/>
      <c r="BX11" s="817"/>
      <c r="BY11" s="817"/>
      <c r="BZ11" s="817"/>
      <c r="CA11" s="817"/>
      <c r="CB11" s="817"/>
      <c r="CC11" s="817"/>
      <c r="CD11" s="817"/>
      <c r="CE11" s="817"/>
      <c r="CF11" s="817"/>
      <c r="CG11" s="818"/>
      <c r="CH11" s="829">
        <v>18</v>
      </c>
      <c r="CI11" s="830"/>
      <c r="CJ11" s="830"/>
      <c r="CK11" s="830"/>
      <c r="CL11" s="831"/>
      <c r="CM11" s="829">
        <v>731</v>
      </c>
      <c r="CN11" s="830"/>
      <c r="CO11" s="830"/>
      <c r="CP11" s="830"/>
      <c r="CQ11" s="831"/>
      <c r="CR11" s="829">
        <v>140</v>
      </c>
      <c r="CS11" s="830"/>
      <c r="CT11" s="830"/>
      <c r="CU11" s="830"/>
      <c r="CV11" s="831"/>
      <c r="CW11" s="829" t="s">
        <v>598</v>
      </c>
      <c r="CX11" s="830"/>
      <c r="CY11" s="830"/>
      <c r="CZ11" s="830"/>
      <c r="DA11" s="831"/>
      <c r="DB11" s="829" t="s">
        <v>599</v>
      </c>
      <c r="DC11" s="830"/>
      <c r="DD11" s="830"/>
      <c r="DE11" s="830"/>
      <c r="DF11" s="831"/>
      <c r="DG11" s="829" t="s">
        <v>602</v>
      </c>
      <c r="DH11" s="830"/>
      <c r="DI11" s="830"/>
      <c r="DJ11" s="830"/>
      <c r="DK11" s="831"/>
      <c r="DL11" s="829" t="s">
        <v>600</v>
      </c>
      <c r="DM11" s="830"/>
      <c r="DN11" s="830"/>
      <c r="DO11" s="830"/>
      <c r="DP11" s="831"/>
      <c r="DQ11" s="829" t="s">
        <v>601</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384</v>
      </c>
      <c r="B23" s="838" t="s">
        <v>385</v>
      </c>
      <c r="C23" s="839"/>
      <c r="D23" s="839"/>
      <c r="E23" s="839"/>
      <c r="F23" s="839"/>
      <c r="G23" s="839"/>
      <c r="H23" s="839"/>
      <c r="I23" s="839"/>
      <c r="J23" s="839"/>
      <c r="K23" s="839"/>
      <c r="L23" s="839"/>
      <c r="M23" s="839"/>
      <c r="N23" s="839"/>
      <c r="O23" s="839"/>
      <c r="P23" s="840"/>
      <c r="Q23" s="841">
        <v>65212</v>
      </c>
      <c r="R23" s="842"/>
      <c r="S23" s="842"/>
      <c r="T23" s="842"/>
      <c r="U23" s="842"/>
      <c r="V23" s="842">
        <v>64740</v>
      </c>
      <c r="W23" s="842"/>
      <c r="X23" s="842"/>
      <c r="Y23" s="842"/>
      <c r="Z23" s="842"/>
      <c r="AA23" s="842">
        <v>471</v>
      </c>
      <c r="AB23" s="842"/>
      <c r="AC23" s="842"/>
      <c r="AD23" s="842"/>
      <c r="AE23" s="843"/>
      <c r="AF23" s="844">
        <v>231</v>
      </c>
      <c r="AG23" s="842"/>
      <c r="AH23" s="842"/>
      <c r="AI23" s="842"/>
      <c r="AJ23" s="845"/>
      <c r="AK23" s="846"/>
      <c r="AL23" s="847"/>
      <c r="AM23" s="847"/>
      <c r="AN23" s="847"/>
      <c r="AO23" s="847"/>
      <c r="AP23" s="842">
        <v>58841</v>
      </c>
      <c r="AQ23" s="842"/>
      <c r="AR23" s="842"/>
      <c r="AS23" s="842"/>
      <c r="AT23" s="842"/>
      <c r="AU23" s="848"/>
      <c r="AV23" s="848"/>
      <c r="AW23" s="848"/>
      <c r="AX23" s="848"/>
      <c r="AY23" s="849"/>
      <c r="AZ23" s="857" t="s">
        <v>386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387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388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365</v>
      </c>
      <c r="B26" s="789"/>
      <c r="C26" s="789"/>
      <c r="D26" s="789"/>
      <c r="E26" s="789"/>
      <c r="F26" s="789"/>
      <c r="G26" s="789"/>
      <c r="H26" s="789"/>
      <c r="I26" s="789"/>
      <c r="J26" s="789"/>
      <c r="K26" s="789"/>
      <c r="L26" s="789"/>
      <c r="M26" s="789"/>
      <c r="N26" s="789"/>
      <c r="O26" s="789"/>
      <c r="P26" s="790"/>
      <c r="Q26" s="765" t="s">
        <v>389</v>
      </c>
      <c r="R26" s="766"/>
      <c r="S26" s="766"/>
      <c r="T26" s="766"/>
      <c r="U26" s="767"/>
      <c r="V26" s="765" t="s">
        <v>390</v>
      </c>
      <c r="W26" s="766"/>
      <c r="X26" s="766"/>
      <c r="Y26" s="766"/>
      <c r="Z26" s="767"/>
      <c r="AA26" s="765" t="s">
        <v>391</v>
      </c>
      <c r="AB26" s="766"/>
      <c r="AC26" s="766"/>
      <c r="AD26" s="766"/>
      <c r="AE26" s="766"/>
      <c r="AF26" s="860" t="s">
        <v>392</v>
      </c>
      <c r="AG26" s="861"/>
      <c r="AH26" s="861"/>
      <c r="AI26" s="861"/>
      <c r="AJ26" s="862"/>
      <c r="AK26" s="766" t="s">
        <v>393</v>
      </c>
      <c r="AL26" s="766"/>
      <c r="AM26" s="766"/>
      <c r="AN26" s="766"/>
      <c r="AO26" s="767"/>
      <c r="AP26" s="765" t="s">
        <v>394</v>
      </c>
      <c r="AQ26" s="766"/>
      <c r="AR26" s="766"/>
      <c r="AS26" s="766"/>
      <c r="AT26" s="767"/>
      <c r="AU26" s="765" t="s">
        <v>395</v>
      </c>
      <c r="AV26" s="766"/>
      <c r="AW26" s="766"/>
      <c r="AX26" s="766"/>
      <c r="AY26" s="767"/>
      <c r="AZ26" s="765" t="s">
        <v>396</v>
      </c>
      <c r="BA26" s="766"/>
      <c r="BB26" s="766"/>
      <c r="BC26" s="766"/>
      <c r="BD26" s="767"/>
      <c r="BE26" s="765" t="s">
        <v>372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397</v>
      </c>
      <c r="C28" s="780"/>
      <c r="D28" s="780"/>
      <c r="E28" s="780"/>
      <c r="F28" s="780"/>
      <c r="G28" s="780"/>
      <c r="H28" s="780"/>
      <c r="I28" s="780"/>
      <c r="J28" s="780"/>
      <c r="K28" s="780"/>
      <c r="L28" s="780"/>
      <c r="M28" s="780"/>
      <c r="N28" s="780"/>
      <c r="O28" s="780"/>
      <c r="P28" s="781"/>
      <c r="Q28" s="870">
        <v>12346</v>
      </c>
      <c r="R28" s="871"/>
      <c r="S28" s="871"/>
      <c r="T28" s="871"/>
      <c r="U28" s="871"/>
      <c r="V28" s="871">
        <v>11832</v>
      </c>
      <c r="W28" s="871"/>
      <c r="X28" s="871"/>
      <c r="Y28" s="871"/>
      <c r="Z28" s="871"/>
      <c r="AA28" s="871">
        <v>514</v>
      </c>
      <c r="AB28" s="871"/>
      <c r="AC28" s="871"/>
      <c r="AD28" s="871"/>
      <c r="AE28" s="872"/>
      <c r="AF28" s="873">
        <v>514</v>
      </c>
      <c r="AG28" s="871"/>
      <c r="AH28" s="871"/>
      <c r="AI28" s="871"/>
      <c r="AJ28" s="874"/>
      <c r="AK28" s="875">
        <v>1191</v>
      </c>
      <c r="AL28" s="866"/>
      <c r="AM28" s="866"/>
      <c r="AN28" s="866"/>
      <c r="AO28" s="866"/>
      <c r="AP28" s="866" t="s">
        <v>599</v>
      </c>
      <c r="AQ28" s="866"/>
      <c r="AR28" s="866"/>
      <c r="AS28" s="866"/>
      <c r="AT28" s="866"/>
      <c r="AU28" s="866" t="s">
        <v>599</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398</v>
      </c>
      <c r="C29" s="804"/>
      <c r="D29" s="804"/>
      <c r="E29" s="804"/>
      <c r="F29" s="804"/>
      <c r="G29" s="804"/>
      <c r="H29" s="804"/>
      <c r="I29" s="804"/>
      <c r="J29" s="804"/>
      <c r="K29" s="804"/>
      <c r="L29" s="804"/>
      <c r="M29" s="804"/>
      <c r="N29" s="804"/>
      <c r="O29" s="804"/>
      <c r="P29" s="805"/>
      <c r="Q29" s="806">
        <v>96</v>
      </c>
      <c r="R29" s="807"/>
      <c r="S29" s="807"/>
      <c r="T29" s="807"/>
      <c r="U29" s="807"/>
      <c r="V29" s="807">
        <v>96</v>
      </c>
      <c r="W29" s="807"/>
      <c r="X29" s="807"/>
      <c r="Y29" s="807"/>
      <c r="Z29" s="807"/>
      <c r="AA29" s="807" t="s">
        <v>598</v>
      </c>
      <c r="AB29" s="807"/>
      <c r="AC29" s="807"/>
      <c r="AD29" s="807"/>
      <c r="AE29" s="808"/>
      <c r="AF29" s="809" t="s">
        <v>399</v>
      </c>
      <c r="AG29" s="810"/>
      <c r="AH29" s="810"/>
      <c r="AI29" s="810"/>
      <c r="AJ29" s="811"/>
      <c r="AK29" s="878">
        <v>59</v>
      </c>
      <c r="AL29" s="879"/>
      <c r="AM29" s="879"/>
      <c r="AN29" s="879"/>
      <c r="AO29" s="879"/>
      <c r="AP29" s="879">
        <v>12</v>
      </c>
      <c r="AQ29" s="879"/>
      <c r="AR29" s="879"/>
      <c r="AS29" s="879"/>
      <c r="AT29" s="879"/>
      <c r="AU29" s="879">
        <v>4</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400</v>
      </c>
      <c r="C30" s="804"/>
      <c r="D30" s="804"/>
      <c r="E30" s="804"/>
      <c r="F30" s="804"/>
      <c r="G30" s="804"/>
      <c r="H30" s="804"/>
      <c r="I30" s="804"/>
      <c r="J30" s="804"/>
      <c r="K30" s="804"/>
      <c r="L30" s="804"/>
      <c r="M30" s="804"/>
      <c r="N30" s="804"/>
      <c r="O30" s="804"/>
      <c r="P30" s="805"/>
      <c r="Q30" s="806">
        <v>9094</v>
      </c>
      <c r="R30" s="807"/>
      <c r="S30" s="807"/>
      <c r="T30" s="807"/>
      <c r="U30" s="807"/>
      <c r="V30" s="807">
        <v>8819</v>
      </c>
      <c r="W30" s="807"/>
      <c r="X30" s="807"/>
      <c r="Y30" s="807"/>
      <c r="Z30" s="807"/>
      <c r="AA30" s="807">
        <v>275</v>
      </c>
      <c r="AB30" s="807"/>
      <c r="AC30" s="807"/>
      <c r="AD30" s="807"/>
      <c r="AE30" s="808"/>
      <c r="AF30" s="809">
        <v>275</v>
      </c>
      <c r="AG30" s="810"/>
      <c r="AH30" s="810"/>
      <c r="AI30" s="810"/>
      <c r="AJ30" s="811"/>
      <c r="AK30" s="878">
        <v>1626</v>
      </c>
      <c r="AL30" s="879"/>
      <c r="AM30" s="879"/>
      <c r="AN30" s="879"/>
      <c r="AO30" s="879"/>
      <c r="AP30" s="879" t="s">
        <v>598</v>
      </c>
      <c r="AQ30" s="879"/>
      <c r="AR30" s="879"/>
      <c r="AS30" s="879"/>
      <c r="AT30" s="879"/>
      <c r="AU30" s="879" t="s">
        <v>599</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401</v>
      </c>
      <c r="C31" s="804"/>
      <c r="D31" s="804"/>
      <c r="E31" s="804"/>
      <c r="F31" s="804"/>
      <c r="G31" s="804"/>
      <c r="H31" s="804"/>
      <c r="I31" s="804"/>
      <c r="J31" s="804"/>
      <c r="K31" s="804"/>
      <c r="L31" s="804"/>
      <c r="M31" s="804"/>
      <c r="N31" s="804"/>
      <c r="O31" s="804"/>
      <c r="P31" s="805"/>
      <c r="Q31" s="806">
        <v>1527</v>
      </c>
      <c r="R31" s="807"/>
      <c r="S31" s="807"/>
      <c r="T31" s="807"/>
      <c r="U31" s="807"/>
      <c r="V31" s="807">
        <v>1526</v>
      </c>
      <c r="W31" s="807"/>
      <c r="X31" s="807"/>
      <c r="Y31" s="807"/>
      <c r="Z31" s="807"/>
      <c r="AA31" s="807">
        <v>1</v>
      </c>
      <c r="AB31" s="807"/>
      <c r="AC31" s="807"/>
      <c r="AD31" s="807"/>
      <c r="AE31" s="808"/>
      <c r="AF31" s="809">
        <v>1</v>
      </c>
      <c r="AG31" s="810"/>
      <c r="AH31" s="810"/>
      <c r="AI31" s="810"/>
      <c r="AJ31" s="811"/>
      <c r="AK31" s="878">
        <v>326</v>
      </c>
      <c r="AL31" s="879"/>
      <c r="AM31" s="879"/>
      <c r="AN31" s="879"/>
      <c r="AO31" s="879"/>
      <c r="AP31" s="879" t="s">
        <v>599</v>
      </c>
      <c r="AQ31" s="879"/>
      <c r="AR31" s="879"/>
      <c r="AS31" s="879"/>
      <c r="AT31" s="879"/>
      <c r="AU31" s="879" t="s">
        <v>599</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402</v>
      </c>
      <c r="C32" s="804"/>
      <c r="D32" s="804"/>
      <c r="E32" s="804"/>
      <c r="F32" s="804"/>
      <c r="G32" s="804"/>
      <c r="H32" s="804"/>
      <c r="I32" s="804"/>
      <c r="J32" s="804"/>
      <c r="K32" s="804"/>
      <c r="L32" s="804"/>
      <c r="M32" s="804"/>
      <c r="N32" s="804"/>
      <c r="O32" s="804"/>
      <c r="P32" s="805"/>
      <c r="Q32" s="806">
        <v>98</v>
      </c>
      <c r="R32" s="807"/>
      <c r="S32" s="807"/>
      <c r="T32" s="807"/>
      <c r="U32" s="807"/>
      <c r="V32" s="807">
        <v>98</v>
      </c>
      <c r="W32" s="807"/>
      <c r="X32" s="807"/>
      <c r="Y32" s="807"/>
      <c r="Z32" s="807"/>
      <c r="AA32" s="807" t="s">
        <v>598</v>
      </c>
      <c r="AB32" s="807"/>
      <c r="AC32" s="807"/>
      <c r="AD32" s="807"/>
      <c r="AE32" s="808"/>
      <c r="AF32" s="809" t="s">
        <v>403</v>
      </c>
      <c r="AG32" s="810"/>
      <c r="AH32" s="810"/>
      <c r="AI32" s="810"/>
      <c r="AJ32" s="811"/>
      <c r="AK32" s="878">
        <v>48</v>
      </c>
      <c r="AL32" s="879"/>
      <c r="AM32" s="879"/>
      <c r="AN32" s="879"/>
      <c r="AO32" s="879"/>
      <c r="AP32" s="879" t="s">
        <v>598</v>
      </c>
      <c r="AQ32" s="879"/>
      <c r="AR32" s="879"/>
      <c r="AS32" s="879"/>
      <c r="AT32" s="879"/>
      <c r="AU32" s="879" t="s">
        <v>599</v>
      </c>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404</v>
      </c>
      <c r="C33" s="804"/>
      <c r="D33" s="804"/>
      <c r="E33" s="804"/>
      <c r="F33" s="804"/>
      <c r="G33" s="804"/>
      <c r="H33" s="804"/>
      <c r="I33" s="804"/>
      <c r="J33" s="804"/>
      <c r="K33" s="804"/>
      <c r="L33" s="804"/>
      <c r="M33" s="804"/>
      <c r="N33" s="804"/>
      <c r="O33" s="804"/>
      <c r="P33" s="805"/>
      <c r="Q33" s="806">
        <v>117</v>
      </c>
      <c r="R33" s="807"/>
      <c r="S33" s="807"/>
      <c r="T33" s="807"/>
      <c r="U33" s="807"/>
      <c r="V33" s="807">
        <v>113</v>
      </c>
      <c r="W33" s="807"/>
      <c r="X33" s="807"/>
      <c r="Y33" s="807"/>
      <c r="Z33" s="807"/>
      <c r="AA33" s="807">
        <v>4</v>
      </c>
      <c r="AB33" s="807"/>
      <c r="AC33" s="807"/>
      <c r="AD33" s="807"/>
      <c r="AE33" s="808"/>
      <c r="AF33" s="809">
        <v>4</v>
      </c>
      <c r="AG33" s="810"/>
      <c r="AH33" s="810"/>
      <c r="AI33" s="810"/>
      <c r="AJ33" s="811"/>
      <c r="AK33" s="878" t="s">
        <v>598</v>
      </c>
      <c r="AL33" s="879"/>
      <c r="AM33" s="879"/>
      <c r="AN33" s="879"/>
      <c r="AO33" s="879"/>
      <c r="AP33" s="879">
        <v>23</v>
      </c>
      <c r="AQ33" s="879"/>
      <c r="AR33" s="879"/>
      <c r="AS33" s="879"/>
      <c r="AT33" s="879"/>
      <c r="AU33" s="879" t="s">
        <v>598</v>
      </c>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405</v>
      </c>
      <c r="C34" s="804"/>
      <c r="D34" s="804"/>
      <c r="E34" s="804"/>
      <c r="F34" s="804"/>
      <c r="G34" s="804"/>
      <c r="H34" s="804"/>
      <c r="I34" s="804"/>
      <c r="J34" s="804"/>
      <c r="K34" s="804"/>
      <c r="L34" s="804"/>
      <c r="M34" s="804"/>
      <c r="N34" s="804"/>
      <c r="O34" s="804"/>
      <c r="P34" s="805"/>
      <c r="Q34" s="806">
        <v>143909</v>
      </c>
      <c r="R34" s="807"/>
      <c r="S34" s="807"/>
      <c r="T34" s="807"/>
      <c r="U34" s="807"/>
      <c r="V34" s="807">
        <v>132587</v>
      </c>
      <c r="W34" s="807"/>
      <c r="X34" s="807"/>
      <c r="Y34" s="807"/>
      <c r="Z34" s="807"/>
      <c r="AA34" s="807">
        <v>11322</v>
      </c>
      <c r="AB34" s="807"/>
      <c r="AC34" s="807"/>
      <c r="AD34" s="807"/>
      <c r="AE34" s="808"/>
      <c r="AF34" s="809">
        <v>32340</v>
      </c>
      <c r="AG34" s="810"/>
      <c r="AH34" s="810"/>
      <c r="AI34" s="810"/>
      <c r="AJ34" s="811"/>
      <c r="AK34" s="878" t="s">
        <v>598</v>
      </c>
      <c r="AL34" s="879"/>
      <c r="AM34" s="879"/>
      <c r="AN34" s="879"/>
      <c r="AO34" s="879"/>
      <c r="AP34" s="879" t="s">
        <v>598</v>
      </c>
      <c r="AQ34" s="879"/>
      <c r="AR34" s="879"/>
      <c r="AS34" s="879"/>
      <c r="AT34" s="879"/>
      <c r="AU34" s="879" t="s">
        <v>603</v>
      </c>
      <c r="AV34" s="879"/>
      <c r="AW34" s="879"/>
      <c r="AX34" s="879"/>
      <c r="AY34" s="879"/>
      <c r="AZ34" s="880" t="s">
        <v>599</v>
      </c>
      <c r="BA34" s="880"/>
      <c r="BB34" s="880"/>
      <c r="BC34" s="880"/>
      <c r="BD34" s="880"/>
      <c r="BE34" s="876" t="s">
        <v>406</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407</v>
      </c>
      <c r="C35" s="804"/>
      <c r="D35" s="804"/>
      <c r="E35" s="804"/>
      <c r="F35" s="804"/>
      <c r="G35" s="804"/>
      <c r="H35" s="804"/>
      <c r="I35" s="804"/>
      <c r="J35" s="804"/>
      <c r="K35" s="804"/>
      <c r="L35" s="804"/>
      <c r="M35" s="804"/>
      <c r="N35" s="804"/>
      <c r="O35" s="804"/>
      <c r="P35" s="805"/>
      <c r="Q35" s="806">
        <v>2777</v>
      </c>
      <c r="R35" s="807"/>
      <c r="S35" s="807"/>
      <c r="T35" s="807"/>
      <c r="U35" s="807"/>
      <c r="V35" s="807">
        <v>2743</v>
      </c>
      <c r="W35" s="807"/>
      <c r="X35" s="807"/>
      <c r="Y35" s="807"/>
      <c r="Z35" s="807"/>
      <c r="AA35" s="807">
        <v>34</v>
      </c>
      <c r="AB35" s="807"/>
      <c r="AC35" s="807"/>
      <c r="AD35" s="807"/>
      <c r="AE35" s="808"/>
      <c r="AF35" s="809">
        <v>449</v>
      </c>
      <c r="AG35" s="810"/>
      <c r="AH35" s="810"/>
      <c r="AI35" s="810"/>
      <c r="AJ35" s="811"/>
      <c r="AK35" s="878">
        <v>890</v>
      </c>
      <c r="AL35" s="879"/>
      <c r="AM35" s="879"/>
      <c r="AN35" s="879"/>
      <c r="AO35" s="879"/>
      <c r="AP35" s="879">
        <v>13885</v>
      </c>
      <c r="AQ35" s="879"/>
      <c r="AR35" s="879"/>
      <c r="AS35" s="879"/>
      <c r="AT35" s="879"/>
      <c r="AU35" s="879">
        <v>7123</v>
      </c>
      <c r="AV35" s="879"/>
      <c r="AW35" s="879"/>
      <c r="AX35" s="879"/>
      <c r="AY35" s="879"/>
      <c r="AZ35" s="880" t="s">
        <v>599</v>
      </c>
      <c r="BA35" s="880"/>
      <c r="BB35" s="880"/>
      <c r="BC35" s="880"/>
      <c r="BD35" s="880"/>
      <c r="BE35" s="876" t="s">
        <v>408</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384</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33583</v>
      </c>
      <c r="AG63" s="890"/>
      <c r="AH63" s="890"/>
      <c r="AI63" s="890"/>
      <c r="AJ63" s="891"/>
      <c r="AK63" s="892"/>
      <c r="AL63" s="887"/>
      <c r="AM63" s="887"/>
      <c r="AN63" s="887"/>
      <c r="AO63" s="887"/>
      <c r="AP63" s="890">
        <v>13920</v>
      </c>
      <c r="AQ63" s="890"/>
      <c r="AR63" s="890"/>
      <c r="AS63" s="890"/>
      <c r="AT63" s="890"/>
      <c r="AU63" s="890">
        <v>7128</v>
      </c>
      <c r="AV63" s="890"/>
      <c r="AW63" s="890"/>
      <c r="AX63" s="890"/>
      <c r="AY63" s="890"/>
      <c r="AZ63" s="894"/>
      <c r="BA63" s="894"/>
      <c r="BB63" s="894"/>
      <c r="BC63" s="894"/>
      <c r="BD63" s="894"/>
      <c r="BE63" s="895"/>
      <c r="BF63" s="895"/>
      <c r="BG63" s="895"/>
      <c r="BH63" s="895"/>
      <c r="BI63" s="896"/>
      <c r="BJ63" s="897" t="s">
        <v>411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415</v>
      </c>
      <c r="W66" s="766"/>
      <c r="X66" s="766"/>
      <c r="Y66" s="766"/>
      <c r="Z66" s="767"/>
      <c r="AA66" s="765" t="s">
        <v>416</v>
      </c>
      <c r="AB66" s="766"/>
      <c r="AC66" s="766"/>
      <c r="AD66" s="766"/>
      <c r="AE66" s="767"/>
      <c r="AF66" s="900" t="s">
        <v>417</v>
      </c>
      <c r="AG66" s="861"/>
      <c r="AH66" s="861"/>
      <c r="AI66" s="861"/>
      <c r="AJ66" s="901"/>
      <c r="AK66" s="765" t="s">
        <v>418</v>
      </c>
      <c r="AL66" s="789"/>
      <c r="AM66" s="789"/>
      <c r="AN66" s="789"/>
      <c r="AO66" s="790"/>
      <c r="AP66" s="765" t="s">
        <v>419</v>
      </c>
      <c r="AQ66" s="766"/>
      <c r="AR66" s="766"/>
      <c r="AS66" s="766"/>
      <c r="AT66" s="767"/>
      <c r="AU66" s="765" t="s">
        <v>420</v>
      </c>
      <c r="AV66" s="766"/>
      <c r="AW66" s="766"/>
      <c r="AX66" s="766"/>
      <c r="AY66" s="767"/>
      <c r="AZ66" s="765" t="s">
        <v>372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589</v>
      </c>
      <c r="C68" s="918"/>
      <c r="D68" s="918"/>
      <c r="E68" s="918"/>
      <c r="F68" s="918"/>
      <c r="G68" s="918"/>
      <c r="H68" s="918"/>
      <c r="I68" s="918"/>
      <c r="J68" s="918"/>
      <c r="K68" s="918"/>
      <c r="L68" s="918"/>
      <c r="M68" s="918"/>
      <c r="N68" s="918"/>
      <c r="O68" s="918"/>
      <c r="P68" s="919"/>
      <c r="Q68" s="920">
        <v>1305</v>
      </c>
      <c r="R68" s="914"/>
      <c r="S68" s="914"/>
      <c r="T68" s="914"/>
      <c r="U68" s="914"/>
      <c r="V68" s="914">
        <v>1272</v>
      </c>
      <c r="W68" s="914"/>
      <c r="X68" s="914"/>
      <c r="Y68" s="914"/>
      <c r="Z68" s="914"/>
      <c r="AA68" s="914">
        <v>33</v>
      </c>
      <c r="AB68" s="914"/>
      <c r="AC68" s="914"/>
      <c r="AD68" s="914"/>
      <c r="AE68" s="914"/>
      <c r="AF68" s="914">
        <v>33</v>
      </c>
      <c r="AG68" s="914"/>
      <c r="AH68" s="914"/>
      <c r="AI68" s="914"/>
      <c r="AJ68" s="914"/>
      <c r="AK68" s="914">
        <v>52</v>
      </c>
      <c r="AL68" s="914"/>
      <c r="AM68" s="914"/>
      <c r="AN68" s="914"/>
      <c r="AO68" s="914"/>
      <c r="AP68" s="914">
        <v>196</v>
      </c>
      <c r="AQ68" s="914"/>
      <c r="AR68" s="914"/>
      <c r="AS68" s="914"/>
      <c r="AT68" s="914"/>
      <c r="AU68" s="914">
        <v>111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590</v>
      </c>
      <c r="C69" s="922"/>
      <c r="D69" s="922"/>
      <c r="E69" s="922"/>
      <c r="F69" s="922"/>
      <c r="G69" s="922"/>
      <c r="H69" s="922"/>
      <c r="I69" s="922"/>
      <c r="J69" s="922"/>
      <c r="K69" s="922"/>
      <c r="L69" s="922"/>
      <c r="M69" s="922"/>
      <c r="N69" s="922"/>
      <c r="O69" s="922"/>
      <c r="P69" s="923"/>
      <c r="Q69" s="924">
        <v>969</v>
      </c>
      <c r="R69" s="879"/>
      <c r="S69" s="879"/>
      <c r="T69" s="879"/>
      <c r="U69" s="879"/>
      <c r="V69" s="879">
        <v>951</v>
      </c>
      <c r="W69" s="879"/>
      <c r="X69" s="879"/>
      <c r="Y69" s="879"/>
      <c r="Z69" s="879"/>
      <c r="AA69" s="879">
        <v>18</v>
      </c>
      <c r="AB69" s="879"/>
      <c r="AC69" s="879"/>
      <c r="AD69" s="879"/>
      <c r="AE69" s="879"/>
      <c r="AF69" s="879">
        <v>18</v>
      </c>
      <c r="AG69" s="879"/>
      <c r="AH69" s="879"/>
      <c r="AI69" s="879"/>
      <c r="AJ69" s="879"/>
      <c r="AK69" s="879">
        <v>43</v>
      </c>
      <c r="AL69" s="879"/>
      <c r="AM69" s="879"/>
      <c r="AN69" s="879"/>
      <c r="AO69" s="879"/>
      <c r="AP69" s="879" t="s">
        <v>598</v>
      </c>
      <c r="AQ69" s="879"/>
      <c r="AR69" s="879"/>
      <c r="AS69" s="879"/>
      <c r="AT69" s="879"/>
      <c r="AU69" s="879" t="s">
        <v>598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591</v>
      </c>
      <c r="C70" s="922"/>
      <c r="D70" s="922"/>
      <c r="E70" s="922"/>
      <c r="F70" s="922"/>
      <c r="G70" s="922"/>
      <c r="H70" s="922"/>
      <c r="I70" s="922"/>
      <c r="J70" s="922"/>
      <c r="K70" s="922"/>
      <c r="L70" s="922"/>
      <c r="M70" s="922"/>
      <c r="N70" s="922"/>
      <c r="O70" s="922"/>
      <c r="P70" s="923"/>
      <c r="Q70" s="924">
        <v>801</v>
      </c>
      <c r="R70" s="879"/>
      <c r="S70" s="879"/>
      <c r="T70" s="879"/>
      <c r="U70" s="879"/>
      <c r="V70" s="879">
        <v>796</v>
      </c>
      <c r="W70" s="879"/>
      <c r="X70" s="879"/>
      <c r="Y70" s="879"/>
      <c r="Z70" s="879"/>
      <c r="AA70" s="879">
        <v>4</v>
      </c>
      <c r="AB70" s="879"/>
      <c r="AC70" s="879"/>
      <c r="AD70" s="879"/>
      <c r="AE70" s="879"/>
      <c r="AF70" s="879">
        <v>4</v>
      </c>
      <c r="AG70" s="879"/>
      <c r="AH70" s="879"/>
      <c r="AI70" s="879"/>
      <c r="AJ70" s="879"/>
      <c r="AK70" s="879">
        <v>117</v>
      </c>
      <c r="AL70" s="879"/>
      <c r="AM70" s="879"/>
      <c r="AN70" s="879"/>
      <c r="AO70" s="879"/>
      <c r="AP70" s="879">
        <v>1296</v>
      </c>
      <c r="AQ70" s="879"/>
      <c r="AR70" s="879"/>
      <c r="AS70" s="879"/>
      <c r="AT70" s="879"/>
      <c r="AU70" s="879">
        <v>216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616</v>
      </c>
      <c r="C71" s="922"/>
      <c r="D71" s="922"/>
      <c r="E71" s="922"/>
      <c r="F71" s="922"/>
      <c r="G71" s="922"/>
      <c r="H71" s="922"/>
      <c r="I71" s="922"/>
      <c r="J71" s="922"/>
      <c r="K71" s="922"/>
      <c r="L71" s="922"/>
      <c r="M71" s="922"/>
      <c r="N71" s="922"/>
      <c r="O71" s="922"/>
      <c r="P71" s="923"/>
      <c r="Q71" s="924">
        <v>299</v>
      </c>
      <c r="R71" s="879"/>
      <c r="S71" s="879"/>
      <c r="T71" s="879"/>
      <c r="U71" s="879"/>
      <c r="V71" s="879">
        <v>294</v>
      </c>
      <c r="W71" s="879"/>
      <c r="X71" s="879"/>
      <c r="Y71" s="879"/>
      <c r="Z71" s="879"/>
      <c r="AA71" s="879">
        <v>5</v>
      </c>
      <c r="AB71" s="879"/>
      <c r="AC71" s="879"/>
      <c r="AD71" s="879"/>
      <c r="AE71" s="879"/>
      <c r="AF71" s="879">
        <v>5</v>
      </c>
      <c r="AG71" s="879"/>
      <c r="AH71" s="879"/>
      <c r="AI71" s="879"/>
      <c r="AJ71" s="879"/>
      <c r="AK71" s="879">
        <v>15</v>
      </c>
      <c r="AL71" s="879"/>
      <c r="AM71" s="879"/>
      <c r="AN71" s="879"/>
      <c r="AO71" s="879"/>
      <c r="AP71" s="879" t="s">
        <v>598</v>
      </c>
      <c r="AQ71" s="879"/>
      <c r="AR71" s="879"/>
      <c r="AS71" s="879"/>
      <c r="AT71" s="879"/>
      <c r="AU71" s="879" t="s">
        <v>598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615</v>
      </c>
      <c r="C72" s="922"/>
      <c r="D72" s="922"/>
      <c r="E72" s="922"/>
      <c r="F72" s="922"/>
      <c r="G72" s="922"/>
      <c r="H72" s="922"/>
      <c r="I72" s="922"/>
      <c r="J72" s="922"/>
      <c r="K72" s="922"/>
      <c r="L72" s="922"/>
      <c r="M72" s="922"/>
      <c r="N72" s="922"/>
      <c r="O72" s="922"/>
      <c r="P72" s="923"/>
      <c r="Q72" s="930">
        <v>1</v>
      </c>
      <c r="R72" s="931"/>
      <c r="S72" s="931"/>
      <c r="T72" s="931"/>
      <c r="U72" s="878"/>
      <c r="V72" s="932">
        <v>0</v>
      </c>
      <c r="W72" s="931"/>
      <c r="X72" s="931"/>
      <c r="Y72" s="931"/>
      <c r="Z72" s="878"/>
      <c r="AA72" s="932">
        <v>0</v>
      </c>
      <c r="AB72" s="931"/>
      <c r="AC72" s="931"/>
      <c r="AD72" s="931"/>
      <c r="AE72" s="878"/>
      <c r="AF72" s="932">
        <v>0</v>
      </c>
      <c r="AG72" s="931"/>
      <c r="AH72" s="931"/>
      <c r="AI72" s="931"/>
      <c r="AJ72" s="878"/>
      <c r="AK72" s="932" t="s">
        <v>611</v>
      </c>
      <c r="AL72" s="931"/>
      <c r="AM72" s="931"/>
      <c r="AN72" s="931"/>
      <c r="AO72" s="878"/>
      <c r="AP72" s="932" t="s">
        <v>611</v>
      </c>
      <c r="AQ72" s="931"/>
      <c r="AR72" s="931"/>
      <c r="AS72" s="931"/>
      <c r="AT72" s="878"/>
      <c r="AU72" s="932" t="s">
        <v>611</v>
      </c>
      <c r="AV72" s="931"/>
      <c r="AW72" s="931"/>
      <c r="AX72" s="931"/>
      <c r="AY72" s="878"/>
      <c r="AZ72" s="927"/>
      <c r="BA72" s="928"/>
      <c r="BB72" s="928"/>
      <c r="BC72" s="928"/>
      <c r="BD72" s="929"/>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614</v>
      </c>
      <c r="C73" s="922"/>
      <c r="D73" s="922"/>
      <c r="E73" s="922"/>
      <c r="F73" s="922"/>
      <c r="G73" s="922"/>
      <c r="H73" s="922"/>
      <c r="I73" s="922"/>
      <c r="J73" s="922"/>
      <c r="K73" s="922"/>
      <c r="L73" s="922"/>
      <c r="M73" s="922"/>
      <c r="N73" s="922"/>
      <c r="O73" s="922"/>
      <c r="P73" s="923"/>
      <c r="Q73" s="930">
        <v>9</v>
      </c>
      <c r="R73" s="931"/>
      <c r="S73" s="931"/>
      <c r="T73" s="931"/>
      <c r="U73" s="878"/>
      <c r="V73" s="932">
        <v>5</v>
      </c>
      <c r="W73" s="931"/>
      <c r="X73" s="931"/>
      <c r="Y73" s="931"/>
      <c r="Z73" s="878"/>
      <c r="AA73" s="932">
        <v>4</v>
      </c>
      <c r="AB73" s="931"/>
      <c r="AC73" s="931"/>
      <c r="AD73" s="931"/>
      <c r="AE73" s="878"/>
      <c r="AF73" s="932">
        <v>4</v>
      </c>
      <c r="AG73" s="931"/>
      <c r="AH73" s="931"/>
      <c r="AI73" s="931"/>
      <c r="AJ73" s="878"/>
      <c r="AK73" s="932" t="s">
        <v>611</v>
      </c>
      <c r="AL73" s="931"/>
      <c r="AM73" s="931"/>
      <c r="AN73" s="931"/>
      <c r="AO73" s="878"/>
      <c r="AP73" s="932" t="s">
        <v>611</v>
      </c>
      <c r="AQ73" s="931"/>
      <c r="AR73" s="931"/>
      <c r="AS73" s="931"/>
      <c r="AT73" s="878"/>
      <c r="AU73" s="932" t="s">
        <v>611</v>
      </c>
      <c r="AV73" s="931"/>
      <c r="AW73" s="931"/>
      <c r="AX73" s="931"/>
      <c r="AY73" s="878"/>
      <c r="AZ73" s="927"/>
      <c r="BA73" s="928"/>
      <c r="BB73" s="928"/>
      <c r="BC73" s="928"/>
      <c r="BD73" s="929"/>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613</v>
      </c>
      <c r="C74" s="922"/>
      <c r="D74" s="922"/>
      <c r="E74" s="922"/>
      <c r="F74" s="922"/>
      <c r="G74" s="922"/>
      <c r="H74" s="922"/>
      <c r="I74" s="922"/>
      <c r="J74" s="922"/>
      <c r="K74" s="922"/>
      <c r="L74" s="922"/>
      <c r="M74" s="922"/>
      <c r="N74" s="922"/>
      <c r="O74" s="922"/>
      <c r="P74" s="923"/>
      <c r="Q74" s="930">
        <v>623</v>
      </c>
      <c r="R74" s="931"/>
      <c r="S74" s="931"/>
      <c r="T74" s="931"/>
      <c r="U74" s="878"/>
      <c r="V74" s="932">
        <v>579</v>
      </c>
      <c r="W74" s="931"/>
      <c r="X74" s="931"/>
      <c r="Y74" s="931"/>
      <c r="Z74" s="878"/>
      <c r="AA74" s="932">
        <v>43</v>
      </c>
      <c r="AB74" s="931"/>
      <c r="AC74" s="931"/>
      <c r="AD74" s="931"/>
      <c r="AE74" s="878"/>
      <c r="AF74" s="932">
        <v>43</v>
      </c>
      <c r="AG74" s="931"/>
      <c r="AH74" s="931"/>
      <c r="AI74" s="931"/>
      <c r="AJ74" s="878"/>
      <c r="AK74" s="932">
        <v>105</v>
      </c>
      <c r="AL74" s="931"/>
      <c r="AM74" s="931"/>
      <c r="AN74" s="931"/>
      <c r="AO74" s="878"/>
      <c r="AP74" s="932" t="s">
        <v>611</v>
      </c>
      <c r="AQ74" s="931"/>
      <c r="AR74" s="931"/>
      <c r="AS74" s="931"/>
      <c r="AT74" s="878"/>
      <c r="AU74" s="932" t="s">
        <v>611</v>
      </c>
      <c r="AV74" s="931"/>
      <c r="AW74" s="931"/>
      <c r="AX74" s="931"/>
      <c r="AY74" s="878"/>
      <c r="AZ74" s="927"/>
      <c r="BA74" s="928"/>
      <c r="BB74" s="928"/>
      <c r="BC74" s="928"/>
      <c r="BD74" s="929"/>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592</v>
      </c>
      <c r="C75" s="922"/>
      <c r="D75" s="922"/>
      <c r="E75" s="922"/>
      <c r="F75" s="922"/>
      <c r="G75" s="922"/>
      <c r="H75" s="922"/>
      <c r="I75" s="922"/>
      <c r="J75" s="922"/>
      <c r="K75" s="922"/>
      <c r="L75" s="922"/>
      <c r="M75" s="922"/>
      <c r="N75" s="922"/>
      <c r="O75" s="922"/>
      <c r="P75" s="923"/>
      <c r="Q75" s="930">
        <v>146005</v>
      </c>
      <c r="R75" s="931"/>
      <c r="S75" s="931"/>
      <c r="T75" s="931"/>
      <c r="U75" s="878"/>
      <c r="V75" s="932">
        <v>140177</v>
      </c>
      <c r="W75" s="931"/>
      <c r="X75" s="931"/>
      <c r="Y75" s="931"/>
      <c r="Z75" s="878"/>
      <c r="AA75" s="932">
        <v>5828</v>
      </c>
      <c r="AB75" s="931"/>
      <c r="AC75" s="931"/>
      <c r="AD75" s="931"/>
      <c r="AE75" s="878"/>
      <c r="AF75" s="932">
        <v>5828</v>
      </c>
      <c r="AG75" s="931"/>
      <c r="AH75" s="931"/>
      <c r="AI75" s="931"/>
      <c r="AJ75" s="878"/>
      <c r="AK75" s="932">
        <v>1637</v>
      </c>
      <c r="AL75" s="931"/>
      <c r="AM75" s="931"/>
      <c r="AN75" s="931"/>
      <c r="AO75" s="878"/>
      <c r="AP75" s="932" t="s">
        <v>598</v>
      </c>
      <c r="AQ75" s="931"/>
      <c r="AR75" s="931"/>
      <c r="AS75" s="931"/>
      <c r="AT75" s="878"/>
      <c r="AU75" s="932" t="s">
        <v>598</v>
      </c>
      <c r="AV75" s="931"/>
      <c r="AW75" s="931"/>
      <c r="AX75" s="931"/>
      <c r="AY75" s="878"/>
      <c r="AZ75" s="927"/>
      <c r="BA75" s="928"/>
      <c r="BB75" s="928"/>
      <c r="BC75" s="928"/>
      <c r="BD75" s="929"/>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612</v>
      </c>
      <c r="C76" s="922"/>
      <c r="D76" s="922"/>
      <c r="E76" s="922"/>
      <c r="F76" s="922"/>
      <c r="G76" s="922"/>
      <c r="H76" s="922"/>
      <c r="I76" s="922"/>
      <c r="J76" s="922"/>
      <c r="K76" s="922"/>
      <c r="L76" s="922"/>
      <c r="M76" s="922"/>
      <c r="N76" s="922"/>
      <c r="O76" s="922"/>
      <c r="P76" s="923"/>
      <c r="Q76" s="930">
        <v>22424</v>
      </c>
      <c r="R76" s="931"/>
      <c r="S76" s="931"/>
      <c r="T76" s="931"/>
      <c r="U76" s="878"/>
      <c r="V76" s="932">
        <v>20206</v>
      </c>
      <c r="W76" s="931"/>
      <c r="X76" s="931"/>
      <c r="Y76" s="931"/>
      <c r="Z76" s="878"/>
      <c r="AA76" s="932">
        <v>2218</v>
      </c>
      <c r="AB76" s="931"/>
      <c r="AC76" s="931"/>
      <c r="AD76" s="931"/>
      <c r="AE76" s="878"/>
      <c r="AF76" s="932">
        <v>31774</v>
      </c>
      <c r="AG76" s="931"/>
      <c r="AH76" s="931"/>
      <c r="AI76" s="931"/>
      <c r="AJ76" s="878"/>
      <c r="AK76" s="932" t="s">
        <v>598</v>
      </c>
      <c r="AL76" s="931"/>
      <c r="AM76" s="931"/>
      <c r="AN76" s="931"/>
      <c r="AO76" s="878"/>
      <c r="AP76" s="932">
        <v>54229</v>
      </c>
      <c r="AQ76" s="931"/>
      <c r="AR76" s="931"/>
      <c r="AS76" s="931"/>
      <c r="AT76" s="878"/>
      <c r="AU76" s="932">
        <v>271</v>
      </c>
      <c r="AV76" s="931"/>
      <c r="AW76" s="931"/>
      <c r="AX76" s="931"/>
      <c r="AY76" s="878"/>
      <c r="AZ76" s="927" t="s">
        <v>593</v>
      </c>
      <c r="BA76" s="928"/>
      <c r="BB76" s="928"/>
      <c r="BC76" s="928"/>
      <c r="BD76" s="929"/>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617</v>
      </c>
      <c r="C77" s="922"/>
      <c r="D77" s="922"/>
      <c r="E77" s="922"/>
      <c r="F77" s="922"/>
      <c r="G77" s="922"/>
      <c r="H77" s="922"/>
      <c r="I77" s="922"/>
      <c r="J77" s="922"/>
      <c r="K77" s="922"/>
      <c r="L77" s="922"/>
      <c r="M77" s="922"/>
      <c r="N77" s="922"/>
      <c r="O77" s="922"/>
      <c r="P77" s="923"/>
      <c r="Q77" s="930">
        <v>763</v>
      </c>
      <c r="R77" s="931"/>
      <c r="S77" s="931"/>
      <c r="T77" s="931"/>
      <c r="U77" s="878"/>
      <c r="V77" s="932">
        <v>624</v>
      </c>
      <c r="W77" s="931"/>
      <c r="X77" s="931"/>
      <c r="Y77" s="931"/>
      <c r="Z77" s="878"/>
      <c r="AA77" s="932">
        <v>138</v>
      </c>
      <c r="AB77" s="931"/>
      <c r="AC77" s="931"/>
      <c r="AD77" s="931"/>
      <c r="AE77" s="878"/>
      <c r="AF77" s="932">
        <v>1779</v>
      </c>
      <c r="AG77" s="931"/>
      <c r="AH77" s="931"/>
      <c r="AI77" s="931"/>
      <c r="AJ77" s="878"/>
      <c r="AK77" s="932" t="s">
        <v>618</v>
      </c>
      <c r="AL77" s="931"/>
      <c r="AM77" s="931"/>
      <c r="AN77" s="931"/>
      <c r="AO77" s="878"/>
      <c r="AP77" s="932">
        <v>1199</v>
      </c>
      <c r="AQ77" s="931"/>
      <c r="AR77" s="931"/>
      <c r="AS77" s="931"/>
      <c r="AT77" s="878"/>
      <c r="AU77" s="932" t="s">
        <v>598</v>
      </c>
      <c r="AV77" s="931"/>
      <c r="AW77" s="931"/>
      <c r="AX77" s="931"/>
      <c r="AY77" s="878"/>
      <c r="AZ77" s="927" t="s">
        <v>593</v>
      </c>
      <c r="BA77" s="928"/>
      <c r="BB77" s="928"/>
      <c r="BC77" s="928"/>
      <c r="BD77" s="929"/>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384</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39488</v>
      </c>
      <c r="AG88" s="890"/>
      <c r="AH88" s="890"/>
      <c r="AI88" s="890"/>
      <c r="AJ88" s="890"/>
      <c r="AK88" s="887"/>
      <c r="AL88" s="887"/>
      <c r="AM88" s="887"/>
      <c r="AN88" s="887"/>
      <c r="AO88" s="887"/>
      <c r="AP88" s="890">
        <v>56920</v>
      </c>
      <c r="AQ88" s="890"/>
      <c r="AR88" s="890"/>
      <c r="AS88" s="890"/>
      <c r="AT88" s="890"/>
      <c r="AU88" s="890">
        <v>599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384</v>
      </c>
      <c r="BR102" s="838" t="s">
        <v>422</v>
      </c>
      <c r="BS102" s="839"/>
      <c r="BT102" s="839"/>
      <c r="BU102" s="839"/>
      <c r="BV102" s="839"/>
      <c r="BW102" s="839"/>
      <c r="BX102" s="839"/>
      <c r="BY102" s="839"/>
      <c r="BZ102" s="839"/>
      <c r="CA102" s="839"/>
      <c r="CB102" s="839"/>
      <c r="CC102" s="839"/>
      <c r="CD102" s="839"/>
      <c r="CE102" s="839"/>
      <c r="CF102" s="839"/>
      <c r="CG102" s="840"/>
      <c r="CH102" s="940"/>
      <c r="CI102" s="941"/>
      <c r="CJ102" s="941"/>
      <c r="CK102" s="941"/>
      <c r="CL102" s="942"/>
      <c r="CM102" s="940"/>
      <c r="CN102" s="941"/>
      <c r="CO102" s="941"/>
      <c r="CP102" s="941"/>
      <c r="CQ102" s="942"/>
      <c r="CR102" s="943">
        <v>200</v>
      </c>
      <c r="CS102" s="898"/>
      <c r="CT102" s="898"/>
      <c r="CU102" s="898"/>
      <c r="CV102" s="944"/>
      <c r="CW102" s="943">
        <v>26</v>
      </c>
      <c r="CX102" s="898"/>
      <c r="CY102" s="898"/>
      <c r="CZ102" s="898"/>
      <c r="DA102" s="944"/>
      <c r="DB102" s="943">
        <v>548</v>
      </c>
      <c r="DC102" s="898"/>
      <c r="DD102" s="898"/>
      <c r="DE102" s="898"/>
      <c r="DF102" s="944"/>
      <c r="DG102" s="943">
        <v>184</v>
      </c>
      <c r="DH102" s="898"/>
      <c r="DI102" s="898"/>
      <c r="DJ102" s="898"/>
      <c r="DK102" s="944"/>
      <c r="DL102" s="943" t="s">
        <v>598</v>
      </c>
      <c r="DM102" s="898"/>
      <c r="DN102" s="898"/>
      <c r="DO102" s="898"/>
      <c r="DP102" s="944"/>
      <c r="DQ102" s="943" t="s">
        <v>610</v>
      </c>
      <c r="DR102" s="898"/>
      <c r="DS102" s="898"/>
      <c r="DT102" s="898"/>
      <c r="DU102" s="944"/>
      <c r="DV102" s="967"/>
      <c r="DW102" s="968"/>
      <c r="DX102" s="968"/>
      <c r="DY102" s="968"/>
      <c r="DZ102" s="96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423</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424</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2" t="s">
        <v>427</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428</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x14ac:dyDescent="0.15">
      <c r="A109" s="965" t="s">
        <v>429</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430</v>
      </c>
      <c r="AB109" s="946"/>
      <c r="AC109" s="946"/>
      <c r="AD109" s="946"/>
      <c r="AE109" s="947"/>
      <c r="AF109" s="945" t="s">
        <v>431</v>
      </c>
      <c r="AG109" s="946"/>
      <c r="AH109" s="946"/>
      <c r="AI109" s="946"/>
      <c r="AJ109" s="947"/>
      <c r="AK109" s="945" t="s">
        <v>300</v>
      </c>
      <c r="AL109" s="946"/>
      <c r="AM109" s="946"/>
      <c r="AN109" s="946"/>
      <c r="AO109" s="947"/>
      <c r="AP109" s="945" t="s">
        <v>432</v>
      </c>
      <c r="AQ109" s="946"/>
      <c r="AR109" s="946"/>
      <c r="AS109" s="946"/>
      <c r="AT109" s="948"/>
      <c r="AU109" s="965" t="s">
        <v>429</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430</v>
      </c>
      <c r="BR109" s="946"/>
      <c r="BS109" s="946"/>
      <c r="BT109" s="946"/>
      <c r="BU109" s="947"/>
      <c r="BV109" s="945" t="s">
        <v>431</v>
      </c>
      <c r="BW109" s="946"/>
      <c r="BX109" s="946"/>
      <c r="BY109" s="946"/>
      <c r="BZ109" s="947"/>
      <c r="CA109" s="945" t="s">
        <v>300</v>
      </c>
      <c r="CB109" s="946"/>
      <c r="CC109" s="946"/>
      <c r="CD109" s="946"/>
      <c r="CE109" s="947"/>
      <c r="CF109" s="966" t="s">
        <v>432</v>
      </c>
      <c r="CG109" s="966"/>
      <c r="CH109" s="966"/>
      <c r="CI109" s="966"/>
      <c r="CJ109" s="966"/>
      <c r="CK109" s="945" t="s">
        <v>433</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430</v>
      </c>
      <c r="DH109" s="946"/>
      <c r="DI109" s="946"/>
      <c r="DJ109" s="946"/>
      <c r="DK109" s="947"/>
      <c r="DL109" s="945" t="s">
        <v>431</v>
      </c>
      <c r="DM109" s="946"/>
      <c r="DN109" s="946"/>
      <c r="DO109" s="946"/>
      <c r="DP109" s="947"/>
      <c r="DQ109" s="945" t="s">
        <v>300</v>
      </c>
      <c r="DR109" s="946"/>
      <c r="DS109" s="946"/>
      <c r="DT109" s="946"/>
      <c r="DU109" s="947"/>
      <c r="DV109" s="945" t="s">
        <v>432</v>
      </c>
      <c r="DW109" s="946"/>
      <c r="DX109" s="946"/>
      <c r="DY109" s="946"/>
      <c r="DZ109" s="948"/>
    </row>
    <row r="110" spans="1:131" s="248" customFormat="1" ht="26.25" customHeight="1" x14ac:dyDescent="0.15">
      <c r="A110" s="949" t="s">
        <v>434</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5132175</v>
      </c>
      <c r="AB110" s="953"/>
      <c r="AC110" s="953"/>
      <c r="AD110" s="953"/>
      <c r="AE110" s="954"/>
      <c r="AF110" s="955">
        <v>5491417</v>
      </c>
      <c r="AG110" s="953"/>
      <c r="AH110" s="953"/>
      <c r="AI110" s="953"/>
      <c r="AJ110" s="954"/>
      <c r="AK110" s="955">
        <v>5769256</v>
      </c>
      <c r="AL110" s="953"/>
      <c r="AM110" s="953"/>
      <c r="AN110" s="953"/>
      <c r="AO110" s="954"/>
      <c r="AP110" s="956">
        <v>26.6</v>
      </c>
      <c r="AQ110" s="957"/>
      <c r="AR110" s="957"/>
      <c r="AS110" s="957"/>
      <c r="AT110" s="958"/>
      <c r="AU110" s="959" t="s">
        <v>73</v>
      </c>
      <c r="AV110" s="960"/>
      <c r="AW110" s="960"/>
      <c r="AX110" s="960"/>
      <c r="AY110" s="960"/>
      <c r="AZ110" s="1001" t="s">
        <v>435</v>
      </c>
      <c r="BA110" s="950"/>
      <c r="BB110" s="950"/>
      <c r="BC110" s="950"/>
      <c r="BD110" s="950"/>
      <c r="BE110" s="950"/>
      <c r="BF110" s="950"/>
      <c r="BG110" s="950"/>
      <c r="BH110" s="950"/>
      <c r="BI110" s="950"/>
      <c r="BJ110" s="950"/>
      <c r="BK110" s="950"/>
      <c r="BL110" s="950"/>
      <c r="BM110" s="950"/>
      <c r="BN110" s="950"/>
      <c r="BO110" s="950"/>
      <c r="BP110" s="951"/>
      <c r="BQ110" s="987">
        <v>55887625</v>
      </c>
      <c r="BR110" s="988"/>
      <c r="BS110" s="988"/>
      <c r="BT110" s="988"/>
      <c r="BU110" s="988"/>
      <c r="BV110" s="988">
        <v>56550564</v>
      </c>
      <c r="BW110" s="988"/>
      <c r="BX110" s="988"/>
      <c r="BY110" s="988"/>
      <c r="BZ110" s="988"/>
      <c r="CA110" s="988">
        <v>58841100</v>
      </c>
      <c r="CB110" s="988"/>
      <c r="CC110" s="988"/>
      <c r="CD110" s="988"/>
      <c r="CE110" s="988"/>
      <c r="CF110" s="1002">
        <v>271.2</v>
      </c>
      <c r="CG110" s="1003"/>
      <c r="CH110" s="1003"/>
      <c r="CI110" s="1003"/>
      <c r="CJ110" s="1003"/>
      <c r="CK110" s="1004" t="s">
        <v>436</v>
      </c>
      <c r="CL110" s="1005"/>
      <c r="CM110" s="984" t="s">
        <v>437</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438</v>
      </c>
      <c r="DH110" s="988"/>
      <c r="DI110" s="988"/>
      <c r="DJ110" s="988"/>
      <c r="DK110" s="988"/>
      <c r="DL110" s="988" t="s">
        <v>399</v>
      </c>
      <c r="DM110" s="988"/>
      <c r="DN110" s="988"/>
      <c r="DO110" s="988"/>
      <c r="DP110" s="988"/>
      <c r="DQ110" s="988" t="s">
        <v>399</v>
      </c>
      <c r="DR110" s="988"/>
      <c r="DS110" s="988"/>
      <c r="DT110" s="988"/>
      <c r="DU110" s="988"/>
      <c r="DV110" s="989" t="s">
        <v>439</v>
      </c>
      <c r="DW110" s="989"/>
      <c r="DX110" s="989"/>
      <c r="DY110" s="989"/>
      <c r="DZ110" s="990"/>
    </row>
    <row r="111" spans="1:131" s="248" customFormat="1" ht="26.25" customHeight="1" x14ac:dyDescent="0.15">
      <c r="A111" s="991" t="s">
        <v>440</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399</v>
      </c>
      <c r="AB111" s="995"/>
      <c r="AC111" s="995"/>
      <c r="AD111" s="995"/>
      <c r="AE111" s="996"/>
      <c r="AF111" s="997" t="s">
        <v>439</v>
      </c>
      <c r="AG111" s="995"/>
      <c r="AH111" s="995"/>
      <c r="AI111" s="995"/>
      <c r="AJ111" s="996"/>
      <c r="AK111" s="997" t="s">
        <v>403</v>
      </c>
      <c r="AL111" s="995"/>
      <c r="AM111" s="995"/>
      <c r="AN111" s="995"/>
      <c r="AO111" s="996"/>
      <c r="AP111" s="998" t="s">
        <v>439</v>
      </c>
      <c r="AQ111" s="999"/>
      <c r="AR111" s="999"/>
      <c r="AS111" s="999"/>
      <c r="AT111" s="1000"/>
      <c r="AU111" s="961"/>
      <c r="AV111" s="962"/>
      <c r="AW111" s="962"/>
      <c r="AX111" s="962"/>
      <c r="AY111" s="962"/>
      <c r="AZ111" s="1010" t="s">
        <v>441</v>
      </c>
      <c r="BA111" s="1011"/>
      <c r="BB111" s="1011"/>
      <c r="BC111" s="1011"/>
      <c r="BD111" s="1011"/>
      <c r="BE111" s="1011"/>
      <c r="BF111" s="1011"/>
      <c r="BG111" s="1011"/>
      <c r="BH111" s="1011"/>
      <c r="BI111" s="1011"/>
      <c r="BJ111" s="1011"/>
      <c r="BK111" s="1011"/>
      <c r="BL111" s="1011"/>
      <c r="BM111" s="1011"/>
      <c r="BN111" s="1011"/>
      <c r="BO111" s="1011"/>
      <c r="BP111" s="1012"/>
      <c r="BQ111" s="980">
        <v>1793248</v>
      </c>
      <c r="BR111" s="981"/>
      <c r="BS111" s="981"/>
      <c r="BT111" s="981"/>
      <c r="BU111" s="981"/>
      <c r="BV111" s="981">
        <v>1283311</v>
      </c>
      <c r="BW111" s="981"/>
      <c r="BX111" s="981"/>
      <c r="BY111" s="981"/>
      <c r="BZ111" s="981"/>
      <c r="CA111" s="981">
        <v>964161</v>
      </c>
      <c r="CB111" s="981"/>
      <c r="CC111" s="981"/>
      <c r="CD111" s="981"/>
      <c r="CE111" s="981"/>
      <c r="CF111" s="975">
        <v>4.4000000000000004</v>
      </c>
      <c r="CG111" s="976"/>
      <c r="CH111" s="976"/>
      <c r="CI111" s="976"/>
      <c r="CJ111" s="976"/>
      <c r="CK111" s="1006"/>
      <c r="CL111" s="1007"/>
      <c r="CM111" s="977" t="s">
        <v>442</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403</v>
      </c>
      <c r="DH111" s="981"/>
      <c r="DI111" s="981"/>
      <c r="DJ111" s="981"/>
      <c r="DK111" s="981"/>
      <c r="DL111" s="981" t="s">
        <v>399</v>
      </c>
      <c r="DM111" s="981"/>
      <c r="DN111" s="981"/>
      <c r="DO111" s="981"/>
      <c r="DP111" s="981"/>
      <c r="DQ111" s="981" t="s">
        <v>399</v>
      </c>
      <c r="DR111" s="981"/>
      <c r="DS111" s="981"/>
      <c r="DT111" s="981"/>
      <c r="DU111" s="981"/>
      <c r="DV111" s="982" t="s">
        <v>399</v>
      </c>
      <c r="DW111" s="982"/>
      <c r="DX111" s="982"/>
      <c r="DY111" s="982"/>
      <c r="DZ111" s="983"/>
    </row>
    <row r="112" spans="1:131" s="248" customFormat="1" ht="26.25" customHeight="1" x14ac:dyDescent="0.15">
      <c r="A112" s="1013" t="s">
        <v>443</v>
      </c>
      <c r="B112" s="1014"/>
      <c r="C112" s="1011" t="s">
        <v>444</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399</v>
      </c>
      <c r="AB112" s="1020"/>
      <c r="AC112" s="1020"/>
      <c r="AD112" s="1020"/>
      <c r="AE112" s="1021"/>
      <c r="AF112" s="1022" t="s">
        <v>399</v>
      </c>
      <c r="AG112" s="1020"/>
      <c r="AH112" s="1020"/>
      <c r="AI112" s="1020"/>
      <c r="AJ112" s="1021"/>
      <c r="AK112" s="1022" t="s">
        <v>399</v>
      </c>
      <c r="AL112" s="1020"/>
      <c r="AM112" s="1020"/>
      <c r="AN112" s="1020"/>
      <c r="AO112" s="1021"/>
      <c r="AP112" s="1023" t="s">
        <v>399</v>
      </c>
      <c r="AQ112" s="1024"/>
      <c r="AR112" s="1024"/>
      <c r="AS112" s="1024"/>
      <c r="AT112" s="1025"/>
      <c r="AU112" s="961"/>
      <c r="AV112" s="962"/>
      <c r="AW112" s="962"/>
      <c r="AX112" s="962"/>
      <c r="AY112" s="962"/>
      <c r="AZ112" s="1010" t="s">
        <v>445</v>
      </c>
      <c r="BA112" s="1011"/>
      <c r="BB112" s="1011"/>
      <c r="BC112" s="1011"/>
      <c r="BD112" s="1011"/>
      <c r="BE112" s="1011"/>
      <c r="BF112" s="1011"/>
      <c r="BG112" s="1011"/>
      <c r="BH112" s="1011"/>
      <c r="BI112" s="1011"/>
      <c r="BJ112" s="1011"/>
      <c r="BK112" s="1011"/>
      <c r="BL112" s="1011"/>
      <c r="BM112" s="1011"/>
      <c r="BN112" s="1011"/>
      <c r="BO112" s="1011"/>
      <c r="BP112" s="1012"/>
      <c r="BQ112" s="980">
        <v>5753393</v>
      </c>
      <c r="BR112" s="981"/>
      <c r="BS112" s="981"/>
      <c r="BT112" s="981"/>
      <c r="BU112" s="981"/>
      <c r="BV112" s="981">
        <v>6292563</v>
      </c>
      <c r="BW112" s="981"/>
      <c r="BX112" s="981"/>
      <c r="BY112" s="981"/>
      <c r="BZ112" s="981"/>
      <c r="CA112" s="981">
        <v>7127554</v>
      </c>
      <c r="CB112" s="981"/>
      <c r="CC112" s="981"/>
      <c r="CD112" s="981"/>
      <c r="CE112" s="981"/>
      <c r="CF112" s="975">
        <v>32.9</v>
      </c>
      <c r="CG112" s="976"/>
      <c r="CH112" s="976"/>
      <c r="CI112" s="976"/>
      <c r="CJ112" s="976"/>
      <c r="CK112" s="1006"/>
      <c r="CL112" s="1007"/>
      <c r="CM112" s="977" t="s">
        <v>446</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447</v>
      </c>
      <c r="DH112" s="981"/>
      <c r="DI112" s="981"/>
      <c r="DJ112" s="981"/>
      <c r="DK112" s="981"/>
      <c r="DL112" s="981" t="s">
        <v>447</v>
      </c>
      <c r="DM112" s="981"/>
      <c r="DN112" s="981"/>
      <c r="DO112" s="981"/>
      <c r="DP112" s="981"/>
      <c r="DQ112" s="981" t="s">
        <v>399</v>
      </c>
      <c r="DR112" s="981"/>
      <c r="DS112" s="981"/>
      <c r="DT112" s="981"/>
      <c r="DU112" s="981"/>
      <c r="DV112" s="982" t="s">
        <v>447</v>
      </c>
      <c r="DW112" s="982"/>
      <c r="DX112" s="982"/>
      <c r="DY112" s="982"/>
      <c r="DZ112" s="983"/>
    </row>
    <row r="113" spans="1:130" s="248" customFormat="1" ht="26.25" customHeight="1" x14ac:dyDescent="0.15">
      <c r="A113" s="1015"/>
      <c r="B113" s="1016"/>
      <c r="C113" s="1011" t="s">
        <v>448</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495344</v>
      </c>
      <c r="AB113" s="995"/>
      <c r="AC113" s="995"/>
      <c r="AD113" s="995"/>
      <c r="AE113" s="996"/>
      <c r="AF113" s="997">
        <v>619065</v>
      </c>
      <c r="AG113" s="995"/>
      <c r="AH113" s="995"/>
      <c r="AI113" s="995"/>
      <c r="AJ113" s="996"/>
      <c r="AK113" s="997">
        <v>659415</v>
      </c>
      <c r="AL113" s="995"/>
      <c r="AM113" s="995"/>
      <c r="AN113" s="995"/>
      <c r="AO113" s="996"/>
      <c r="AP113" s="998">
        <v>3</v>
      </c>
      <c r="AQ113" s="999"/>
      <c r="AR113" s="999"/>
      <c r="AS113" s="999"/>
      <c r="AT113" s="1000"/>
      <c r="AU113" s="961"/>
      <c r="AV113" s="962"/>
      <c r="AW113" s="962"/>
      <c r="AX113" s="962"/>
      <c r="AY113" s="962"/>
      <c r="AZ113" s="1010" t="s">
        <v>449</v>
      </c>
      <c r="BA113" s="1011"/>
      <c r="BB113" s="1011"/>
      <c r="BC113" s="1011"/>
      <c r="BD113" s="1011"/>
      <c r="BE113" s="1011"/>
      <c r="BF113" s="1011"/>
      <c r="BG113" s="1011"/>
      <c r="BH113" s="1011"/>
      <c r="BI113" s="1011"/>
      <c r="BJ113" s="1011"/>
      <c r="BK113" s="1011"/>
      <c r="BL113" s="1011"/>
      <c r="BM113" s="1011"/>
      <c r="BN113" s="1011"/>
      <c r="BO113" s="1011"/>
      <c r="BP113" s="1012"/>
      <c r="BQ113" s="980">
        <v>657462</v>
      </c>
      <c r="BR113" s="981"/>
      <c r="BS113" s="981"/>
      <c r="BT113" s="981"/>
      <c r="BU113" s="981"/>
      <c r="BV113" s="981">
        <v>649849</v>
      </c>
      <c r="BW113" s="981"/>
      <c r="BX113" s="981"/>
      <c r="BY113" s="981"/>
      <c r="BZ113" s="981"/>
      <c r="CA113" s="981">
        <v>598912</v>
      </c>
      <c r="CB113" s="981"/>
      <c r="CC113" s="981"/>
      <c r="CD113" s="981"/>
      <c r="CE113" s="981"/>
      <c r="CF113" s="975">
        <v>2.8</v>
      </c>
      <c r="CG113" s="976"/>
      <c r="CH113" s="976"/>
      <c r="CI113" s="976"/>
      <c r="CJ113" s="976"/>
      <c r="CK113" s="1006"/>
      <c r="CL113" s="1007"/>
      <c r="CM113" s="977" t="s">
        <v>450</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v>11618</v>
      </c>
      <c r="DH113" s="1020"/>
      <c r="DI113" s="1020"/>
      <c r="DJ113" s="1020"/>
      <c r="DK113" s="1021"/>
      <c r="DL113" s="1022">
        <v>8784</v>
      </c>
      <c r="DM113" s="1020"/>
      <c r="DN113" s="1020"/>
      <c r="DO113" s="1020"/>
      <c r="DP113" s="1021"/>
      <c r="DQ113" s="1022">
        <v>5904</v>
      </c>
      <c r="DR113" s="1020"/>
      <c r="DS113" s="1020"/>
      <c r="DT113" s="1020"/>
      <c r="DU113" s="1021"/>
      <c r="DV113" s="1023">
        <v>0</v>
      </c>
      <c r="DW113" s="1024"/>
      <c r="DX113" s="1024"/>
      <c r="DY113" s="1024"/>
      <c r="DZ113" s="1025"/>
    </row>
    <row r="114" spans="1:130" s="248" customFormat="1" ht="26.25" customHeight="1" x14ac:dyDescent="0.15">
      <c r="A114" s="1015"/>
      <c r="B114" s="1016"/>
      <c r="C114" s="1011" t="s">
        <v>451</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88469</v>
      </c>
      <c r="AB114" s="1020"/>
      <c r="AC114" s="1020"/>
      <c r="AD114" s="1020"/>
      <c r="AE114" s="1021"/>
      <c r="AF114" s="1022">
        <v>64584</v>
      </c>
      <c r="AG114" s="1020"/>
      <c r="AH114" s="1020"/>
      <c r="AI114" s="1020"/>
      <c r="AJ114" s="1021"/>
      <c r="AK114" s="1022">
        <v>65190</v>
      </c>
      <c r="AL114" s="1020"/>
      <c r="AM114" s="1020"/>
      <c r="AN114" s="1020"/>
      <c r="AO114" s="1021"/>
      <c r="AP114" s="1023">
        <v>0.3</v>
      </c>
      <c r="AQ114" s="1024"/>
      <c r="AR114" s="1024"/>
      <c r="AS114" s="1024"/>
      <c r="AT114" s="1025"/>
      <c r="AU114" s="961"/>
      <c r="AV114" s="962"/>
      <c r="AW114" s="962"/>
      <c r="AX114" s="962"/>
      <c r="AY114" s="962"/>
      <c r="AZ114" s="1010" t="s">
        <v>452</v>
      </c>
      <c r="BA114" s="1011"/>
      <c r="BB114" s="1011"/>
      <c r="BC114" s="1011"/>
      <c r="BD114" s="1011"/>
      <c r="BE114" s="1011"/>
      <c r="BF114" s="1011"/>
      <c r="BG114" s="1011"/>
      <c r="BH114" s="1011"/>
      <c r="BI114" s="1011"/>
      <c r="BJ114" s="1011"/>
      <c r="BK114" s="1011"/>
      <c r="BL114" s="1011"/>
      <c r="BM114" s="1011"/>
      <c r="BN114" s="1011"/>
      <c r="BO114" s="1011"/>
      <c r="BP114" s="1012"/>
      <c r="BQ114" s="980">
        <v>5999622</v>
      </c>
      <c r="BR114" s="981"/>
      <c r="BS114" s="981"/>
      <c r="BT114" s="981"/>
      <c r="BU114" s="981"/>
      <c r="BV114" s="981">
        <v>6015964</v>
      </c>
      <c r="BW114" s="981"/>
      <c r="BX114" s="981"/>
      <c r="BY114" s="981"/>
      <c r="BZ114" s="981"/>
      <c r="CA114" s="981">
        <v>5963047</v>
      </c>
      <c r="CB114" s="981"/>
      <c r="CC114" s="981"/>
      <c r="CD114" s="981"/>
      <c r="CE114" s="981"/>
      <c r="CF114" s="975">
        <v>27.5</v>
      </c>
      <c r="CG114" s="976"/>
      <c r="CH114" s="976"/>
      <c r="CI114" s="976"/>
      <c r="CJ114" s="976"/>
      <c r="CK114" s="1006"/>
      <c r="CL114" s="1007"/>
      <c r="CM114" s="977" t="s">
        <v>453</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399</v>
      </c>
      <c r="DH114" s="1020"/>
      <c r="DI114" s="1020"/>
      <c r="DJ114" s="1020"/>
      <c r="DK114" s="1021"/>
      <c r="DL114" s="1022" t="s">
        <v>447</v>
      </c>
      <c r="DM114" s="1020"/>
      <c r="DN114" s="1020"/>
      <c r="DO114" s="1020"/>
      <c r="DP114" s="1021"/>
      <c r="DQ114" s="1022" t="s">
        <v>399</v>
      </c>
      <c r="DR114" s="1020"/>
      <c r="DS114" s="1020"/>
      <c r="DT114" s="1020"/>
      <c r="DU114" s="1021"/>
      <c r="DV114" s="1023" t="s">
        <v>399</v>
      </c>
      <c r="DW114" s="1024"/>
      <c r="DX114" s="1024"/>
      <c r="DY114" s="1024"/>
      <c r="DZ114" s="1025"/>
    </row>
    <row r="115" spans="1:130" s="248" customFormat="1" ht="26.25" customHeight="1" x14ac:dyDescent="0.15">
      <c r="A115" s="1015"/>
      <c r="B115" s="1016"/>
      <c r="C115" s="1011" t="s">
        <v>454</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3025</v>
      </c>
      <c r="AB115" s="995"/>
      <c r="AC115" s="995"/>
      <c r="AD115" s="995"/>
      <c r="AE115" s="996"/>
      <c r="AF115" s="997">
        <v>3025</v>
      </c>
      <c r="AG115" s="995"/>
      <c r="AH115" s="995"/>
      <c r="AI115" s="995"/>
      <c r="AJ115" s="996"/>
      <c r="AK115" s="997">
        <v>3025</v>
      </c>
      <c r="AL115" s="995"/>
      <c r="AM115" s="995"/>
      <c r="AN115" s="995"/>
      <c r="AO115" s="996"/>
      <c r="AP115" s="998">
        <v>0</v>
      </c>
      <c r="AQ115" s="999"/>
      <c r="AR115" s="999"/>
      <c r="AS115" s="999"/>
      <c r="AT115" s="1000"/>
      <c r="AU115" s="961"/>
      <c r="AV115" s="962"/>
      <c r="AW115" s="962"/>
      <c r="AX115" s="962"/>
      <c r="AY115" s="962"/>
      <c r="AZ115" s="1010" t="s">
        <v>455</v>
      </c>
      <c r="BA115" s="1011"/>
      <c r="BB115" s="1011"/>
      <c r="BC115" s="1011"/>
      <c r="BD115" s="1011"/>
      <c r="BE115" s="1011"/>
      <c r="BF115" s="1011"/>
      <c r="BG115" s="1011"/>
      <c r="BH115" s="1011"/>
      <c r="BI115" s="1011"/>
      <c r="BJ115" s="1011"/>
      <c r="BK115" s="1011"/>
      <c r="BL115" s="1011"/>
      <c r="BM115" s="1011"/>
      <c r="BN115" s="1011"/>
      <c r="BO115" s="1011"/>
      <c r="BP115" s="1012"/>
      <c r="BQ115" s="980" t="s">
        <v>399</v>
      </c>
      <c r="BR115" s="981"/>
      <c r="BS115" s="981"/>
      <c r="BT115" s="981"/>
      <c r="BU115" s="981"/>
      <c r="BV115" s="981" t="s">
        <v>399</v>
      </c>
      <c r="BW115" s="981"/>
      <c r="BX115" s="981"/>
      <c r="BY115" s="981"/>
      <c r="BZ115" s="981"/>
      <c r="CA115" s="981" t="s">
        <v>447</v>
      </c>
      <c r="CB115" s="981"/>
      <c r="CC115" s="981"/>
      <c r="CD115" s="981"/>
      <c r="CE115" s="981"/>
      <c r="CF115" s="975" t="s">
        <v>447</v>
      </c>
      <c r="CG115" s="976"/>
      <c r="CH115" s="976"/>
      <c r="CI115" s="976"/>
      <c r="CJ115" s="976"/>
      <c r="CK115" s="1006"/>
      <c r="CL115" s="1007"/>
      <c r="CM115" s="1010" t="s">
        <v>456</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v>1162613</v>
      </c>
      <c r="DH115" s="1020"/>
      <c r="DI115" s="1020"/>
      <c r="DJ115" s="1020"/>
      <c r="DK115" s="1021"/>
      <c r="DL115" s="1022">
        <v>890682</v>
      </c>
      <c r="DM115" s="1020"/>
      <c r="DN115" s="1020"/>
      <c r="DO115" s="1020"/>
      <c r="DP115" s="1021"/>
      <c r="DQ115" s="1022">
        <v>774490</v>
      </c>
      <c r="DR115" s="1020"/>
      <c r="DS115" s="1020"/>
      <c r="DT115" s="1020"/>
      <c r="DU115" s="1021"/>
      <c r="DV115" s="1023">
        <v>3.6</v>
      </c>
      <c r="DW115" s="1024"/>
      <c r="DX115" s="1024"/>
      <c r="DY115" s="1024"/>
      <c r="DZ115" s="1025"/>
    </row>
    <row r="116" spans="1:130" s="248" customFormat="1" ht="26.25" customHeight="1" x14ac:dyDescent="0.15">
      <c r="A116" s="1017"/>
      <c r="B116" s="1018"/>
      <c r="C116" s="1026" t="s">
        <v>457</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447</v>
      </c>
      <c r="AB116" s="1020"/>
      <c r="AC116" s="1020"/>
      <c r="AD116" s="1020"/>
      <c r="AE116" s="1021"/>
      <c r="AF116" s="1022">
        <v>1</v>
      </c>
      <c r="AG116" s="1020"/>
      <c r="AH116" s="1020"/>
      <c r="AI116" s="1020"/>
      <c r="AJ116" s="1021"/>
      <c r="AK116" s="1022" t="s">
        <v>399</v>
      </c>
      <c r="AL116" s="1020"/>
      <c r="AM116" s="1020"/>
      <c r="AN116" s="1020"/>
      <c r="AO116" s="1021"/>
      <c r="AP116" s="1023" t="s">
        <v>399</v>
      </c>
      <c r="AQ116" s="1024"/>
      <c r="AR116" s="1024"/>
      <c r="AS116" s="1024"/>
      <c r="AT116" s="1025"/>
      <c r="AU116" s="961"/>
      <c r="AV116" s="962"/>
      <c r="AW116" s="962"/>
      <c r="AX116" s="962"/>
      <c r="AY116" s="962"/>
      <c r="AZ116" s="1028" t="s">
        <v>458</v>
      </c>
      <c r="BA116" s="1029"/>
      <c r="BB116" s="1029"/>
      <c r="BC116" s="1029"/>
      <c r="BD116" s="1029"/>
      <c r="BE116" s="1029"/>
      <c r="BF116" s="1029"/>
      <c r="BG116" s="1029"/>
      <c r="BH116" s="1029"/>
      <c r="BI116" s="1029"/>
      <c r="BJ116" s="1029"/>
      <c r="BK116" s="1029"/>
      <c r="BL116" s="1029"/>
      <c r="BM116" s="1029"/>
      <c r="BN116" s="1029"/>
      <c r="BO116" s="1029"/>
      <c r="BP116" s="1030"/>
      <c r="BQ116" s="980" t="s">
        <v>447</v>
      </c>
      <c r="BR116" s="981"/>
      <c r="BS116" s="981"/>
      <c r="BT116" s="981"/>
      <c r="BU116" s="981"/>
      <c r="BV116" s="981" t="s">
        <v>399</v>
      </c>
      <c r="BW116" s="981"/>
      <c r="BX116" s="981"/>
      <c r="BY116" s="981"/>
      <c r="BZ116" s="981"/>
      <c r="CA116" s="981" t="s">
        <v>447</v>
      </c>
      <c r="CB116" s="981"/>
      <c r="CC116" s="981"/>
      <c r="CD116" s="981"/>
      <c r="CE116" s="981"/>
      <c r="CF116" s="975" t="s">
        <v>447</v>
      </c>
      <c r="CG116" s="976"/>
      <c r="CH116" s="976"/>
      <c r="CI116" s="976"/>
      <c r="CJ116" s="976"/>
      <c r="CK116" s="1006"/>
      <c r="CL116" s="1007"/>
      <c r="CM116" s="977" t="s">
        <v>459</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447</v>
      </c>
      <c r="DH116" s="1020"/>
      <c r="DI116" s="1020"/>
      <c r="DJ116" s="1020"/>
      <c r="DK116" s="1021"/>
      <c r="DL116" s="1022" t="s">
        <v>399</v>
      </c>
      <c r="DM116" s="1020"/>
      <c r="DN116" s="1020"/>
      <c r="DO116" s="1020"/>
      <c r="DP116" s="1021"/>
      <c r="DQ116" s="1022" t="s">
        <v>399</v>
      </c>
      <c r="DR116" s="1020"/>
      <c r="DS116" s="1020"/>
      <c r="DT116" s="1020"/>
      <c r="DU116" s="1021"/>
      <c r="DV116" s="1023" t="s">
        <v>399</v>
      </c>
      <c r="DW116" s="1024"/>
      <c r="DX116" s="1024"/>
      <c r="DY116" s="1024"/>
      <c r="DZ116" s="1025"/>
    </row>
    <row r="117" spans="1:130" s="248" customFormat="1" ht="26.25" customHeight="1" x14ac:dyDescent="0.15">
      <c r="A117" s="965" t="s">
        <v>182</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460</v>
      </c>
      <c r="Z117" s="947"/>
      <c r="AA117" s="1037">
        <v>5719013</v>
      </c>
      <c r="AB117" s="1038"/>
      <c r="AC117" s="1038"/>
      <c r="AD117" s="1038"/>
      <c r="AE117" s="1039"/>
      <c r="AF117" s="1040">
        <v>6178092</v>
      </c>
      <c r="AG117" s="1038"/>
      <c r="AH117" s="1038"/>
      <c r="AI117" s="1038"/>
      <c r="AJ117" s="1039"/>
      <c r="AK117" s="1040">
        <v>6496886</v>
      </c>
      <c r="AL117" s="1038"/>
      <c r="AM117" s="1038"/>
      <c r="AN117" s="1038"/>
      <c r="AO117" s="1039"/>
      <c r="AP117" s="1041"/>
      <c r="AQ117" s="1042"/>
      <c r="AR117" s="1042"/>
      <c r="AS117" s="1042"/>
      <c r="AT117" s="1043"/>
      <c r="AU117" s="961"/>
      <c r="AV117" s="962"/>
      <c r="AW117" s="962"/>
      <c r="AX117" s="962"/>
      <c r="AY117" s="962"/>
      <c r="AZ117" s="1028" t="s">
        <v>461</v>
      </c>
      <c r="BA117" s="1029"/>
      <c r="BB117" s="1029"/>
      <c r="BC117" s="1029"/>
      <c r="BD117" s="1029"/>
      <c r="BE117" s="1029"/>
      <c r="BF117" s="1029"/>
      <c r="BG117" s="1029"/>
      <c r="BH117" s="1029"/>
      <c r="BI117" s="1029"/>
      <c r="BJ117" s="1029"/>
      <c r="BK117" s="1029"/>
      <c r="BL117" s="1029"/>
      <c r="BM117" s="1029"/>
      <c r="BN117" s="1029"/>
      <c r="BO117" s="1029"/>
      <c r="BP117" s="1030"/>
      <c r="BQ117" s="980" t="s">
        <v>126</v>
      </c>
      <c r="BR117" s="981"/>
      <c r="BS117" s="981"/>
      <c r="BT117" s="981"/>
      <c r="BU117" s="981"/>
      <c r="BV117" s="981" t="s">
        <v>126</v>
      </c>
      <c r="BW117" s="981"/>
      <c r="BX117" s="981"/>
      <c r="BY117" s="981"/>
      <c r="BZ117" s="981"/>
      <c r="CA117" s="981" t="s">
        <v>399</v>
      </c>
      <c r="CB117" s="981"/>
      <c r="CC117" s="981"/>
      <c r="CD117" s="981"/>
      <c r="CE117" s="981"/>
      <c r="CF117" s="975" t="s">
        <v>399</v>
      </c>
      <c r="CG117" s="976"/>
      <c r="CH117" s="976"/>
      <c r="CI117" s="976"/>
      <c r="CJ117" s="976"/>
      <c r="CK117" s="1006"/>
      <c r="CL117" s="1007"/>
      <c r="CM117" s="977" t="s">
        <v>462</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v>619017</v>
      </c>
      <c r="DH117" s="1020"/>
      <c r="DI117" s="1020"/>
      <c r="DJ117" s="1020"/>
      <c r="DK117" s="1021"/>
      <c r="DL117" s="1022">
        <v>383845</v>
      </c>
      <c r="DM117" s="1020"/>
      <c r="DN117" s="1020"/>
      <c r="DO117" s="1020"/>
      <c r="DP117" s="1021"/>
      <c r="DQ117" s="1022">
        <v>183767</v>
      </c>
      <c r="DR117" s="1020"/>
      <c r="DS117" s="1020"/>
      <c r="DT117" s="1020"/>
      <c r="DU117" s="1021"/>
      <c r="DV117" s="1023">
        <v>0.8</v>
      </c>
      <c r="DW117" s="1024"/>
      <c r="DX117" s="1024"/>
      <c r="DY117" s="1024"/>
      <c r="DZ117" s="1025"/>
    </row>
    <row r="118" spans="1:130" s="248" customFormat="1" ht="26.25" customHeight="1" x14ac:dyDescent="0.15">
      <c r="A118" s="965" t="s">
        <v>433</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430</v>
      </c>
      <c r="AB118" s="946"/>
      <c r="AC118" s="946"/>
      <c r="AD118" s="946"/>
      <c r="AE118" s="947"/>
      <c r="AF118" s="945" t="s">
        <v>431</v>
      </c>
      <c r="AG118" s="946"/>
      <c r="AH118" s="946"/>
      <c r="AI118" s="946"/>
      <c r="AJ118" s="947"/>
      <c r="AK118" s="945" t="s">
        <v>300</v>
      </c>
      <c r="AL118" s="946"/>
      <c r="AM118" s="946"/>
      <c r="AN118" s="946"/>
      <c r="AO118" s="947"/>
      <c r="AP118" s="1032" t="s">
        <v>432</v>
      </c>
      <c r="AQ118" s="1033"/>
      <c r="AR118" s="1033"/>
      <c r="AS118" s="1033"/>
      <c r="AT118" s="1034"/>
      <c r="AU118" s="961"/>
      <c r="AV118" s="962"/>
      <c r="AW118" s="962"/>
      <c r="AX118" s="962"/>
      <c r="AY118" s="962"/>
      <c r="AZ118" s="1035" t="s">
        <v>463</v>
      </c>
      <c r="BA118" s="1026"/>
      <c r="BB118" s="1026"/>
      <c r="BC118" s="1026"/>
      <c r="BD118" s="1026"/>
      <c r="BE118" s="1026"/>
      <c r="BF118" s="1026"/>
      <c r="BG118" s="1026"/>
      <c r="BH118" s="1026"/>
      <c r="BI118" s="1026"/>
      <c r="BJ118" s="1026"/>
      <c r="BK118" s="1026"/>
      <c r="BL118" s="1026"/>
      <c r="BM118" s="1026"/>
      <c r="BN118" s="1026"/>
      <c r="BO118" s="1026"/>
      <c r="BP118" s="1027"/>
      <c r="BQ118" s="1058" t="s">
        <v>399</v>
      </c>
      <c r="BR118" s="1059"/>
      <c r="BS118" s="1059"/>
      <c r="BT118" s="1059"/>
      <c r="BU118" s="1059"/>
      <c r="BV118" s="1059" t="s">
        <v>399</v>
      </c>
      <c r="BW118" s="1059"/>
      <c r="BX118" s="1059"/>
      <c r="BY118" s="1059"/>
      <c r="BZ118" s="1059"/>
      <c r="CA118" s="1059" t="s">
        <v>126</v>
      </c>
      <c r="CB118" s="1059"/>
      <c r="CC118" s="1059"/>
      <c r="CD118" s="1059"/>
      <c r="CE118" s="1059"/>
      <c r="CF118" s="975" t="s">
        <v>464</v>
      </c>
      <c r="CG118" s="976"/>
      <c r="CH118" s="976"/>
      <c r="CI118" s="976"/>
      <c r="CJ118" s="976"/>
      <c r="CK118" s="1006"/>
      <c r="CL118" s="1007"/>
      <c r="CM118" s="977" t="s">
        <v>465</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399</v>
      </c>
      <c r="DH118" s="1020"/>
      <c r="DI118" s="1020"/>
      <c r="DJ118" s="1020"/>
      <c r="DK118" s="1021"/>
      <c r="DL118" s="1022" t="s">
        <v>464</v>
      </c>
      <c r="DM118" s="1020"/>
      <c r="DN118" s="1020"/>
      <c r="DO118" s="1020"/>
      <c r="DP118" s="1021"/>
      <c r="DQ118" s="1022" t="s">
        <v>399</v>
      </c>
      <c r="DR118" s="1020"/>
      <c r="DS118" s="1020"/>
      <c r="DT118" s="1020"/>
      <c r="DU118" s="1021"/>
      <c r="DV118" s="1023" t="s">
        <v>466</v>
      </c>
      <c r="DW118" s="1024"/>
      <c r="DX118" s="1024"/>
      <c r="DY118" s="1024"/>
      <c r="DZ118" s="1025"/>
    </row>
    <row r="119" spans="1:130" s="248" customFormat="1" ht="26.25" customHeight="1" x14ac:dyDescent="0.15">
      <c r="A119" s="1115" t="s">
        <v>436</v>
      </c>
      <c r="B119" s="1005"/>
      <c r="C119" s="984" t="s">
        <v>437</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467</v>
      </c>
      <c r="AB119" s="953"/>
      <c r="AC119" s="953"/>
      <c r="AD119" s="953"/>
      <c r="AE119" s="954"/>
      <c r="AF119" s="955" t="s">
        <v>464</v>
      </c>
      <c r="AG119" s="953"/>
      <c r="AH119" s="953"/>
      <c r="AI119" s="953"/>
      <c r="AJ119" s="954"/>
      <c r="AK119" s="955" t="s">
        <v>399</v>
      </c>
      <c r="AL119" s="953"/>
      <c r="AM119" s="953"/>
      <c r="AN119" s="953"/>
      <c r="AO119" s="954"/>
      <c r="AP119" s="956" t="s">
        <v>126</v>
      </c>
      <c r="AQ119" s="957"/>
      <c r="AR119" s="957"/>
      <c r="AS119" s="957"/>
      <c r="AT119" s="958"/>
      <c r="AU119" s="963"/>
      <c r="AV119" s="964"/>
      <c r="AW119" s="964"/>
      <c r="AX119" s="964"/>
      <c r="AY119" s="964"/>
      <c r="AZ119" s="279" t="s">
        <v>182</v>
      </c>
      <c r="BA119" s="279"/>
      <c r="BB119" s="279"/>
      <c r="BC119" s="279"/>
      <c r="BD119" s="279"/>
      <c r="BE119" s="279"/>
      <c r="BF119" s="279"/>
      <c r="BG119" s="279"/>
      <c r="BH119" s="279"/>
      <c r="BI119" s="279"/>
      <c r="BJ119" s="279"/>
      <c r="BK119" s="279"/>
      <c r="BL119" s="279"/>
      <c r="BM119" s="279"/>
      <c r="BN119" s="279"/>
      <c r="BO119" s="1036" t="s">
        <v>468</v>
      </c>
      <c r="BP119" s="1067"/>
      <c r="BQ119" s="1058">
        <v>70091350</v>
      </c>
      <c r="BR119" s="1059"/>
      <c r="BS119" s="1059"/>
      <c r="BT119" s="1059"/>
      <c r="BU119" s="1059"/>
      <c r="BV119" s="1059">
        <v>70792251</v>
      </c>
      <c r="BW119" s="1059"/>
      <c r="BX119" s="1059"/>
      <c r="BY119" s="1059"/>
      <c r="BZ119" s="1059"/>
      <c r="CA119" s="1059">
        <v>73494774</v>
      </c>
      <c r="CB119" s="1059"/>
      <c r="CC119" s="1059"/>
      <c r="CD119" s="1059"/>
      <c r="CE119" s="1059"/>
      <c r="CF119" s="1060"/>
      <c r="CG119" s="1061"/>
      <c r="CH119" s="1061"/>
      <c r="CI119" s="1061"/>
      <c r="CJ119" s="1062"/>
      <c r="CK119" s="1008"/>
      <c r="CL119" s="1009"/>
      <c r="CM119" s="1063" t="s">
        <v>469</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464</v>
      </c>
      <c r="DH119" s="1045"/>
      <c r="DI119" s="1045"/>
      <c r="DJ119" s="1045"/>
      <c r="DK119" s="1046"/>
      <c r="DL119" s="1044" t="s">
        <v>399</v>
      </c>
      <c r="DM119" s="1045"/>
      <c r="DN119" s="1045"/>
      <c r="DO119" s="1045"/>
      <c r="DP119" s="1046"/>
      <c r="DQ119" s="1044" t="s">
        <v>438</v>
      </c>
      <c r="DR119" s="1045"/>
      <c r="DS119" s="1045"/>
      <c r="DT119" s="1045"/>
      <c r="DU119" s="1046"/>
      <c r="DV119" s="1047" t="s">
        <v>438</v>
      </c>
      <c r="DW119" s="1048"/>
      <c r="DX119" s="1048"/>
      <c r="DY119" s="1048"/>
      <c r="DZ119" s="1049"/>
    </row>
    <row r="120" spans="1:130" s="248" customFormat="1" ht="26.25" customHeight="1" x14ac:dyDescent="0.15">
      <c r="A120" s="1116"/>
      <c r="B120" s="1007"/>
      <c r="C120" s="977" t="s">
        <v>442</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399</v>
      </c>
      <c r="AB120" s="1020"/>
      <c r="AC120" s="1020"/>
      <c r="AD120" s="1020"/>
      <c r="AE120" s="1021"/>
      <c r="AF120" s="1022" t="s">
        <v>126</v>
      </c>
      <c r="AG120" s="1020"/>
      <c r="AH120" s="1020"/>
      <c r="AI120" s="1020"/>
      <c r="AJ120" s="1021"/>
      <c r="AK120" s="1022" t="s">
        <v>467</v>
      </c>
      <c r="AL120" s="1020"/>
      <c r="AM120" s="1020"/>
      <c r="AN120" s="1020"/>
      <c r="AO120" s="1021"/>
      <c r="AP120" s="1023" t="s">
        <v>399</v>
      </c>
      <c r="AQ120" s="1024"/>
      <c r="AR120" s="1024"/>
      <c r="AS120" s="1024"/>
      <c r="AT120" s="1025"/>
      <c r="AU120" s="1050" t="s">
        <v>470</v>
      </c>
      <c r="AV120" s="1051"/>
      <c r="AW120" s="1051"/>
      <c r="AX120" s="1051"/>
      <c r="AY120" s="1052"/>
      <c r="AZ120" s="1001" t="s">
        <v>471</v>
      </c>
      <c r="BA120" s="950"/>
      <c r="BB120" s="950"/>
      <c r="BC120" s="950"/>
      <c r="BD120" s="950"/>
      <c r="BE120" s="950"/>
      <c r="BF120" s="950"/>
      <c r="BG120" s="950"/>
      <c r="BH120" s="950"/>
      <c r="BI120" s="950"/>
      <c r="BJ120" s="950"/>
      <c r="BK120" s="950"/>
      <c r="BL120" s="950"/>
      <c r="BM120" s="950"/>
      <c r="BN120" s="950"/>
      <c r="BO120" s="950"/>
      <c r="BP120" s="951"/>
      <c r="BQ120" s="987">
        <v>26619352</v>
      </c>
      <c r="BR120" s="988"/>
      <c r="BS120" s="988"/>
      <c r="BT120" s="988"/>
      <c r="BU120" s="988"/>
      <c r="BV120" s="988">
        <v>24896643</v>
      </c>
      <c r="BW120" s="988"/>
      <c r="BX120" s="988"/>
      <c r="BY120" s="988"/>
      <c r="BZ120" s="988"/>
      <c r="CA120" s="988">
        <v>21236180</v>
      </c>
      <c r="CB120" s="988"/>
      <c r="CC120" s="988"/>
      <c r="CD120" s="988"/>
      <c r="CE120" s="988"/>
      <c r="CF120" s="1002">
        <v>97.9</v>
      </c>
      <c r="CG120" s="1003"/>
      <c r="CH120" s="1003"/>
      <c r="CI120" s="1003"/>
      <c r="CJ120" s="1003"/>
      <c r="CK120" s="1068" t="s">
        <v>472</v>
      </c>
      <c r="CL120" s="1069"/>
      <c r="CM120" s="1069"/>
      <c r="CN120" s="1069"/>
      <c r="CO120" s="1070"/>
      <c r="CP120" s="1076" t="s">
        <v>473</v>
      </c>
      <c r="CQ120" s="1077"/>
      <c r="CR120" s="1077"/>
      <c r="CS120" s="1077"/>
      <c r="CT120" s="1077"/>
      <c r="CU120" s="1077"/>
      <c r="CV120" s="1077"/>
      <c r="CW120" s="1077"/>
      <c r="CX120" s="1077"/>
      <c r="CY120" s="1077"/>
      <c r="CZ120" s="1077"/>
      <c r="DA120" s="1077"/>
      <c r="DB120" s="1077"/>
      <c r="DC120" s="1077"/>
      <c r="DD120" s="1077"/>
      <c r="DE120" s="1077"/>
      <c r="DF120" s="1078"/>
      <c r="DG120" s="987" t="s">
        <v>399</v>
      </c>
      <c r="DH120" s="988"/>
      <c r="DI120" s="988"/>
      <c r="DJ120" s="988"/>
      <c r="DK120" s="988"/>
      <c r="DL120" s="988" t="s">
        <v>399</v>
      </c>
      <c r="DM120" s="988"/>
      <c r="DN120" s="988"/>
      <c r="DO120" s="988"/>
      <c r="DP120" s="988"/>
      <c r="DQ120" s="988">
        <v>7123161</v>
      </c>
      <c r="DR120" s="988"/>
      <c r="DS120" s="988"/>
      <c r="DT120" s="988"/>
      <c r="DU120" s="988"/>
      <c r="DV120" s="989">
        <v>32.799999999999997</v>
      </c>
      <c r="DW120" s="989"/>
      <c r="DX120" s="989"/>
      <c r="DY120" s="989"/>
      <c r="DZ120" s="990"/>
    </row>
    <row r="121" spans="1:130" s="248" customFormat="1" ht="26.25" customHeight="1" x14ac:dyDescent="0.15">
      <c r="A121" s="1116"/>
      <c r="B121" s="1007"/>
      <c r="C121" s="1028" t="s">
        <v>474</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v>3025</v>
      </c>
      <c r="AB121" s="1020"/>
      <c r="AC121" s="1020"/>
      <c r="AD121" s="1020"/>
      <c r="AE121" s="1021"/>
      <c r="AF121" s="1022">
        <v>3025</v>
      </c>
      <c r="AG121" s="1020"/>
      <c r="AH121" s="1020"/>
      <c r="AI121" s="1020"/>
      <c r="AJ121" s="1021"/>
      <c r="AK121" s="1022">
        <v>3025</v>
      </c>
      <c r="AL121" s="1020"/>
      <c r="AM121" s="1020"/>
      <c r="AN121" s="1020"/>
      <c r="AO121" s="1021"/>
      <c r="AP121" s="1023">
        <v>0</v>
      </c>
      <c r="AQ121" s="1024"/>
      <c r="AR121" s="1024"/>
      <c r="AS121" s="1024"/>
      <c r="AT121" s="1025"/>
      <c r="AU121" s="1053"/>
      <c r="AV121" s="1054"/>
      <c r="AW121" s="1054"/>
      <c r="AX121" s="1054"/>
      <c r="AY121" s="1055"/>
      <c r="AZ121" s="1010" t="s">
        <v>475</v>
      </c>
      <c r="BA121" s="1011"/>
      <c r="BB121" s="1011"/>
      <c r="BC121" s="1011"/>
      <c r="BD121" s="1011"/>
      <c r="BE121" s="1011"/>
      <c r="BF121" s="1011"/>
      <c r="BG121" s="1011"/>
      <c r="BH121" s="1011"/>
      <c r="BI121" s="1011"/>
      <c r="BJ121" s="1011"/>
      <c r="BK121" s="1011"/>
      <c r="BL121" s="1011"/>
      <c r="BM121" s="1011"/>
      <c r="BN121" s="1011"/>
      <c r="BO121" s="1011"/>
      <c r="BP121" s="1012"/>
      <c r="BQ121" s="980">
        <v>1133056</v>
      </c>
      <c r="BR121" s="981"/>
      <c r="BS121" s="981"/>
      <c r="BT121" s="981"/>
      <c r="BU121" s="981"/>
      <c r="BV121" s="981">
        <v>945032</v>
      </c>
      <c r="BW121" s="981"/>
      <c r="BX121" s="981"/>
      <c r="BY121" s="981"/>
      <c r="BZ121" s="981"/>
      <c r="CA121" s="981">
        <v>778606</v>
      </c>
      <c r="CB121" s="981"/>
      <c r="CC121" s="981"/>
      <c r="CD121" s="981"/>
      <c r="CE121" s="981"/>
      <c r="CF121" s="975">
        <v>3.6</v>
      </c>
      <c r="CG121" s="976"/>
      <c r="CH121" s="976"/>
      <c r="CI121" s="976"/>
      <c r="CJ121" s="976"/>
      <c r="CK121" s="1071"/>
      <c r="CL121" s="1072"/>
      <c r="CM121" s="1072"/>
      <c r="CN121" s="1072"/>
      <c r="CO121" s="1073"/>
      <c r="CP121" s="1081" t="s">
        <v>398</v>
      </c>
      <c r="CQ121" s="1082"/>
      <c r="CR121" s="1082"/>
      <c r="CS121" s="1082"/>
      <c r="CT121" s="1082"/>
      <c r="CU121" s="1082"/>
      <c r="CV121" s="1082"/>
      <c r="CW121" s="1082"/>
      <c r="CX121" s="1082"/>
      <c r="CY121" s="1082"/>
      <c r="CZ121" s="1082"/>
      <c r="DA121" s="1082"/>
      <c r="DB121" s="1082"/>
      <c r="DC121" s="1082"/>
      <c r="DD121" s="1082"/>
      <c r="DE121" s="1082"/>
      <c r="DF121" s="1083"/>
      <c r="DG121" s="980">
        <v>4862</v>
      </c>
      <c r="DH121" s="981"/>
      <c r="DI121" s="981"/>
      <c r="DJ121" s="981"/>
      <c r="DK121" s="981"/>
      <c r="DL121" s="981">
        <v>3808</v>
      </c>
      <c r="DM121" s="981"/>
      <c r="DN121" s="981"/>
      <c r="DO121" s="981"/>
      <c r="DP121" s="981"/>
      <c r="DQ121" s="981">
        <v>4393</v>
      </c>
      <c r="DR121" s="981"/>
      <c r="DS121" s="981"/>
      <c r="DT121" s="981"/>
      <c r="DU121" s="981"/>
      <c r="DV121" s="982">
        <v>0</v>
      </c>
      <c r="DW121" s="982"/>
      <c r="DX121" s="982"/>
      <c r="DY121" s="982"/>
      <c r="DZ121" s="983"/>
    </row>
    <row r="122" spans="1:130" s="248" customFormat="1" ht="26.25" customHeight="1" x14ac:dyDescent="0.15">
      <c r="A122" s="1116"/>
      <c r="B122" s="1007"/>
      <c r="C122" s="977" t="s">
        <v>453</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126</v>
      </c>
      <c r="AB122" s="1020"/>
      <c r="AC122" s="1020"/>
      <c r="AD122" s="1020"/>
      <c r="AE122" s="1021"/>
      <c r="AF122" s="1022" t="s">
        <v>399</v>
      </c>
      <c r="AG122" s="1020"/>
      <c r="AH122" s="1020"/>
      <c r="AI122" s="1020"/>
      <c r="AJ122" s="1021"/>
      <c r="AK122" s="1022" t="s">
        <v>399</v>
      </c>
      <c r="AL122" s="1020"/>
      <c r="AM122" s="1020"/>
      <c r="AN122" s="1020"/>
      <c r="AO122" s="1021"/>
      <c r="AP122" s="1023" t="s">
        <v>399</v>
      </c>
      <c r="AQ122" s="1024"/>
      <c r="AR122" s="1024"/>
      <c r="AS122" s="1024"/>
      <c r="AT122" s="1025"/>
      <c r="AU122" s="1053"/>
      <c r="AV122" s="1054"/>
      <c r="AW122" s="1054"/>
      <c r="AX122" s="1054"/>
      <c r="AY122" s="1055"/>
      <c r="AZ122" s="1035" t="s">
        <v>476</v>
      </c>
      <c r="BA122" s="1026"/>
      <c r="BB122" s="1026"/>
      <c r="BC122" s="1026"/>
      <c r="BD122" s="1026"/>
      <c r="BE122" s="1026"/>
      <c r="BF122" s="1026"/>
      <c r="BG122" s="1026"/>
      <c r="BH122" s="1026"/>
      <c r="BI122" s="1026"/>
      <c r="BJ122" s="1026"/>
      <c r="BK122" s="1026"/>
      <c r="BL122" s="1026"/>
      <c r="BM122" s="1026"/>
      <c r="BN122" s="1026"/>
      <c r="BO122" s="1026"/>
      <c r="BP122" s="1027"/>
      <c r="BQ122" s="1058">
        <v>45122283</v>
      </c>
      <c r="BR122" s="1059"/>
      <c r="BS122" s="1059"/>
      <c r="BT122" s="1059"/>
      <c r="BU122" s="1059"/>
      <c r="BV122" s="1059">
        <v>44549136</v>
      </c>
      <c r="BW122" s="1059"/>
      <c r="BX122" s="1059"/>
      <c r="BY122" s="1059"/>
      <c r="BZ122" s="1059"/>
      <c r="CA122" s="1059">
        <v>45945146</v>
      </c>
      <c r="CB122" s="1059"/>
      <c r="CC122" s="1059"/>
      <c r="CD122" s="1059"/>
      <c r="CE122" s="1059"/>
      <c r="CF122" s="1079">
        <v>211.8</v>
      </c>
      <c r="CG122" s="1080"/>
      <c r="CH122" s="1080"/>
      <c r="CI122" s="1080"/>
      <c r="CJ122" s="1080"/>
      <c r="CK122" s="1071"/>
      <c r="CL122" s="1072"/>
      <c r="CM122" s="1072"/>
      <c r="CN122" s="1072"/>
      <c r="CO122" s="1073"/>
      <c r="CP122" s="1081" t="s">
        <v>477</v>
      </c>
      <c r="CQ122" s="1082"/>
      <c r="CR122" s="1082"/>
      <c r="CS122" s="1082"/>
      <c r="CT122" s="1082"/>
      <c r="CU122" s="1082"/>
      <c r="CV122" s="1082"/>
      <c r="CW122" s="1082"/>
      <c r="CX122" s="1082"/>
      <c r="CY122" s="1082"/>
      <c r="CZ122" s="1082"/>
      <c r="DA122" s="1082"/>
      <c r="DB122" s="1082"/>
      <c r="DC122" s="1082"/>
      <c r="DD122" s="1082"/>
      <c r="DE122" s="1082"/>
      <c r="DF122" s="1083"/>
      <c r="DG122" s="980" t="s">
        <v>399</v>
      </c>
      <c r="DH122" s="981"/>
      <c r="DI122" s="981"/>
      <c r="DJ122" s="981"/>
      <c r="DK122" s="981"/>
      <c r="DL122" s="981" t="s">
        <v>399</v>
      </c>
      <c r="DM122" s="981"/>
      <c r="DN122" s="981"/>
      <c r="DO122" s="981"/>
      <c r="DP122" s="981"/>
      <c r="DQ122" s="981" t="s">
        <v>399</v>
      </c>
      <c r="DR122" s="981"/>
      <c r="DS122" s="981"/>
      <c r="DT122" s="981"/>
      <c r="DU122" s="981"/>
      <c r="DV122" s="982" t="s">
        <v>467</v>
      </c>
      <c r="DW122" s="982"/>
      <c r="DX122" s="982"/>
      <c r="DY122" s="982"/>
      <c r="DZ122" s="983"/>
    </row>
    <row r="123" spans="1:130" s="248" customFormat="1" ht="26.25" customHeight="1" x14ac:dyDescent="0.15">
      <c r="A123" s="1116"/>
      <c r="B123" s="1007"/>
      <c r="C123" s="977" t="s">
        <v>459</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126</v>
      </c>
      <c r="AB123" s="1020"/>
      <c r="AC123" s="1020"/>
      <c r="AD123" s="1020"/>
      <c r="AE123" s="1021"/>
      <c r="AF123" s="1022" t="s">
        <v>399</v>
      </c>
      <c r="AG123" s="1020"/>
      <c r="AH123" s="1020"/>
      <c r="AI123" s="1020"/>
      <c r="AJ123" s="1021"/>
      <c r="AK123" s="1022" t="s">
        <v>126</v>
      </c>
      <c r="AL123" s="1020"/>
      <c r="AM123" s="1020"/>
      <c r="AN123" s="1020"/>
      <c r="AO123" s="1021"/>
      <c r="AP123" s="1023" t="s">
        <v>399</v>
      </c>
      <c r="AQ123" s="1024"/>
      <c r="AR123" s="1024"/>
      <c r="AS123" s="1024"/>
      <c r="AT123" s="1025"/>
      <c r="AU123" s="1056"/>
      <c r="AV123" s="1057"/>
      <c r="AW123" s="1057"/>
      <c r="AX123" s="1057"/>
      <c r="AY123" s="1057"/>
      <c r="AZ123" s="279" t="s">
        <v>182</v>
      </c>
      <c r="BA123" s="279"/>
      <c r="BB123" s="279"/>
      <c r="BC123" s="279"/>
      <c r="BD123" s="279"/>
      <c r="BE123" s="279"/>
      <c r="BF123" s="279"/>
      <c r="BG123" s="279"/>
      <c r="BH123" s="279"/>
      <c r="BI123" s="279"/>
      <c r="BJ123" s="279"/>
      <c r="BK123" s="279"/>
      <c r="BL123" s="279"/>
      <c r="BM123" s="279"/>
      <c r="BN123" s="279"/>
      <c r="BO123" s="1036" t="s">
        <v>478</v>
      </c>
      <c r="BP123" s="1067"/>
      <c r="BQ123" s="1122">
        <v>72874691</v>
      </c>
      <c r="BR123" s="1123"/>
      <c r="BS123" s="1123"/>
      <c r="BT123" s="1123"/>
      <c r="BU123" s="1123"/>
      <c r="BV123" s="1123">
        <v>70390811</v>
      </c>
      <c r="BW123" s="1123"/>
      <c r="BX123" s="1123"/>
      <c r="BY123" s="1123"/>
      <c r="BZ123" s="1123"/>
      <c r="CA123" s="1123">
        <v>67959932</v>
      </c>
      <c r="CB123" s="1123"/>
      <c r="CC123" s="1123"/>
      <c r="CD123" s="1123"/>
      <c r="CE123" s="1123"/>
      <c r="CF123" s="1060"/>
      <c r="CG123" s="1061"/>
      <c r="CH123" s="1061"/>
      <c r="CI123" s="1061"/>
      <c r="CJ123" s="1062"/>
      <c r="CK123" s="1071"/>
      <c r="CL123" s="1072"/>
      <c r="CM123" s="1072"/>
      <c r="CN123" s="1072"/>
      <c r="CO123" s="1073"/>
      <c r="CP123" s="1081" t="s">
        <v>479</v>
      </c>
      <c r="CQ123" s="1082"/>
      <c r="CR123" s="1082"/>
      <c r="CS123" s="1082"/>
      <c r="CT123" s="1082"/>
      <c r="CU123" s="1082"/>
      <c r="CV123" s="1082"/>
      <c r="CW123" s="1082"/>
      <c r="CX123" s="1082"/>
      <c r="CY123" s="1082"/>
      <c r="CZ123" s="1082"/>
      <c r="DA123" s="1082"/>
      <c r="DB123" s="1082"/>
      <c r="DC123" s="1082"/>
      <c r="DD123" s="1082"/>
      <c r="DE123" s="1082"/>
      <c r="DF123" s="1083"/>
      <c r="DG123" s="1019" t="s">
        <v>399</v>
      </c>
      <c r="DH123" s="1020"/>
      <c r="DI123" s="1020"/>
      <c r="DJ123" s="1020"/>
      <c r="DK123" s="1021"/>
      <c r="DL123" s="1022" t="s">
        <v>126</v>
      </c>
      <c r="DM123" s="1020"/>
      <c r="DN123" s="1020"/>
      <c r="DO123" s="1020"/>
      <c r="DP123" s="1021"/>
      <c r="DQ123" s="1022" t="s">
        <v>399</v>
      </c>
      <c r="DR123" s="1020"/>
      <c r="DS123" s="1020"/>
      <c r="DT123" s="1020"/>
      <c r="DU123" s="1021"/>
      <c r="DV123" s="1023" t="s">
        <v>466</v>
      </c>
      <c r="DW123" s="1024"/>
      <c r="DX123" s="1024"/>
      <c r="DY123" s="1024"/>
      <c r="DZ123" s="1025"/>
    </row>
    <row r="124" spans="1:130" s="248" customFormat="1" ht="26.25" customHeight="1" thickBot="1" x14ac:dyDescent="0.2">
      <c r="A124" s="1116"/>
      <c r="B124" s="1007"/>
      <c r="C124" s="977" t="s">
        <v>462</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399</v>
      </c>
      <c r="AB124" s="1020"/>
      <c r="AC124" s="1020"/>
      <c r="AD124" s="1020"/>
      <c r="AE124" s="1021"/>
      <c r="AF124" s="1022" t="s">
        <v>399</v>
      </c>
      <c r="AG124" s="1020"/>
      <c r="AH124" s="1020"/>
      <c r="AI124" s="1020"/>
      <c r="AJ124" s="1021"/>
      <c r="AK124" s="1022" t="s">
        <v>399</v>
      </c>
      <c r="AL124" s="1020"/>
      <c r="AM124" s="1020"/>
      <c r="AN124" s="1020"/>
      <c r="AO124" s="1021"/>
      <c r="AP124" s="1023" t="s">
        <v>399</v>
      </c>
      <c r="AQ124" s="1024"/>
      <c r="AR124" s="1024"/>
      <c r="AS124" s="1024"/>
      <c r="AT124" s="1025"/>
      <c r="AU124" s="1118" t="s">
        <v>480</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399</v>
      </c>
      <c r="BR124" s="1089"/>
      <c r="BS124" s="1089"/>
      <c r="BT124" s="1089"/>
      <c r="BU124" s="1089"/>
      <c r="BV124" s="1089">
        <v>1.9</v>
      </c>
      <c r="BW124" s="1089"/>
      <c r="BX124" s="1089"/>
      <c r="BY124" s="1089"/>
      <c r="BZ124" s="1089"/>
      <c r="CA124" s="1089">
        <v>25.5</v>
      </c>
      <c r="CB124" s="1089"/>
      <c r="CC124" s="1089"/>
      <c r="CD124" s="1089"/>
      <c r="CE124" s="1089"/>
      <c r="CF124" s="1090"/>
      <c r="CG124" s="1091"/>
      <c r="CH124" s="1091"/>
      <c r="CI124" s="1091"/>
      <c r="CJ124" s="1092"/>
      <c r="CK124" s="1074"/>
      <c r="CL124" s="1074"/>
      <c r="CM124" s="1074"/>
      <c r="CN124" s="1074"/>
      <c r="CO124" s="1075"/>
      <c r="CP124" s="1081" t="s">
        <v>481</v>
      </c>
      <c r="CQ124" s="1082"/>
      <c r="CR124" s="1082"/>
      <c r="CS124" s="1082"/>
      <c r="CT124" s="1082"/>
      <c r="CU124" s="1082"/>
      <c r="CV124" s="1082"/>
      <c r="CW124" s="1082"/>
      <c r="CX124" s="1082"/>
      <c r="CY124" s="1082"/>
      <c r="CZ124" s="1082"/>
      <c r="DA124" s="1082"/>
      <c r="DB124" s="1082"/>
      <c r="DC124" s="1082"/>
      <c r="DD124" s="1082"/>
      <c r="DE124" s="1082"/>
      <c r="DF124" s="1083"/>
      <c r="DG124" s="1066">
        <v>5748531</v>
      </c>
      <c r="DH124" s="1045"/>
      <c r="DI124" s="1045"/>
      <c r="DJ124" s="1045"/>
      <c r="DK124" s="1046"/>
      <c r="DL124" s="1044">
        <v>6288755</v>
      </c>
      <c r="DM124" s="1045"/>
      <c r="DN124" s="1045"/>
      <c r="DO124" s="1045"/>
      <c r="DP124" s="1046"/>
      <c r="DQ124" s="1044" t="s">
        <v>126</v>
      </c>
      <c r="DR124" s="1045"/>
      <c r="DS124" s="1045"/>
      <c r="DT124" s="1045"/>
      <c r="DU124" s="1046"/>
      <c r="DV124" s="1047" t="s">
        <v>399</v>
      </c>
      <c r="DW124" s="1048"/>
      <c r="DX124" s="1048"/>
      <c r="DY124" s="1048"/>
      <c r="DZ124" s="1049"/>
    </row>
    <row r="125" spans="1:130" s="248" customFormat="1" ht="26.25" customHeight="1" x14ac:dyDescent="0.15">
      <c r="A125" s="1116"/>
      <c r="B125" s="1007"/>
      <c r="C125" s="977" t="s">
        <v>465</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126</v>
      </c>
      <c r="AB125" s="1020"/>
      <c r="AC125" s="1020"/>
      <c r="AD125" s="1020"/>
      <c r="AE125" s="1021"/>
      <c r="AF125" s="1022" t="s">
        <v>126</v>
      </c>
      <c r="AG125" s="1020"/>
      <c r="AH125" s="1020"/>
      <c r="AI125" s="1020"/>
      <c r="AJ125" s="1021"/>
      <c r="AK125" s="1022" t="s">
        <v>126</v>
      </c>
      <c r="AL125" s="1020"/>
      <c r="AM125" s="1020"/>
      <c r="AN125" s="1020"/>
      <c r="AO125" s="1021"/>
      <c r="AP125" s="1023" t="s">
        <v>399</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482</v>
      </c>
      <c r="CL125" s="1069"/>
      <c r="CM125" s="1069"/>
      <c r="CN125" s="1069"/>
      <c r="CO125" s="1070"/>
      <c r="CP125" s="1001" t="s">
        <v>483</v>
      </c>
      <c r="CQ125" s="950"/>
      <c r="CR125" s="950"/>
      <c r="CS125" s="950"/>
      <c r="CT125" s="950"/>
      <c r="CU125" s="950"/>
      <c r="CV125" s="950"/>
      <c r="CW125" s="950"/>
      <c r="CX125" s="950"/>
      <c r="CY125" s="950"/>
      <c r="CZ125" s="950"/>
      <c r="DA125" s="950"/>
      <c r="DB125" s="950"/>
      <c r="DC125" s="950"/>
      <c r="DD125" s="950"/>
      <c r="DE125" s="950"/>
      <c r="DF125" s="951"/>
      <c r="DG125" s="987" t="s">
        <v>399</v>
      </c>
      <c r="DH125" s="988"/>
      <c r="DI125" s="988"/>
      <c r="DJ125" s="988"/>
      <c r="DK125" s="988"/>
      <c r="DL125" s="988" t="s">
        <v>466</v>
      </c>
      <c r="DM125" s="988"/>
      <c r="DN125" s="988"/>
      <c r="DO125" s="988"/>
      <c r="DP125" s="988"/>
      <c r="DQ125" s="988" t="s">
        <v>399</v>
      </c>
      <c r="DR125" s="988"/>
      <c r="DS125" s="988"/>
      <c r="DT125" s="988"/>
      <c r="DU125" s="988"/>
      <c r="DV125" s="989" t="s">
        <v>466</v>
      </c>
      <c r="DW125" s="989"/>
      <c r="DX125" s="989"/>
      <c r="DY125" s="989"/>
      <c r="DZ125" s="990"/>
    </row>
    <row r="126" spans="1:130" s="248" customFormat="1" ht="26.25" customHeight="1" thickBot="1" x14ac:dyDescent="0.2">
      <c r="A126" s="1116"/>
      <c r="B126" s="1007"/>
      <c r="C126" s="977" t="s">
        <v>469</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399</v>
      </c>
      <c r="AB126" s="1020"/>
      <c r="AC126" s="1020"/>
      <c r="AD126" s="1020"/>
      <c r="AE126" s="1021"/>
      <c r="AF126" s="1022" t="s">
        <v>399</v>
      </c>
      <c r="AG126" s="1020"/>
      <c r="AH126" s="1020"/>
      <c r="AI126" s="1020"/>
      <c r="AJ126" s="1021"/>
      <c r="AK126" s="1022" t="s">
        <v>126</v>
      </c>
      <c r="AL126" s="1020"/>
      <c r="AM126" s="1020"/>
      <c r="AN126" s="1020"/>
      <c r="AO126" s="1021"/>
      <c r="AP126" s="1023" t="s">
        <v>466</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484</v>
      </c>
      <c r="CQ126" s="1011"/>
      <c r="CR126" s="1011"/>
      <c r="CS126" s="1011"/>
      <c r="CT126" s="1011"/>
      <c r="CU126" s="1011"/>
      <c r="CV126" s="1011"/>
      <c r="CW126" s="1011"/>
      <c r="CX126" s="1011"/>
      <c r="CY126" s="1011"/>
      <c r="CZ126" s="1011"/>
      <c r="DA126" s="1011"/>
      <c r="DB126" s="1011"/>
      <c r="DC126" s="1011"/>
      <c r="DD126" s="1011"/>
      <c r="DE126" s="1011"/>
      <c r="DF126" s="1012"/>
      <c r="DG126" s="980" t="s">
        <v>399</v>
      </c>
      <c r="DH126" s="981"/>
      <c r="DI126" s="981"/>
      <c r="DJ126" s="981"/>
      <c r="DK126" s="981"/>
      <c r="DL126" s="981" t="s">
        <v>399</v>
      </c>
      <c r="DM126" s="981"/>
      <c r="DN126" s="981"/>
      <c r="DO126" s="981"/>
      <c r="DP126" s="981"/>
      <c r="DQ126" s="981" t="s">
        <v>399</v>
      </c>
      <c r="DR126" s="981"/>
      <c r="DS126" s="981"/>
      <c r="DT126" s="981"/>
      <c r="DU126" s="981"/>
      <c r="DV126" s="982" t="s">
        <v>466</v>
      </c>
      <c r="DW126" s="982"/>
      <c r="DX126" s="982"/>
      <c r="DY126" s="982"/>
      <c r="DZ126" s="983"/>
    </row>
    <row r="127" spans="1:130" s="248" customFormat="1" ht="26.25" customHeight="1" x14ac:dyDescent="0.15">
      <c r="A127" s="1117"/>
      <c r="B127" s="1009"/>
      <c r="C127" s="1063" t="s">
        <v>485</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t="s">
        <v>399</v>
      </c>
      <c r="AB127" s="1020"/>
      <c r="AC127" s="1020"/>
      <c r="AD127" s="1020"/>
      <c r="AE127" s="1021"/>
      <c r="AF127" s="1022" t="s">
        <v>399</v>
      </c>
      <c r="AG127" s="1020"/>
      <c r="AH127" s="1020"/>
      <c r="AI127" s="1020"/>
      <c r="AJ127" s="1021"/>
      <c r="AK127" s="1022" t="s">
        <v>399</v>
      </c>
      <c r="AL127" s="1020"/>
      <c r="AM127" s="1020"/>
      <c r="AN127" s="1020"/>
      <c r="AO127" s="1021"/>
      <c r="AP127" s="1023" t="s">
        <v>399</v>
      </c>
      <c r="AQ127" s="1024"/>
      <c r="AR127" s="1024"/>
      <c r="AS127" s="1024"/>
      <c r="AT127" s="1025"/>
      <c r="AU127" s="284"/>
      <c r="AV127" s="284"/>
      <c r="AW127" s="284"/>
      <c r="AX127" s="1093" t="s">
        <v>486</v>
      </c>
      <c r="AY127" s="1094"/>
      <c r="AZ127" s="1094"/>
      <c r="BA127" s="1094"/>
      <c r="BB127" s="1094"/>
      <c r="BC127" s="1094"/>
      <c r="BD127" s="1094"/>
      <c r="BE127" s="1095"/>
      <c r="BF127" s="1096" t="s">
        <v>487</v>
      </c>
      <c r="BG127" s="1094"/>
      <c r="BH127" s="1094"/>
      <c r="BI127" s="1094"/>
      <c r="BJ127" s="1094"/>
      <c r="BK127" s="1094"/>
      <c r="BL127" s="1095"/>
      <c r="BM127" s="1096" t="s">
        <v>488</v>
      </c>
      <c r="BN127" s="1094"/>
      <c r="BO127" s="1094"/>
      <c r="BP127" s="1094"/>
      <c r="BQ127" s="1094"/>
      <c r="BR127" s="1094"/>
      <c r="BS127" s="1095"/>
      <c r="BT127" s="1096" t="s">
        <v>489</v>
      </c>
      <c r="BU127" s="1094"/>
      <c r="BV127" s="1094"/>
      <c r="BW127" s="1094"/>
      <c r="BX127" s="1094"/>
      <c r="BY127" s="1094"/>
      <c r="BZ127" s="1114"/>
      <c r="CA127" s="284"/>
      <c r="CB127" s="284"/>
      <c r="CC127" s="284"/>
      <c r="CD127" s="285"/>
      <c r="CE127" s="285"/>
      <c r="CF127" s="285"/>
      <c r="CG127" s="282"/>
      <c r="CH127" s="282"/>
      <c r="CI127" s="282"/>
      <c r="CJ127" s="283"/>
      <c r="CK127" s="1085"/>
      <c r="CL127" s="1072"/>
      <c r="CM127" s="1072"/>
      <c r="CN127" s="1072"/>
      <c r="CO127" s="1073"/>
      <c r="CP127" s="1010" t="s">
        <v>490</v>
      </c>
      <c r="CQ127" s="1011"/>
      <c r="CR127" s="1011"/>
      <c r="CS127" s="1011"/>
      <c r="CT127" s="1011"/>
      <c r="CU127" s="1011"/>
      <c r="CV127" s="1011"/>
      <c r="CW127" s="1011"/>
      <c r="CX127" s="1011"/>
      <c r="CY127" s="1011"/>
      <c r="CZ127" s="1011"/>
      <c r="DA127" s="1011"/>
      <c r="DB127" s="1011"/>
      <c r="DC127" s="1011"/>
      <c r="DD127" s="1011"/>
      <c r="DE127" s="1011"/>
      <c r="DF127" s="1012"/>
      <c r="DG127" s="980" t="s">
        <v>399</v>
      </c>
      <c r="DH127" s="981"/>
      <c r="DI127" s="981"/>
      <c r="DJ127" s="981"/>
      <c r="DK127" s="981"/>
      <c r="DL127" s="981" t="s">
        <v>399</v>
      </c>
      <c r="DM127" s="981"/>
      <c r="DN127" s="981"/>
      <c r="DO127" s="981"/>
      <c r="DP127" s="981"/>
      <c r="DQ127" s="981" t="s">
        <v>399</v>
      </c>
      <c r="DR127" s="981"/>
      <c r="DS127" s="981"/>
      <c r="DT127" s="981"/>
      <c r="DU127" s="981"/>
      <c r="DV127" s="982" t="s">
        <v>399</v>
      </c>
      <c r="DW127" s="982"/>
      <c r="DX127" s="982"/>
      <c r="DY127" s="982"/>
      <c r="DZ127" s="983"/>
    </row>
    <row r="128" spans="1:130" s="248" customFormat="1" ht="26.25" customHeight="1" thickBot="1" x14ac:dyDescent="0.2">
      <c r="A128" s="1100" t="s">
        <v>491</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492</v>
      </c>
      <c r="X128" s="1102"/>
      <c r="Y128" s="1102"/>
      <c r="Z128" s="1103"/>
      <c r="AA128" s="1104">
        <v>30831</v>
      </c>
      <c r="AB128" s="1105"/>
      <c r="AC128" s="1105"/>
      <c r="AD128" s="1105"/>
      <c r="AE128" s="1106"/>
      <c r="AF128" s="1107">
        <v>30726</v>
      </c>
      <c r="AG128" s="1105"/>
      <c r="AH128" s="1105"/>
      <c r="AI128" s="1105"/>
      <c r="AJ128" s="1106"/>
      <c r="AK128" s="1107">
        <v>26043</v>
      </c>
      <c r="AL128" s="1105"/>
      <c r="AM128" s="1105"/>
      <c r="AN128" s="1105"/>
      <c r="AO128" s="1106"/>
      <c r="AP128" s="1108"/>
      <c r="AQ128" s="1109"/>
      <c r="AR128" s="1109"/>
      <c r="AS128" s="1109"/>
      <c r="AT128" s="1110"/>
      <c r="AU128" s="284"/>
      <c r="AV128" s="284"/>
      <c r="AW128" s="284"/>
      <c r="AX128" s="949" t="s">
        <v>493</v>
      </c>
      <c r="AY128" s="950"/>
      <c r="AZ128" s="950"/>
      <c r="BA128" s="950"/>
      <c r="BB128" s="950"/>
      <c r="BC128" s="950"/>
      <c r="BD128" s="950"/>
      <c r="BE128" s="951"/>
      <c r="BF128" s="1111" t="s">
        <v>494</v>
      </c>
      <c r="BG128" s="1112"/>
      <c r="BH128" s="1112"/>
      <c r="BI128" s="1112"/>
      <c r="BJ128" s="1112"/>
      <c r="BK128" s="1112"/>
      <c r="BL128" s="1113"/>
      <c r="BM128" s="1111">
        <v>12.02</v>
      </c>
      <c r="BN128" s="1112"/>
      <c r="BO128" s="1112"/>
      <c r="BP128" s="1112"/>
      <c r="BQ128" s="1112"/>
      <c r="BR128" s="1112"/>
      <c r="BS128" s="1113"/>
      <c r="BT128" s="1111">
        <v>20</v>
      </c>
      <c r="BU128" s="1112"/>
      <c r="BV128" s="1112"/>
      <c r="BW128" s="1112"/>
      <c r="BX128" s="1112"/>
      <c r="BY128" s="1112"/>
      <c r="BZ128" s="1135"/>
      <c r="CA128" s="285"/>
      <c r="CB128" s="285"/>
      <c r="CC128" s="285"/>
      <c r="CD128" s="285"/>
      <c r="CE128" s="285"/>
      <c r="CF128" s="285"/>
      <c r="CG128" s="282"/>
      <c r="CH128" s="282"/>
      <c r="CI128" s="282"/>
      <c r="CJ128" s="283"/>
      <c r="CK128" s="1086"/>
      <c r="CL128" s="1087"/>
      <c r="CM128" s="1087"/>
      <c r="CN128" s="1087"/>
      <c r="CO128" s="1088"/>
      <c r="CP128" s="1136" t="s">
        <v>495</v>
      </c>
      <c r="CQ128" s="1137"/>
      <c r="CR128" s="1137"/>
      <c r="CS128" s="1137"/>
      <c r="CT128" s="1137"/>
      <c r="CU128" s="1137"/>
      <c r="CV128" s="1137"/>
      <c r="CW128" s="1137"/>
      <c r="CX128" s="1137"/>
      <c r="CY128" s="1137"/>
      <c r="CZ128" s="1137"/>
      <c r="DA128" s="1137"/>
      <c r="DB128" s="1137"/>
      <c r="DC128" s="1137"/>
      <c r="DD128" s="1137"/>
      <c r="DE128" s="1137"/>
      <c r="DF128" s="1138"/>
      <c r="DG128" s="1139" t="s">
        <v>496</v>
      </c>
      <c r="DH128" s="1097"/>
      <c r="DI128" s="1097"/>
      <c r="DJ128" s="1097"/>
      <c r="DK128" s="1097"/>
      <c r="DL128" s="1097" t="s">
        <v>494</v>
      </c>
      <c r="DM128" s="1097"/>
      <c r="DN128" s="1097"/>
      <c r="DO128" s="1097"/>
      <c r="DP128" s="1097"/>
      <c r="DQ128" s="1097" t="s">
        <v>496</v>
      </c>
      <c r="DR128" s="1097"/>
      <c r="DS128" s="1097"/>
      <c r="DT128" s="1097"/>
      <c r="DU128" s="1097"/>
      <c r="DV128" s="1098" t="s">
        <v>496</v>
      </c>
      <c r="DW128" s="1098"/>
      <c r="DX128" s="1098"/>
      <c r="DY128" s="1098"/>
      <c r="DZ128" s="1099"/>
    </row>
    <row r="129" spans="1:131" s="248" customFormat="1" ht="26.25" customHeight="1" x14ac:dyDescent="0.15">
      <c r="A129" s="991" t="s">
        <v>106</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29" t="s">
        <v>497</v>
      </c>
      <c r="X129" s="1130"/>
      <c r="Y129" s="1130"/>
      <c r="Z129" s="1131"/>
      <c r="AA129" s="1019">
        <v>25108693</v>
      </c>
      <c r="AB129" s="1020"/>
      <c r="AC129" s="1020"/>
      <c r="AD129" s="1020"/>
      <c r="AE129" s="1021"/>
      <c r="AF129" s="1022">
        <v>24983226</v>
      </c>
      <c r="AG129" s="1020"/>
      <c r="AH129" s="1020"/>
      <c r="AI129" s="1020"/>
      <c r="AJ129" s="1021"/>
      <c r="AK129" s="1022">
        <v>26021947</v>
      </c>
      <c r="AL129" s="1020"/>
      <c r="AM129" s="1020"/>
      <c r="AN129" s="1020"/>
      <c r="AO129" s="1021"/>
      <c r="AP129" s="1132"/>
      <c r="AQ129" s="1133"/>
      <c r="AR129" s="1133"/>
      <c r="AS129" s="1133"/>
      <c r="AT129" s="1134"/>
      <c r="AU129" s="286"/>
      <c r="AV129" s="286"/>
      <c r="AW129" s="286"/>
      <c r="AX129" s="1164" t="s">
        <v>498</v>
      </c>
      <c r="AY129" s="1011"/>
      <c r="AZ129" s="1011"/>
      <c r="BA129" s="1011"/>
      <c r="BB129" s="1011"/>
      <c r="BC129" s="1011"/>
      <c r="BD129" s="1011"/>
      <c r="BE129" s="1012"/>
      <c r="BF129" s="1124" t="s">
        <v>499</v>
      </c>
      <c r="BG129" s="1125"/>
      <c r="BH129" s="1125"/>
      <c r="BI129" s="1125"/>
      <c r="BJ129" s="1125"/>
      <c r="BK129" s="1125"/>
      <c r="BL129" s="1126"/>
      <c r="BM129" s="1124">
        <v>17.02</v>
      </c>
      <c r="BN129" s="1125"/>
      <c r="BO129" s="1125"/>
      <c r="BP129" s="1125"/>
      <c r="BQ129" s="1125"/>
      <c r="BR129" s="1125"/>
      <c r="BS129" s="1126"/>
      <c r="BT129" s="1124">
        <v>30</v>
      </c>
      <c r="BU129" s="1127"/>
      <c r="BV129" s="1127"/>
      <c r="BW129" s="1127"/>
      <c r="BX129" s="1127"/>
      <c r="BY129" s="1127"/>
      <c r="BZ129" s="112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1" t="s">
        <v>500</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29" t="s">
        <v>501</v>
      </c>
      <c r="X130" s="1130"/>
      <c r="Y130" s="1130"/>
      <c r="Z130" s="1131"/>
      <c r="AA130" s="1019">
        <v>4126449</v>
      </c>
      <c r="AB130" s="1020"/>
      <c r="AC130" s="1020"/>
      <c r="AD130" s="1020"/>
      <c r="AE130" s="1021"/>
      <c r="AF130" s="1022">
        <v>4195895</v>
      </c>
      <c r="AG130" s="1020"/>
      <c r="AH130" s="1020"/>
      <c r="AI130" s="1020"/>
      <c r="AJ130" s="1021"/>
      <c r="AK130" s="1022">
        <v>4327930</v>
      </c>
      <c r="AL130" s="1020"/>
      <c r="AM130" s="1020"/>
      <c r="AN130" s="1020"/>
      <c r="AO130" s="1021"/>
      <c r="AP130" s="1132"/>
      <c r="AQ130" s="1133"/>
      <c r="AR130" s="1133"/>
      <c r="AS130" s="1133"/>
      <c r="AT130" s="1134"/>
      <c r="AU130" s="286"/>
      <c r="AV130" s="286"/>
      <c r="AW130" s="286"/>
      <c r="AX130" s="1164" t="s">
        <v>502</v>
      </c>
      <c r="AY130" s="1011"/>
      <c r="AZ130" s="1011"/>
      <c r="BA130" s="1011"/>
      <c r="BB130" s="1011"/>
      <c r="BC130" s="1011"/>
      <c r="BD130" s="1011"/>
      <c r="BE130" s="1012"/>
      <c r="BF130" s="1165">
        <v>8.9</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503</v>
      </c>
      <c r="X131" s="1173"/>
      <c r="Y131" s="1173"/>
      <c r="Z131" s="1174"/>
      <c r="AA131" s="1066">
        <v>20982244</v>
      </c>
      <c r="AB131" s="1045"/>
      <c r="AC131" s="1045"/>
      <c r="AD131" s="1045"/>
      <c r="AE131" s="1046"/>
      <c r="AF131" s="1044">
        <v>20787331</v>
      </c>
      <c r="AG131" s="1045"/>
      <c r="AH131" s="1045"/>
      <c r="AI131" s="1045"/>
      <c r="AJ131" s="1046"/>
      <c r="AK131" s="1044">
        <v>21694017</v>
      </c>
      <c r="AL131" s="1045"/>
      <c r="AM131" s="1045"/>
      <c r="AN131" s="1045"/>
      <c r="AO131" s="1046"/>
      <c r="AP131" s="1175"/>
      <c r="AQ131" s="1176"/>
      <c r="AR131" s="1176"/>
      <c r="AS131" s="1176"/>
      <c r="AT131" s="1177"/>
      <c r="AU131" s="286"/>
      <c r="AV131" s="286"/>
      <c r="AW131" s="286"/>
      <c r="AX131" s="1146" t="s">
        <v>504</v>
      </c>
      <c r="AY131" s="1137"/>
      <c r="AZ131" s="1137"/>
      <c r="BA131" s="1137"/>
      <c r="BB131" s="1137"/>
      <c r="BC131" s="1137"/>
      <c r="BD131" s="1137"/>
      <c r="BE131" s="1138"/>
      <c r="BF131" s="1147">
        <v>25.5</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3" t="s">
        <v>505</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506</v>
      </c>
      <c r="W132" s="1157"/>
      <c r="X132" s="1157"/>
      <c r="Y132" s="1157"/>
      <c r="Z132" s="1158"/>
      <c r="AA132" s="1159">
        <v>7.4431171420000002</v>
      </c>
      <c r="AB132" s="1160"/>
      <c r="AC132" s="1160"/>
      <c r="AD132" s="1160"/>
      <c r="AE132" s="1161"/>
      <c r="AF132" s="1162">
        <v>9.3877900919999995</v>
      </c>
      <c r="AG132" s="1160"/>
      <c r="AH132" s="1160"/>
      <c r="AI132" s="1160"/>
      <c r="AJ132" s="1161"/>
      <c r="AK132" s="1162">
        <v>9.8778985929999994</v>
      </c>
      <c r="AL132" s="1160"/>
      <c r="AM132" s="1160"/>
      <c r="AN132" s="1160"/>
      <c r="AO132" s="1161"/>
      <c r="AP132" s="1060"/>
      <c r="AQ132" s="1061"/>
      <c r="AR132" s="1061"/>
      <c r="AS132" s="1061"/>
      <c r="AT132" s="1163"/>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507</v>
      </c>
      <c r="W133" s="1140"/>
      <c r="X133" s="1140"/>
      <c r="Y133" s="1140"/>
      <c r="Z133" s="1141"/>
      <c r="AA133" s="1142">
        <v>5.8</v>
      </c>
      <c r="AB133" s="1143"/>
      <c r="AC133" s="1143"/>
      <c r="AD133" s="1143"/>
      <c r="AE133" s="1144"/>
      <c r="AF133" s="1142">
        <v>7.2</v>
      </c>
      <c r="AG133" s="1143"/>
      <c r="AH133" s="1143"/>
      <c r="AI133" s="1143"/>
      <c r="AJ133" s="1144"/>
      <c r="AK133" s="1142">
        <v>8.9</v>
      </c>
      <c r="AL133" s="1143"/>
      <c r="AM133" s="1143"/>
      <c r="AN133" s="1143"/>
      <c r="AO133" s="1144"/>
      <c r="AP133" s="1090"/>
      <c r="AQ133" s="1091"/>
      <c r="AR133" s="1091"/>
      <c r="AS133" s="1091"/>
      <c r="AT133" s="1145"/>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ngQdjZdgb3hwLW345sKP3UHy+4/DD6ov7l5MYXqrWD2bzgBfUwPxe1LKmezJvSyJhsnwk98ZBFbKg5x+Olofg==" saltValue="q/EH3xwrJAOt2ONzJMqmUw==" spinCount="100000" sheet="1" objects="1" scenarios="1" formatRows="0"/>
  <mergeCells count="2033">
    <mergeCell ref="B72:P72"/>
    <mergeCell ref="B73:P73"/>
    <mergeCell ref="B74:P74"/>
    <mergeCell ref="B75:P75"/>
    <mergeCell ref="B76:P76"/>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rn3ZSKTqtKAP2boH0CrJ8jrDnJ2L8HwAXhBJPwLm3q2x6wF7dXbgCbVrmlwtt6DI5le4n8aK2i+mPJAsLQ5Bg==" saltValue="OZO2qz39eggYQoDiM1lT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Z++5eMx4uoV/Aj1kQtz1WC+cA+c3B5WyWcZJgbYaDo0GIJAfSBz+qbujE3Yo5KmKZ/ORcQWC53xb6hcPR9ZSg==" saltValue="bRAPrbgvOcwuXG204EUec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516</v>
      </c>
      <c r="AL9" s="1181"/>
      <c r="AM9" s="1181"/>
      <c r="AN9" s="1182"/>
      <c r="AO9" s="314">
        <v>8474524</v>
      </c>
      <c r="AP9" s="314">
        <v>75248</v>
      </c>
      <c r="AQ9" s="315">
        <v>63345</v>
      </c>
      <c r="AR9" s="316">
        <v>18.8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517</v>
      </c>
      <c r="AL10" s="1181"/>
      <c r="AM10" s="1181"/>
      <c r="AN10" s="1182"/>
      <c r="AO10" s="317">
        <v>248822</v>
      </c>
      <c r="AP10" s="317">
        <v>2209</v>
      </c>
      <c r="AQ10" s="318">
        <v>4099</v>
      </c>
      <c r="AR10" s="319">
        <v>-46.1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518</v>
      </c>
      <c r="AL11" s="1181"/>
      <c r="AM11" s="1181"/>
      <c r="AN11" s="1182"/>
      <c r="AO11" s="317">
        <v>51055</v>
      </c>
      <c r="AP11" s="317">
        <v>453</v>
      </c>
      <c r="AQ11" s="318">
        <v>1825</v>
      </c>
      <c r="AR11" s="319">
        <v>-75.2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519</v>
      </c>
      <c r="AL12" s="1181"/>
      <c r="AM12" s="1181"/>
      <c r="AN12" s="1182"/>
      <c r="AO12" s="317" t="s">
        <v>520</v>
      </c>
      <c r="AP12" s="317" t="s">
        <v>520</v>
      </c>
      <c r="AQ12" s="318">
        <v>40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521</v>
      </c>
      <c r="AL13" s="1181"/>
      <c r="AM13" s="1181"/>
      <c r="AN13" s="1182"/>
      <c r="AO13" s="317">
        <v>243328</v>
      </c>
      <c r="AP13" s="317">
        <v>2161</v>
      </c>
      <c r="AQ13" s="318">
        <v>1974</v>
      </c>
      <c r="AR13" s="319">
        <v>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522</v>
      </c>
      <c r="AL14" s="1181"/>
      <c r="AM14" s="1181"/>
      <c r="AN14" s="1182"/>
      <c r="AO14" s="317">
        <v>138754</v>
      </c>
      <c r="AP14" s="317">
        <v>1232</v>
      </c>
      <c r="AQ14" s="318">
        <v>1633</v>
      </c>
      <c r="AR14" s="319">
        <v>-24.6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523</v>
      </c>
      <c r="AL15" s="1187"/>
      <c r="AM15" s="1187"/>
      <c r="AN15" s="1188"/>
      <c r="AO15" s="317">
        <v>-534924</v>
      </c>
      <c r="AP15" s="317">
        <v>-4750</v>
      </c>
      <c r="AQ15" s="318">
        <v>-4020</v>
      </c>
      <c r="AR15" s="319">
        <v>18.2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182</v>
      </c>
      <c r="AL16" s="1187"/>
      <c r="AM16" s="1187"/>
      <c r="AN16" s="1188"/>
      <c r="AO16" s="317">
        <v>8621559</v>
      </c>
      <c r="AP16" s="317">
        <v>76553</v>
      </c>
      <c r="AQ16" s="318">
        <v>68896</v>
      </c>
      <c r="AR16" s="319">
        <v>11.1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528</v>
      </c>
      <c r="AL21" s="1190"/>
      <c r="AM21" s="1190"/>
      <c r="AN21" s="1191"/>
      <c r="AO21" s="330">
        <v>7.54</v>
      </c>
      <c r="AP21" s="331">
        <v>6.55</v>
      </c>
      <c r="AQ21" s="332">
        <v>0.99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529</v>
      </c>
      <c r="AL22" s="1190"/>
      <c r="AM22" s="1190"/>
      <c r="AN22" s="1191"/>
      <c r="AO22" s="335">
        <v>99.2</v>
      </c>
      <c r="AP22" s="336">
        <v>99.7</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533</v>
      </c>
      <c r="AL32" s="1184"/>
      <c r="AM32" s="1184"/>
      <c r="AN32" s="1185"/>
      <c r="AO32" s="345">
        <v>5769256</v>
      </c>
      <c r="AP32" s="345">
        <v>51227</v>
      </c>
      <c r="AQ32" s="346">
        <v>35933</v>
      </c>
      <c r="AR32" s="347">
        <v>42.6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534</v>
      </c>
      <c r="AL33" s="1184"/>
      <c r="AM33" s="1184"/>
      <c r="AN33" s="1185"/>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535</v>
      </c>
      <c r="AL34" s="1184"/>
      <c r="AM34" s="1184"/>
      <c r="AN34" s="1185"/>
      <c r="AO34" s="345" t="s">
        <v>520</v>
      </c>
      <c r="AP34" s="345" t="s">
        <v>520</v>
      </c>
      <c r="AQ34" s="346">
        <v>14</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536</v>
      </c>
      <c r="AL35" s="1184"/>
      <c r="AM35" s="1184"/>
      <c r="AN35" s="1185"/>
      <c r="AO35" s="345">
        <v>659415</v>
      </c>
      <c r="AP35" s="345">
        <v>5855</v>
      </c>
      <c r="AQ35" s="346">
        <v>11386</v>
      </c>
      <c r="AR35" s="347">
        <v>-48.6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537</v>
      </c>
      <c r="AL36" s="1184"/>
      <c r="AM36" s="1184"/>
      <c r="AN36" s="1185"/>
      <c r="AO36" s="345">
        <v>65190</v>
      </c>
      <c r="AP36" s="345">
        <v>579</v>
      </c>
      <c r="AQ36" s="346">
        <v>1734</v>
      </c>
      <c r="AR36" s="347">
        <v>-66.599999999999994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538</v>
      </c>
      <c r="AL37" s="1184"/>
      <c r="AM37" s="1184"/>
      <c r="AN37" s="1185"/>
      <c r="AO37" s="345">
        <v>3025</v>
      </c>
      <c r="AP37" s="345">
        <v>27</v>
      </c>
      <c r="AQ37" s="346">
        <v>495</v>
      </c>
      <c r="AR37" s="347">
        <v>-94.5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539</v>
      </c>
      <c r="AL38" s="1193"/>
      <c r="AM38" s="1193"/>
      <c r="AN38" s="1194"/>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540</v>
      </c>
      <c r="AL39" s="1193"/>
      <c r="AM39" s="1193"/>
      <c r="AN39" s="1194"/>
      <c r="AO39" s="345">
        <v>-26043</v>
      </c>
      <c r="AP39" s="345">
        <v>-231</v>
      </c>
      <c r="AQ39" s="346">
        <v>-7666</v>
      </c>
      <c r="AR39" s="347">
        <v>-97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541</v>
      </c>
      <c r="AL40" s="1184"/>
      <c r="AM40" s="1184"/>
      <c r="AN40" s="1185"/>
      <c r="AO40" s="345">
        <v>-4327930</v>
      </c>
      <c r="AP40" s="345">
        <v>-38429</v>
      </c>
      <c r="AQ40" s="346">
        <v>-31862</v>
      </c>
      <c r="AR40" s="347">
        <v>20.6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292</v>
      </c>
      <c r="AL41" s="1196"/>
      <c r="AM41" s="1196"/>
      <c r="AN41" s="1197"/>
      <c r="AO41" s="345">
        <v>2142913</v>
      </c>
      <c r="AP41" s="345">
        <v>19027</v>
      </c>
      <c r="AQ41" s="346">
        <v>10035</v>
      </c>
      <c r="AR41" s="347">
        <v>89.6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511</v>
      </c>
      <c r="AN49" s="1200" t="s">
        <v>545</v>
      </c>
      <c r="AO49" s="1201"/>
      <c r="AP49" s="1201"/>
      <c r="AQ49" s="1201"/>
      <c r="AR49" s="120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4650450</v>
      </c>
      <c r="AN51" s="367">
        <v>40950</v>
      </c>
      <c r="AO51" s="368">
        <v>-8.5</v>
      </c>
      <c r="AP51" s="369">
        <v>63257</v>
      </c>
      <c r="AQ51" s="370">
        <v>36.200000000000003</v>
      </c>
      <c r="AR51" s="371">
        <v>-44.7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3533834</v>
      </c>
      <c r="AN52" s="375">
        <v>31118</v>
      </c>
      <c r="AO52" s="376">
        <v>3.7</v>
      </c>
      <c r="AP52" s="377">
        <v>27259</v>
      </c>
      <c r="AQ52" s="378">
        <v>-1.4</v>
      </c>
      <c r="AR52" s="379">
        <v>5.0999999999999996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4039127</v>
      </c>
      <c r="AN53" s="367">
        <v>35573</v>
      </c>
      <c r="AO53" s="368">
        <v>-13.1</v>
      </c>
      <c r="AP53" s="369">
        <v>52308</v>
      </c>
      <c r="AQ53" s="370">
        <v>-17.3</v>
      </c>
      <c r="AR53" s="371">
        <v>4.2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2766123</v>
      </c>
      <c r="AN54" s="375">
        <v>24361</v>
      </c>
      <c r="AO54" s="376">
        <v>-21.7</v>
      </c>
      <c r="AP54" s="377">
        <v>28695</v>
      </c>
      <c r="AQ54" s="378">
        <v>5.3</v>
      </c>
      <c r="AR54" s="379">
        <v>-27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6037792</v>
      </c>
      <c r="AN55" s="367">
        <v>53401</v>
      </c>
      <c r="AO55" s="368">
        <v>50.1</v>
      </c>
      <c r="AP55" s="369">
        <v>46402</v>
      </c>
      <c r="AQ55" s="370">
        <v>-11.3</v>
      </c>
      <c r="AR55" s="371">
        <v>61.4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4910959</v>
      </c>
      <c r="AN56" s="375">
        <v>43434</v>
      </c>
      <c r="AO56" s="376">
        <v>78.3</v>
      </c>
      <c r="AP56" s="377">
        <v>26897</v>
      </c>
      <c r="AQ56" s="378">
        <v>-6.3</v>
      </c>
      <c r="AR56" s="379">
        <v>84.6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8083124</v>
      </c>
      <c r="AN57" s="367">
        <v>71596</v>
      </c>
      <c r="AO57" s="368">
        <v>34.1</v>
      </c>
      <c r="AP57" s="369">
        <v>66343</v>
      </c>
      <c r="AQ57" s="370">
        <v>43</v>
      </c>
      <c r="AR57" s="371">
        <v>-8.9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5540926</v>
      </c>
      <c r="AN58" s="375">
        <v>49079</v>
      </c>
      <c r="AO58" s="376">
        <v>13</v>
      </c>
      <c r="AP58" s="377">
        <v>34529</v>
      </c>
      <c r="AQ58" s="378">
        <v>28.4</v>
      </c>
      <c r="AR58" s="379">
        <v>-15.4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12246404</v>
      </c>
      <c r="AN59" s="367">
        <v>108739</v>
      </c>
      <c r="AO59" s="368">
        <v>51.9</v>
      </c>
      <c r="AP59" s="369">
        <v>56416</v>
      </c>
      <c r="AQ59" s="370">
        <v>-15</v>
      </c>
      <c r="AR59" s="371">
        <v>66.900000000000006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9483326</v>
      </c>
      <c r="AN60" s="375">
        <v>84205</v>
      </c>
      <c r="AO60" s="376">
        <v>71.599999999999994</v>
      </c>
      <c r="AP60" s="377">
        <v>32623</v>
      </c>
      <c r="AQ60" s="378">
        <v>-5.5</v>
      </c>
      <c r="AR60" s="379">
        <v>77.099999999999994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7011379</v>
      </c>
      <c r="AN61" s="382">
        <v>62052</v>
      </c>
      <c r="AO61" s="383">
        <v>22.9</v>
      </c>
      <c r="AP61" s="384">
        <v>56945</v>
      </c>
      <c r="AQ61" s="385">
        <v>7.1</v>
      </c>
      <c r="AR61" s="371">
        <v>15.8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5247034</v>
      </c>
      <c r="AN62" s="375">
        <v>46439</v>
      </c>
      <c r="AO62" s="376">
        <v>29</v>
      </c>
      <c r="AP62" s="377">
        <v>30001</v>
      </c>
      <c r="AQ62" s="378">
        <v>4.0999999999999996</v>
      </c>
      <c r="AR62" s="379">
        <v>24.9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55+fahZusIj6O3zkw9gbyPehsDcC22VUp3+Ds1ZjHHCm28PbVY+nIJ4/78FL2gsPSULKv77GTXn+dw/fhB8FA==" saltValue="kBHqa42bLJvxdsevQR2oQ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7/q3hvmkDxBKpwAVA8oAkUSrmJ7r+KBkxSPC4fkNaWIky4JY7Nac4+IomXo0EL7bEzkgfvcDI++wzokK5If0DA==" saltValue="+/ozMOtTYy5Uu9ib89ze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rr5PF9oY6slWgHEhWYuJeJremiTVe1r+pQSHUcf6EGJFNTTn29Cpy3cxoMRmYc7lCDapR4loVZmOyirqcemb8A==" saltValue="5r8ilwSu1BmsZVceEgY/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3" t="s">
        <v>3</v>
      </c>
      <c r="D47" s="1203"/>
      <c r="E47" s="1204"/>
      <c r="F47" s="11">
        <v>21.7</v>
      </c>
      <c r="G47" s="12">
        <v>23.28</v>
      </c>
      <c r="H47" s="12">
        <v>17.95</v>
      </c>
      <c r="I47" s="12">
        <v>14.83</v>
      </c>
      <c r="J47" s="13">
        <v>14.81</v>
      </c>
    </row>
    <row r="48" spans="2:10" ht="57.75" customHeight="1" x14ac:dyDescent="0.15">
      <c r="B48" s="14"/>
      <c r="C48" s="1205" t="s">
        <v>4</v>
      </c>
      <c r="D48" s="1205"/>
      <c r="E48" s="1206"/>
      <c r="F48" s="15">
        <v>3.58</v>
      </c>
      <c r="G48" s="16">
        <v>1.97</v>
      </c>
      <c r="H48" s="16">
        <v>0.75</v>
      </c>
      <c r="I48" s="16">
        <v>1.1399999999999999</v>
      </c>
      <c r="J48" s="17">
        <v>0.89</v>
      </c>
    </row>
    <row r="49" spans="2:10" ht="57.75" customHeight="1" thickBot="1" x14ac:dyDescent="0.2">
      <c r="B49" s="18"/>
      <c r="C49" s="1207" t="s">
        <v>5</v>
      </c>
      <c r="D49" s="1207"/>
      <c r="E49" s="1208"/>
      <c r="F49" s="19">
        <v>2.13</v>
      </c>
      <c r="G49" s="20">
        <v>0.23</v>
      </c>
      <c r="H49" s="20" t="s">
        <v>566</v>
      </c>
      <c r="I49" s="20" t="s">
        <v>567</v>
      </c>
      <c r="J49" s="21">
        <v>0.36</v>
      </c>
    </row>
    <row r="50" spans="2:10" ht="13.5" customHeight="1" x14ac:dyDescent="0.15"/>
  </sheetData>
  <sheetProtection algorithmName="SHA-512" hashValue="VpB+4OyqJCtUJ4yc9v9N7TwTORV+qQ8zNl9bKmoNMla4WNz23Gzldh3AVbqvF9jWsly94gZphczuOztIHOeC7g==" saltValue="+SHOzBJT92ZjR/SeOP43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5" t="s">
        <v>568</v>
      </c>
      <c r="D34" s="1215"/>
      <c r="E34" s="1216"/>
      <c r="F34" s="32">
        <v>81.489999999999995</v>
      </c>
      <c r="G34" s="33">
        <v>102.78</v>
      </c>
      <c r="H34" s="33">
        <v>62.47</v>
      </c>
      <c r="I34" s="33">
        <v>87.94</v>
      </c>
      <c r="J34" s="34">
        <v>124.27</v>
      </c>
      <c r="K34" s="22"/>
      <c r="L34" s="22"/>
      <c r="M34" s="22"/>
      <c r="N34" s="22"/>
      <c r="O34" s="22"/>
      <c r="P34" s="22"/>
    </row>
    <row r="35" spans="1:16" ht="39" customHeight="1" x14ac:dyDescent="0.15">
      <c r="A35" s="22"/>
      <c r="B35" s="35"/>
      <c r="C35" s="1209" t="s">
        <v>569</v>
      </c>
      <c r="D35" s="1210"/>
      <c r="E35" s="1211"/>
      <c r="F35" s="36">
        <v>0.83</v>
      </c>
      <c r="G35" s="37">
        <v>1.79</v>
      </c>
      <c r="H35" s="37">
        <v>1.22</v>
      </c>
      <c r="I35" s="37">
        <v>1.36</v>
      </c>
      <c r="J35" s="38">
        <v>1.97</v>
      </c>
      <c r="K35" s="22"/>
      <c r="L35" s="22"/>
      <c r="M35" s="22"/>
      <c r="N35" s="22"/>
      <c r="O35" s="22"/>
      <c r="P35" s="22"/>
    </row>
    <row r="36" spans="1:16" ht="39" customHeight="1" x14ac:dyDescent="0.15">
      <c r="A36" s="22"/>
      <c r="B36" s="35"/>
      <c r="C36" s="1209" t="s">
        <v>570</v>
      </c>
      <c r="D36" s="1210"/>
      <c r="E36" s="1211"/>
      <c r="F36" s="36" t="s">
        <v>520</v>
      </c>
      <c r="G36" s="37" t="s">
        <v>520</v>
      </c>
      <c r="H36" s="37" t="s">
        <v>520</v>
      </c>
      <c r="I36" s="37" t="s">
        <v>520</v>
      </c>
      <c r="J36" s="38">
        <v>1.72</v>
      </c>
      <c r="K36" s="22"/>
      <c r="L36" s="22"/>
      <c r="M36" s="22"/>
      <c r="N36" s="22"/>
      <c r="O36" s="22"/>
      <c r="P36" s="22"/>
    </row>
    <row r="37" spans="1:16" ht="39" customHeight="1" x14ac:dyDescent="0.15">
      <c r="A37" s="22"/>
      <c r="B37" s="35"/>
      <c r="C37" s="1209" t="s">
        <v>571</v>
      </c>
      <c r="D37" s="1210"/>
      <c r="E37" s="1211"/>
      <c r="F37" s="36">
        <v>0.9</v>
      </c>
      <c r="G37" s="37">
        <v>1.33</v>
      </c>
      <c r="H37" s="37">
        <v>0.83</v>
      </c>
      <c r="I37" s="37">
        <v>1.23</v>
      </c>
      <c r="J37" s="38">
        <v>1.05</v>
      </c>
      <c r="K37" s="22"/>
      <c r="L37" s="22"/>
      <c r="M37" s="22"/>
      <c r="N37" s="22"/>
      <c r="O37" s="22"/>
      <c r="P37" s="22"/>
    </row>
    <row r="38" spans="1:16" ht="39" customHeight="1" x14ac:dyDescent="0.15">
      <c r="A38" s="22"/>
      <c r="B38" s="35"/>
      <c r="C38" s="1209" t="s">
        <v>572</v>
      </c>
      <c r="D38" s="1210"/>
      <c r="E38" s="1211"/>
      <c r="F38" s="36">
        <v>3.57</v>
      </c>
      <c r="G38" s="37">
        <v>1.97</v>
      </c>
      <c r="H38" s="37">
        <v>0.75</v>
      </c>
      <c r="I38" s="37">
        <v>1.1299999999999999</v>
      </c>
      <c r="J38" s="38">
        <v>0.88</v>
      </c>
      <c r="K38" s="22"/>
      <c r="L38" s="22"/>
      <c r="M38" s="22"/>
      <c r="N38" s="22"/>
      <c r="O38" s="22"/>
      <c r="P38" s="22"/>
    </row>
    <row r="39" spans="1:16" ht="39" customHeight="1" x14ac:dyDescent="0.15">
      <c r="A39" s="22"/>
      <c r="B39" s="35"/>
      <c r="C39" s="1209" t="s">
        <v>573</v>
      </c>
      <c r="D39" s="1210"/>
      <c r="E39" s="1211"/>
      <c r="F39" s="36">
        <v>0</v>
      </c>
      <c r="G39" s="37">
        <v>0.01</v>
      </c>
      <c r="H39" s="37">
        <v>0</v>
      </c>
      <c r="I39" s="37">
        <v>0.01</v>
      </c>
      <c r="J39" s="38">
        <v>0.01</v>
      </c>
      <c r="K39" s="22"/>
      <c r="L39" s="22"/>
      <c r="M39" s="22"/>
      <c r="N39" s="22"/>
      <c r="O39" s="22"/>
      <c r="P39" s="22"/>
    </row>
    <row r="40" spans="1:16" ht="39" customHeight="1" x14ac:dyDescent="0.15">
      <c r="A40" s="22"/>
      <c r="B40" s="35"/>
      <c r="C40" s="1209" t="s">
        <v>574</v>
      </c>
      <c r="D40" s="1210"/>
      <c r="E40" s="1211"/>
      <c r="F40" s="36">
        <v>0</v>
      </c>
      <c r="G40" s="37">
        <v>0.02</v>
      </c>
      <c r="H40" s="37">
        <v>0.01</v>
      </c>
      <c r="I40" s="37">
        <v>0</v>
      </c>
      <c r="J40" s="38">
        <v>0</v>
      </c>
      <c r="K40" s="22"/>
      <c r="L40" s="22"/>
      <c r="M40" s="22"/>
      <c r="N40" s="22"/>
      <c r="O40" s="22"/>
      <c r="P40" s="22"/>
    </row>
    <row r="41" spans="1:16" ht="39" customHeight="1" x14ac:dyDescent="0.15">
      <c r="A41" s="22"/>
      <c r="B41" s="35"/>
      <c r="C41" s="1209" t="s">
        <v>575</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576</v>
      </c>
      <c r="D42" s="1210"/>
      <c r="E42" s="1211"/>
      <c r="F42" s="36" t="s">
        <v>520</v>
      </c>
      <c r="G42" s="37" t="s">
        <v>520</v>
      </c>
      <c r="H42" s="37" t="s">
        <v>520</v>
      </c>
      <c r="I42" s="37" t="s">
        <v>520</v>
      </c>
      <c r="J42" s="38" t="s">
        <v>520</v>
      </c>
      <c r="K42" s="22"/>
      <c r="L42" s="22"/>
      <c r="M42" s="22"/>
      <c r="N42" s="22"/>
      <c r="O42" s="22"/>
      <c r="P42" s="22"/>
    </row>
    <row r="43" spans="1:16" ht="39" customHeight="1" thickBot="1" x14ac:dyDescent="0.2">
      <c r="A43" s="22"/>
      <c r="B43" s="40"/>
      <c r="C43" s="1212" t="s">
        <v>577</v>
      </c>
      <c r="D43" s="1213"/>
      <c r="E43" s="1214"/>
      <c r="F43" s="41">
        <v>6.88</v>
      </c>
      <c r="G43" s="42">
        <v>7.08</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xM8/Xk0ltmQ2/EEVF3YYM3g0t5QHPnkNMgp0mN+7HzWK6I2mZp/mkXObefHsyw4tWPXrBnciTRjWMFF/wxGtA==" saltValue="GnvIaFfe2ROuBR48hLA4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4454</v>
      </c>
      <c r="L45" s="60">
        <v>4631</v>
      </c>
      <c r="M45" s="60">
        <v>5132</v>
      </c>
      <c r="N45" s="60">
        <v>5491</v>
      </c>
      <c r="O45" s="61">
        <v>5769</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520</v>
      </c>
      <c r="L46" s="64" t="s">
        <v>520</v>
      </c>
      <c r="M46" s="64" t="s">
        <v>520</v>
      </c>
      <c r="N46" s="64" t="s">
        <v>520</v>
      </c>
      <c r="O46" s="65" t="s">
        <v>520</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520</v>
      </c>
      <c r="L47" s="64" t="s">
        <v>520</v>
      </c>
      <c r="M47" s="64" t="s">
        <v>520</v>
      </c>
      <c r="N47" s="64" t="s">
        <v>520</v>
      </c>
      <c r="O47" s="65" t="s">
        <v>520</v>
      </c>
      <c r="P47" s="48"/>
      <c r="Q47" s="48"/>
      <c r="R47" s="48"/>
      <c r="S47" s="48"/>
      <c r="T47" s="48"/>
      <c r="U47" s="48"/>
    </row>
    <row r="48" spans="1:21" ht="30.75" customHeight="1" x14ac:dyDescent="0.15">
      <c r="A48" s="48"/>
      <c r="B48" s="1219"/>
      <c r="C48" s="1220"/>
      <c r="D48" s="62"/>
      <c r="E48" s="1225" t="s">
        <v>15</v>
      </c>
      <c r="F48" s="1225"/>
      <c r="G48" s="1225"/>
      <c r="H48" s="1225"/>
      <c r="I48" s="1225"/>
      <c r="J48" s="1226"/>
      <c r="K48" s="63">
        <v>508</v>
      </c>
      <c r="L48" s="64">
        <v>511</v>
      </c>
      <c r="M48" s="64">
        <v>495</v>
      </c>
      <c r="N48" s="64">
        <v>619</v>
      </c>
      <c r="O48" s="65">
        <v>659</v>
      </c>
      <c r="P48" s="48"/>
      <c r="Q48" s="48"/>
      <c r="R48" s="48"/>
      <c r="S48" s="48"/>
      <c r="T48" s="48"/>
      <c r="U48" s="48"/>
    </row>
    <row r="49" spans="1:21" ht="30.75" customHeight="1" x14ac:dyDescent="0.15">
      <c r="A49" s="48"/>
      <c r="B49" s="1219"/>
      <c r="C49" s="1220"/>
      <c r="D49" s="62"/>
      <c r="E49" s="1225" t="s">
        <v>16</v>
      </c>
      <c r="F49" s="1225"/>
      <c r="G49" s="1225"/>
      <c r="H49" s="1225"/>
      <c r="I49" s="1225"/>
      <c r="J49" s="1226"/>
      <c r="K49" s="63">
        <v>49</v>
      </c>
      <c r="L49" s="64">
        <v>50</v>
      </c>
      <c r="M49" s="64">
        <v>88</v>
      </c>
      <c r="N49" s="64">
        <v>65</v>
      </c>
      <c r="O49" s="65">
        <v>65</v>
      </c>
      <c r="P49" s="48"/>
      <c r="Q49" s="48"/>
      <c r="R49" s="48"/>
      <c r="S49" s="48"/>
      <c r="T49" s="48"/>
      <c r="U49" s="48"/>
    </row>
    <row r="50" spans="1:21" ht="30.75" customHeight="1" x14ac:dyDescent="0.15">
      <c r="A50" s="48"/>
      <c r="B50" s="1219"/>
      <c r="C50" s="1220"/>
      <c r="D50" s="62"/>
      <c r="E50" s="1225" t="s">
        <v>17</v>
      </c>
      <c r="F50" s="1225"/>
      <c r="G50" s="1225"/>
      <c r="H50" s="1225"/>
      <c r="I50" s="1225"/>
      <c r="J50" s="1226"/>
      <c r="K50" s="63">
        <v>3</v>
      </c>
      <c r="L50" s="64">
        <v>3</v>
      </c>
      <c r="M50" s="64">
        <v>3</v>
      </c>
      <c r="N50" s="64">
        <v>3</v>
      </c>
      <c r="O50" s="65">
        <v>3</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t="s">
        <v>520</v>
      </c>
      <c r="M51" s="64" t="s">
        <v>520</v>
      </c>
      <c r="N51" s="64">
        <v>0</v>
      </c>
      <c r="O51" s="65" t="s">
        <v>520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3987</v>
      </c>
      <c r="L52" s="64">
        <v>4153</v>
      </c>
      <c r="M52" s="64">
        <v>4157</v>
      </c>
      <c r="N52" s="64">
        <v>4227</v>
      </c>
      <c r="O52" s="65">
        <v>4354</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1027</v>
      </c>
      <c r="L53" s="69">
        <v>1042</v>
      </c>
      <c r="M53" s="69">
        <v>1561</v>
      </c>
      <c r="N53" s="69">
        <v>1951</v>
      </c>
      <c r="O53" s="70">
        <v>2142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594</v>
      </c>
      <c r="L57" s="84" t="s">
        <v>595</v>
      </c>
      <c r="M57" s="84" t="s">
        <v>597</v>
      </c>
      <c r="N57" s="84" t="s">
        <v>596</v>
      </c>
      <c r="O57" s="85" t="s">
        <v>595</v>
      </c>
    </row>
    <row r="58" spans="1:21" ht="31.5" customHeight="1" thickBot="1" x14ac:dyDescent="0.2">
      <c r="B58" s="1235"/>
      <c r="C58" s="1236"/>
      <c r="D58" s="1240" t="s">
        <v>27</v>
      </c>
      <c r="E58" s="1241"/>
      <c r="F58" s="1241"/>
      <c r="G58" s="1241"/>
      <c r="H58" s="1241"/>
      <c r="I58" s="1241"/>
      <c r="J58" s="1242"/>
      <c r="K58" s="86" t="s">
        <v>594</v>
      </c>
      <c r="L58" s="87" t="s">
        <v>596</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xaQHY9kSFAi8UyjIcoZixRchAXIuXG9CiF7M2gUTWL/IhdXr3mI1E4E4/YXa9uT/AQbFE46noXKGH5SF4fShw==" saltValue="5FCZnXUfuKi3ad50RSy+7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43" t="s">
        <v>30</v>
      </c>
      <c r="C41" s="1244"/>
      <c r="D41" s="102"/>
      <c r="E41" s="1249" t="s">
        <v>31</v>
      </c>
      <c r="F41" s="1249"/>
      <c r="G41" s="1249"/>
      <c r="H41" s="1250"/>
      <c r="I41" s="103">
        <v>55576</v>
      </c>
      <c r="J41" s="104">
        <v>55433</v>
      </c>
      <c r="K41" s="104">
        <v>55888</v>
      </c>
      <c r="L41" s="104">
        <v>56551</v>
      </c>
      <c r="M41" s="105">
        <v>58841</v>
      </c>
    </row>
    <row r="42" spans="2:13" ht="27.75" customHeight="1" x14ac:dyDescent="0.15">
      <c r="B42" s="1245"/>
      <c r="C42" s="1246"/>
      <c r="D42" s="106"/>
      <c r="E42" s="1251" t="s">
        <v>32</v>
      </c>
      <c r="F42" s="1251"/>
      <c r="G42" s="1251"/>
      <c r="H42" s="1252"/>
      <c r="I42" s="107">
        <v>1247</v>
      </c>
      <c r="J42" s="108">
        <v>1895</v>
      </c>
      <c r="K42" s="108">
        <v>1793</v>
      </c>
      <c r="L42" s="108">
        <v>1283</v>
      </c>
      <c r="M42" s="109">
        <v>964</v>
      </c>
    </row>
    <row r="43" spans="2:13" ht="27.75" customHeight="1" x14ac:dyDescent="0.15">
      <c r="B43" s="1245"/>
      <c r="C43" s="1246"/>
      <c r="D43" s="106"/>
      <c r="E43" s="1251" t="s">
        <v>33</v>
      </c>
      <c r="F43" s="1251"/>
      <c r="G43" s="1251"/>
      <c r="H43" s="1252"/>
      <c r="I43" s="107">
        <v>6642</v>
      </c>
      <c r="J43" s="108">
        <v>6548</v>
      </c>
      <c r="K43" s="108">
        <v>5753</v>
      </c>
      <c r="L43" s="108">
        <v>6293</v>
      </c>
      <c r="M43" s="109">
        <v>7128</v>
      </c>
    </row>
    <row r="44" spans="2:13" ht="27.75" customHeight="1" x14ac:dyDescent="0.15">
      <c r="B44" s="1245"/>
      <c r="C44" s="1246"/>
      <c r="D44" s="106"/>
      <c r="E44" s="1251" t="s">
        <v>34</v>
      </c>
      <c r="F44" s="1251"/>
      <c r="G44" s="1251"/>
      <c r="H44" s="1252"/>
      <c r="I44" s="107">
        <v>429</v>
      </c>
      <c r="J44" s="108">
        <v>396</v>
      </c>
      <c r="K44" s="108">
        <v>657</v>
      </c>
      <c r="L44" s="108">
        <v>650</v>
      </c>
      <c r="M44" s="109">
        <v>599</v>
      </c>
    </row>
    <row r="45" spans="2:13" ht="27.75" customHeight="1" x14ac:dyDescent="0.15">
      <c r="B45" s="1245"/>
      <c r="C45" s="1246"/>
      <c r="D45" s="106"/>
      <c r="E45" s="1251" t="s">
        <v>35</v>
      </c>
      <c r="F45" s="1251"/>
      <c r="G45" s="1251"/>
      <c r="H45" s="1252"/>
      <c r="I45" s="107">
        <v>6636</v>
      </c>
      <c r="J45" s="108">
        <v>6586</v>
      </c>
      <c r="K45" s="108">
        <v>6000</v>
      </c>
      <c r="L45" s="108">
        <v>6016</v>
      </c>
      <c r="M45" s="109">
        <v>5963</v>
      </c>
    </row>
    <row r="46" spans="2:13" ht="27.75" customHeight="1" x14ac:dyDescent="0.15">
      <c r="B46" s="1245"/>
      <c r="C46" s="1246"/>
      <c r="D46" s="110"/>
      <c r="E46" s="1251" t="s">
        <v>36</v>
      </c>
      <c r="F46" s="1251"/>
      <c r="G46" s="1251"/>
      <c r="H46" s="1252"/>
      <c r="I46" s="107">
        <v>181</v>
      </c>
      <c r="J46" s="108">
        <v>147</v>
      </c>
      <c r="K46" s="108" t="s">
        <v>520</v>
      </c>
      <c r="L46" s="108" t="s">
        <v>520</v>
      </c>
      <c r="M46" s="109" t="s">
        <v>520</v>
      </c>
    </row>
    <row r="47" spans="2:13" ht="27.75" customHeight="1" x14ac:dyDescent="0.15">
      <c r="B47" s="1245"/>
      <c r="C47" s="1246"/>
      <c r="D47" s="111"/>
      <c r="E47" s="1253" t="s">
        <v>37</v>
      </c>
      <c r="F47" s="1254"/>
      <c r="G47" s="1254"/>
      <c r="H47" s="1255"/>
      <c r="I47" s="107" t="s">
        <v>520</v>
      </c>
      <c r="J47" s="108" t="s">
        <v>520</v>
      </c>
      <c r="K47" s="108" t="s">
        <v>520</v>
      </c>
      <c r="L47" s="108" t="s">
        <v>520</v>
      </c>
      <c r="M47" s="109" t="s">
        <v>520</v>
      </c>
    </row>
    <row r="48" spans="2:13" ht="27.75" customHeight="1" x14ac:dyDescent="0.15">
      <c r="B48" s="1245"/>
      <c r="C48" s="1246"/>
      <c r="D48" s="106"/>
      <c r="E48" s="1251" t="s">
        <v>38</v>
      </c>
      <c r="F48" s="1251"/>
      <c r="G48" s="1251"/>
      <c r="H48" s="1252"/>
      <c r="I48" s="107" t="s">
        <v>520</v>
      </c>
      <c r="J48" s="108" t="s">
        <v>520</v>
      </c>
      <c r="K48" s="108" t="s">
        <v>520</v>
      </c>
      <c r="L48" s="108" t="s">
        <v>520</v>
      </c>
      <c r="M48" s="109" t="s">
        <v>520</v>
      </c>
    </row>
    <row r="49" spans="2:13" ht="27.75" customHeight="1" x14ac:dyDescent="0.15">
      <c r="B49" s="1247"/>
      <c r="C49" s="1248"/>
      <c r="D49" s="106"/>
      <c r="E49" s="1251" t="s">
        <v>39</v>
      </c>
      <c r="F49" s="1251"/>
      <c r="G49" s="1251"/>
      <c r="H49" s="1252"/>
      <c r="I49" s="107" t="s">
        <v>520</v>
      </c>
      <c r="J49" s="108" t="s">
        <v>520</v>
      </c>
      <c r="K49" s="108" t="s">
        <v>520</v>
      </c>
      <c r="L49" s="108" t="s">
        <v>520</v>
      </c>
      <c r="M49" s="109" t="s">
        <v>520</v>
      </c>
    </row>
    <row r="50" spans="2:13" ht="27.75" customHeight="1" x14ac:dyDescent="0.15">
      <c r="B50" s="1256" t="s">
        <v>40</v>
      </c>
      <c r="C50" s="1257"/>
      <c r="D50" s="112"/>
      <c r="E50" s="1251" t="s">
        <v>41</v>
      </c>
      <c r="F50" s="1251"/>
      <c r="G50" s="1251"/>
      <c r="H50" s="1252"/>
      <c r="I50" s="107">
        <v>11760</v>
      </c>
      <c r="J50" s="108">
        <v>11893</v>
      </c>
      <c r="K50" s="108">
        <v>26619</v>
      </c>
      <c r="L50" s="108">
        <v>24897</v>
      </c>
      <c r="M50" s="109">
        <v>21236</v>
      </c>
    </row>
    <row r="51" spans="2:13" ht="27.75" customHeight="1" x14ac:dyDescent="0.15">
      <c r="B51" s="1245"/>
      <c r="C51" s="1246"/>
      <c r="D51" s="106"/>
      <c r="E51" s="1251" t="s">
        <v>42</v>
      </c>
      <c r="F51" s="1251"/>
      <c r="G51" s="1251"/>
      <c r="H51" s="1252"/>
      <c r="I51" s="107">
        <v>1204</v>
      </c>
      <c r="J51" s="108">
        <v>1400</v>
      </c>
      <c r="K51" s="108">
        <v>1133</v>
      </c>
      <c r="L51" s="108">
        <v>945</v>
      </c>
      <c r="M51" s="109">
        <v>779</v>
      </c>
    </row>
    <row r="52" spans="2:13" ht="27.75" customHeight="1" x14ac:dyDescent="0.15">
      <c r="B52" s="1247"/>
      <c r="C52" s="1248"/>
      <c r="D52" s="106"/>
      <c r="E52" s="1251" t="s">
        <v>43</v>
      </c>
      <c r="F52" s="1251"/>
      <c r="G52" s="1251"/>
      <c r="H52" s="1252"/>
      <c r="I52" s="107">
        <v>45714</v>
      </c>
      <c r="J52" s="108">
        <v>45006</v>
      </c>
      <c r="K52" s="108">
        <v>45122</v>
      </c>
      <c r="L52" s="108">
        <v>44549</v>
      </c>
      <c r="M52" s="109">
        <v>45945</v>
      </c>
    </row>
    <row r="53" spans="2:13" ht="27.75" customHeight="1" thickBot="1" x14ac:dyDescent="0.2">
      <c r="B53" s="1258" t="s">
        <v>44</v>
      </c>
      <c r="C53" s="1259"/>
      <c r="D53" s="113"/>
      <c r="E53" s="1260" t="s">
        <v>45</v>
      </c>
      <c r="F53" s="1260"/>
      <c r="G53" s="1260"/>
      <c r="H53" s="1261"/>
      <c r="I53" s="114">
        <v>12033</v>
      </c>
      <c r="J53" s="115">
        <v>12707</v>
      </c>
      <c r="K53" s="115">
        <v>-2783</v>
      </c>
      <c r="L53" s="115">
        <v>401</v>
      </c>
      <c r="M53" s="116">
        <v>5535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pXTicHDzHjZ7YUnhF6LXG9QdLV8En/Aw3XJmQagIfV3RLaxWcL25h7mP+rQ5lZhyOwX1JHaIwZf3UUFx/RrCg==" saltValue="XsOrz/geRK+wLSIxGkee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70" t="s">
        <v>48</v>
      </c>
      <c r="D55" s="1270"/>
      <c r="E55" s="1271"/>
      <c r="F55" s="128">
        <v>4506</v>
      </c>
      <c r="G55" s="128">
        <v>3706</v>
      </c>
      <c r="H55" s="129">
        <v>3853</v>
      </c>
    </row>
    <row r="56" spans="2:8" ht="52.5" customHeight="1" x14ac:dyDescent="0.15">
      <c r="B56" s="130"/>
      <c r="C56" s="1272" t="s">
        <v>49</v>
      </c>
      <c r="D56" s="1272"/>
      <c r="E56" s="1273"/>
      <c r="F56" s="131">
        <v>20</v>
      </c>
      <c r="G56" s="131">
        <v>20</v>
      </c>
      <c r="H56" s="132">
        <v>20</v>
      </c>
    </row>
    <row r="57" spans="2:8" ht="53.25" customHeight="1" x14ac:dyDescent="0.15">
      <c r="B57" s="130"/>
      <c r="C57" s="1274" t="s">
        <v>50</v>
      </c>
      <c r="D57" s="1274"/>
      <c r="E57" s="1275"/>
      <c r="F57" s="133">
        <v>23122</v>
      </c>
      <c r="G57" s="133">
        <v>22004</v>
      </c>
      <c r="H57" s="134">
        <v>18098</v>
      </c>
    </row>
    <row r="58" spans="2:8" ht="45.75" customHeight="1" x14ac:dyDescent="0.15">
      <c r="B58" s="135"/>
      <c r="C58" s="1262" t="s">
        <v>604</v>
      </c>
      <c r="D58" s="1263"/>
      <c r="E58" s="1264"/>
      <c r="F58" s="136">
        <v>13082</v>
      </c>
      <c r="G58" s="136">
        <v>12701</v>
      </c>
      <c r="H58" s="137">
        <v>9687</v>
      </c>
    </row>
    <row r="59" spans="2:8" ht="45.75" customHeight="1" x14ac:dyDescent="0.15">
      <c r="B59" s="135"/>
      <c r="C59" s="1262" t="s">
        <v>605</v>
      </c>
      <c r="D59" s="1263"/>
      <c r="E59" s="1264"/>
      <c r="F59" s="136">
        <v>3840</v>
      </c>
      <c r="G59" s="136">
        <v>3452</v>
      </c>
      <c r="H59" s="137">
        <v>2787</v>
      </c>
    </row>
    <row r="60" spans="2:8" ht="45.75" customHeight="1" x14ac:dyDescent="0.15">
      <c r="B60" s="135"/>
      <c r="C60" s="1262" t="s">
        <v>606</v>
      </c>
      <c r="D60" s="1263"/>
      <c r="E60" s="1264"/>
      <c r="F60" s="136">
        <v>2500</v>
      </c>
      <c r="G60" s="136">
        <v>2500</v>
      </c>
      <c r="H60" s="137">
        <v>2405</v>
      </c>
    </row>
    <row r="61" spans="2:8" ht="45.75" customHeight="1" x14ac:dyDescent="0.15">
      <c r="B61" s="135"/>
      <c r="C61" s="1262" t="s">
        <v>607</v>
      </c>
      <c r="D61" s="1263"/>
      <c r="E61" s="1264"/>
      <c r="F61" s="136">
        <v>1243</v>
      </c>
      <c r="G61" s="136">
        <v>1470</v>
      </c>
      <c r="H61" s="137">
        <v>1380</v>
      </c>
    </row>
    <row r="62" spans="2:8" ht="45.75" customHeight="1" thickBot="1" x14ac:dyDescent="0.2">
      <c r="B62" s="138"/>
      <c r="C62" s="1265" t="s">
        <v>608</v>
      </c>
      <c r="D62" s="1266"/>
      <c r="E62" s="1267"/>
      <c r="F62" s="139">
        <v>1069</v>
      </c>
      <c r="G62" s="139">
        <v>1064</v>
      </c>
      <c r="H62" s="140">
        <v>1063</v>
      </c>
    </row>
    <row r="63" spans="2:8" ht="52.5" customHeight="1" thickBot="1" x14ac:dyDescent="0.2">
      <c r="B63" s="141"/>
      <c r="C63" s="1268" t="s">
        <v>51</v>
      </c>
      <c r="D63" s="1268"/>
      <c r="E63" s="1269"/>
      <c r="F63" s="142">
        <v>27648</v>
      </c>
      <c r="G63" s="142">
        <v>25730</v>
      </c>
      <c r="H63" s="143">
        <v>21972</v>
      </c>
    </row>
    <row r="64" spans="2:8" ht="15" customHeight="1" x14ac:dyDescent="0.15"/>
  </sheetData>
  <sheetProtection algorithmName="SHA-512" hashValue="0s4PqhBBnFjTNprxsENOzd9BGYQJY/OOp0Qbho1uQspaiwuSKa9b3jR81o3eDdMEu2iFc0tqNI8sTISui4yItw==" saltValue="CcFgVlysOk18dOKRoMiT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40950</v>
      </c>
      <c r="E3" s="162"/>
      <c r="F3" s="163">
        <v>63257</v>
      </c>
      <c r="G3" s="164"/>
      <c r="H3" s="165"/>
    </row>
    <row r="4" spans="1:8" x14ac:dyDescent="0.15">
      <c r="A4" s="166"/>
      <c r="B4" s="167"/>
      <c r="C4" s="168"/>
      <c r="D4" s="169">
        <v>31118</v>
      </c>
      <c r="E4" s="170"/>
      <c r="F4" s="171">
        <v>27259</v>
      </c>
      <c r="G4" s="172"/>
      <c r="H4" s="173"/>
    </row>
    <row r="5" spans="1:8" x14ac:dyDescent="0.15">
      <c r="A5" s="154" t="s">
        <v>553</v>
      </c>
      <c r="B5" s="159"/>
      <c r="C5" s="160"/>
      <c r="D5" s="161">
        <v>35573</v>
      </c>
      <c r="E5" s="162"/>
      <c r="F5" s="163">
        <v>52308</v>
      </c>
      <c r="G5" s="164"/>
      <c r="H5" s="165"/>
    </row>
    <row r="6" spans="1:8" x14ac:dyDescent="0.15">
      <c r="A6" s="166"/>
      <c r="B6" s="167"/>
      <c r="C6" s="168"/>
      <c r="D6" s="169">
        <v>24361</v>
      </c>
      <c r="E6" s="170"/>
      <c r="F6" s="171">
        <v>28695</v>
      </c>
      <c r="G6" s="172"/>
      <c r="H6" s="173"/>
    </row>
    <row r="7" spans="1:8" x14ac:dyDescent="0.15">
      <c r="A7" s="154" t="s">
        <v>554</v>
      </c>
      <c r="B7" s="159"/>
      <c r="C7" s="160"/>
      <c r="D7" s="161">
        <v>53401</v>
      </c>
      <c r="E7" s="162"/>
      <c r="F7" s="163">
        <v>46402</v>
      </c>
      <c r="G7" s="164"/>
      <c r="H7" s="165"/>
    </row>
    <row r="8" spans="1:8" x14ac:dyDescent="0.15">
      <c r="A8" s="166"/>
      <c r="B8" s="167"/>
      <c r="C8" s="168"/>
      <c r="D8" s="169">
        <v>43434</v>
      </c>
      <c r="E8" s="170"/>
      <c r="F8" s="171">
        <v>26897</v>
      </c>
      <c r="G8" s="172"/>
      <c r="H8" s="173"/>
    </row>
    <row r="9" spans="1:8" x14ac:dyDescent="0.15">
      <c r="A9" s="154" t="s">
        <v>555</v>
      </c>
      <c r="B9" s="159"/>
      <c r="C9" s="160"/>
      <c r="D9" s="161">
        <v>71596</v>
      </c>
      <c r="E9" s="162"/>
      <c r="F9" s="163">
        <v>66343</v>
      </c>
      <c r="G9" s="164"/>
      <c r="H9" s="165"/>
    </row>
    <row r="10" spans="1:8" x14ac:dyDescent="0.15">
      <c r="A10" s="166"/>
      <c r="B10" s="167"/>
      <c r="C10" s="168"/>
      <c r="D10" s="169">
        <v>49079</v>
      </c>
      <c r="E10" s="170"/>
      <c r="F10" s="171">
        <v>34529</v>
      </c>
      <c r="G10" s="172"/>
      <c r="H10" s="173"/>
    </row>
    <row r="11" spans="1:8" x14ac:dyDescent="0.15">
      <c r="A11" s="154" t="s">
        <v>556</v>
      </c>
      <c r="B11" s="159"/>
      <c r="C11" s="160"/>
      <c r="D11" s="161">
        <v>108739</v>
      </c>
      <c r="E11" s="162"/>
      <c r="F11" s="163">
        <v>56416</v>
      </c>
      <c r="G11" s="164"/>
      <c r="H11" s="165"/>
    </row>
    <row r="12" spans="1:8" x14ac:dyDescent="0.15">
      <c r="A12" s="166"/>
      <c r="B12" s="167"/>
      <c r="C12" s="174"/>
      <c r="D12" s="169">
        <v>84205</v>
      </c>
      <c r="E12" s="170"/>
      <c r="F12" s="171">
        <v>32623</v>
      </c>
      <c r="G12" s="172"/>
      <c r="H12" s="173"/>
    </row>
    <row r="13" spans="1:8" x14ac:dyDescent="0.15">
      <c r="A13" s="154"/>
      <c r="B13" s="159"/>
      <c r="C13" s="175"/>
      <c r="D13" s="176">
        <v>62052</v>
      </c>
      <c r="E13" s="177"/>
      <c r="F13" s="178">
        <v>56945</v>
      </c>
      <c r="G13" s="179"/>
      <c r="H13" s="165"/>
    </row>
    <row r="14" spans="1:8" x14ac:dyDescent="0.15">
      <c r="A14" s="166"/>
      <c r="B14" s="167"/>
      <c r="C14" s="168"/>
      <c r="D14" s="169">
        <v>46439</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3.58</v>
      </c>
      <c r="C19" s="180">
        <f>ROUND(VALUE(SUBSTITUTE(実質収支比率等に係る経年分析!G$48,"▲","-")),2)</f>
        <v>1.97</v>
      </c>
      <c r="D19" s="180">
        <f>ROUND(VALUE(SUBSTITUTE(実質収支比率等に係る経年分析!H$48,"▲","-")),2)</f>
        <v>0.75</v>
      </c>
      <c r="E19" s="180">
        <f>ROUND(VALUE(SUBSTITUTE(実質収支比率等に係る経年分析!I$48,"▲","-")),2)</f>
        <v>1.1399999999999999</v>
      </c>
      <c r="F19" s="180">
        <f>ROUND(VALUE(SUBSTITUTE(実質収支比率等に係る経年分析!J$48,"▲","-")),2)</f>
        <v>0.89</v>
      </c>
    </row>
    <row r="20" spans="1:11" x14ac:dyDescent="0.15">
      <c r="A20" s="180" t="s">
        <v>55</v>
      </c>
      <c r="B20" s="180">
        <f>ROUND(VALUE(SUBSTITUTE(実質収支比率等に係る経年分析!F$47,"▲","-")),2)</f>
        <v>21.7</v>
      </c>
      <c r="C20" s="180">
        <f>ROUND(VALUE(SUBSTITUTE(実質収支比率等に係る経年分析!G$47,"▲","-")),2)</f>
        <v>23.28</v>
      </c>
      <c r="D20" s="180">
        <f>ROUND(VALUE(SUBSTITUTE(実質収支比率等に係る経年分析!H$47,"▲","-")),2)</f>
        <v>17.95</v>
      </c>
      <c r="E20" s="180">
        <f>ROUND(VALUE(SUBSTITUTE(実質収支比率等に係る経年分析!I$47,"▲","-")),2)</f>
        <v>14.83</v>
      </c>
      <c r="F20" s="180">
        <f>ROUND(VALUE(SUBSTITUTE(実質収支比率等に係る経年分析!J$47,"▲","-")),2)</f>
        <v>14.81</v>
      </c>
    </row>
    <row r="21" spans="1:11" x14ac:dyDescent="0.15">
      <c r="A21" s="180" t="s">
        <v>56</v>
      </c>
      <c r="B21" s="180">
        <f>IF(ISNUMBER(VALUE(SUBSTITUTE(実質収支比率等に係る経年分析!F$49,"▲","-"))),ROUND(VALUE(SUBSTITUTE(実質収支比率等に係る経年分析!F$49,"▲","-")),2),NA())</f>
        <v>2.13</v>
      </c>
      <c r="C21" s="180">
        <f>IF(ISNUMBER(VALUE(SUBSTITUTE(実質収支比率等に係る経年分析!G$49,"▲","-"))),ROUND(VALUE(SUBSTITUTE(実質収支比率等に係る経年分析!G$49,"▲","-")),2),NA())</f>
        <v>0.23</v>
      </c>
      <c r="D21" s="180">
        <f>IF(ISNUMBER(VALUE(SUBSTITUTE(実質収支比率等に係る経年分析!H$49,"▲","-"))),ROUND(VALUE(SUBSTITUTE(実質収支比率等に係る経年分析!H$49,"▲","-")),2),NA())</f>
        <v>-6.15</v>
      </c>
      <c r="E21" s="180">
        <f>IF(ISNUMBER(VALUE(SUBSTITUTE(実質収支比率等に係る経年分析!I$49,"▲","-"))),ROUND(VALUE(SUBSTITUTE(実質収支比率等に係る経年分析!I$49,"▲","-")),2),NA())</f>
        <v>-2.82</v>
      </c>
      <c r="F21" s="180">
        <f>IF(ISNUMBER(VALUE(SUBSTITUTE(実質収支比率等に係る経年分析!J$49,"▲","-"))),ROUND(VALUE(SUBSTITUTE(実質収支比率等に係る経年分析!J$49,"▲","-")),2),NA())</f>
        <v>0.36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6.88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駐車場特別会計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1.97</v>
      </c>
    </row>
    <row r="36" spans="1:16" x14ac:dyDescent="0.15">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81.489999999999995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124.27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3987</v>
      </c>
      <c r="E42" s="182"/>
      <c r="F42" s="182"/>
      <c r="G42" s="182">
        <f>'実質公債費比率（分子）の構造'!L$52</f>
        <v>4153</v>
      </c>
      <c r="H42" s="182"/>
      <c r="I42" s="182"/>
      <c r="J42" s="182">
        <f>'実質公債費比率（分子）の構造'!M$52</f>
        <v>4157</v>
      </c>
      <c r="K42" s="182"/>
      <c r="L42" s="182"/>
      <c r="M42" s="182">
        <f>'実質公債費比率（分子）の構造'!N$52</f>
        <v>4227</v>
      </c>
      <c r="N42" s="182"/>
      <c r="O42" s="182"/>
      <c r="P42" s="182">
        <f>'実質公債費比率（分子）の構造'!O$52</f>
        <v>4354</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x14ac:dyDescent="0.15">
      <c r="A45" s="182" t="s">
        <v>66</v>
      </c>
      <c r="B45" s="182">
        <f>'実質公債費比率（分子）の構造'!K$49</f>
        <v>49</v>
      </c>
      <c r="C45" s="182"/>
      <c r="D45" s="182"/>
      <c r="E45" s="182">
        <f>'実質公債費比率（分子）の構造'!L$49</f>
        <v>50</v>
      </c>
      <c r="F45" s="182"/>
      <c r="G45" s="182"/>
      <c r="H45" s="182">
        <f>'実質公債費比率（分子）の構造'!M$49</f>
        <v>88</v>
      </c>
      <c r="I45" s="182"/>
      <c r="J45" s="182"/>
      <c r="K45" s="182">
        <f>'実質公債費比率（分子）の構造'!N$49</f>
        <v>65</v>
      </c>
      <c r="L45" s="182"/>
      <c r="M45" s="182"/>
      <c r="N45" s="182">
        <f>'実質公債費比率（分子）の構造'!O$49</f>
        <v>65</v>
      </c>
      <c r="O45" s="182"/>
      <c r="P45" s="182"/>
    </row>
    <row r="46" spans="1:16" x14ac:dyDescent="0.15">
      <c r="A46" s="182" t="s">
        <v>67</v>
      </c>
      <c r="B46" s="182">
        <f>'実質公債費比率（分子）の構造'!K$48</f>
        <v>508</v>
      </c>
      <c r="C46" s="182"/>
      <c r="D46" s="182"/>
      <c r="E46" s="182">
        <f>'実質公債費比率（分子）の構造'!L$48</f>
        <v>511</v>
      </c>
      <c r="F46" s="182"/>
      <c r="G46" s="182"/>
      <c r="H46" s="182">
        <f>'実質公債費比率（分子）の構造'!M$48</f>
        <v>495</v>
      </c>
      <c r="I46" s="182"/>
      <c r="J46" s="182"/>
      <c r="K46" s="182">
        <f>'実質公債費比率（分子）の構造'!N$48</f>
        <v>619</v>
      </c>
      <c r="L46" s="182"/>
      <c r="M46" s="182"/>
      <c r="N46" s="182">
        <f>'実質公債費比率（分子）の構造'!O$48</f>
        <v>659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4454</v>
      </c>
      <c r="C49" s="182"/>
      <c r="D49" s="182"/>
      <c r="E49" s="182">
        <f>'実質公債費比率（分子）の構造'!L$45</f>
        <v>4631</v>
      </c>
      <c r="F49" s="182"/>
      <c r="G49" s="182"/>
      <c r="H49" s="182">
        <f>'実質公債費比率（分子）の構造'!M$45</f>
        <v>5132</v>
      </c>
      <c r="I49" s="182"/>
      <c r="J49" s="182"/>
      <c r="K49" s="182">
        <f>'実質公債費比率（分子）の構造'!N$45</f>
        <v>5491</v>
      </c>
      <c r="L49" s="182"/>
      <c r="M49" s="182"/>
      <c r="N49" s="182">
        <f>'実質公債費比率（分子）の構造'!O$45</f>
        <v>5769</v>
      </c>
      <c r="O49" s="182"/>
      <c r="P49" s="182"/>
    </row>
    <row r="50" spans="1:16" x14ac:dyDescent="0.15">
      <c r="A50" s="182" t="s">
        <v>71</v>
      </c>
      <c r="B50" s="182" t="e">
        <f>NA()</f>
        <v>#N/A</v>
      </c>
      <c r="C50" s="182">
        <f>IF(ISNUMBER('実質公債費比率（分子）の構造'!K$53),'実質公債費比率（分子）の構造'!K$53,NA())</f>
        <v>1027</v>
      </c>
      <c r="D50" s="182" t="e">
        <f>NA()</f>
        <v>#N/A</v>
      </c>
      <c r="E50" s="182" t="e">
        <f>NA()</f>
        <v>#N/A</v>
      </c>
      <c r="F50" s="182">
        <f>IF(ISNUMBER('実質公債費比率（分子）の構造'!L$53),'実質公債費比率（分子）の構造'!L$53,NA())</f>
        <v>1042</v>
      </c>
      <c r="G50" s="182" t="e">
        <f>NA()</f>
        <v>#N/A</v>
      </c>
      <c r="H50" s="182" t="e">
        <f>NA()</f>
        <v>#N/A</v>
      </c>
      <c r="I50" s="182">
        <f>IF(ISNUMBER('実質公債費比率（分子）の構造'!M$53),'実質公債費比率（分子）の構造'!M$53,NA())</f>
        <v>1561</v>
      </c>
      <c r="J50" s="182" t="e">
        <f>NA()</f>
        <v>#N/A</v>
      </c>
      <c r="K50" s="182" t="e">
        <f>NA()</f>
        <v>#N/A</v>
      </c>
      <c r="L50" s="182">
        <f>IF(ISNUMBER('実質公債費比率（分子）の構造'!N$53),'実質公債費比率（分子）の構造'!N$53,NA())</f>
        <v>1951</v>
      </c>
      <c r="M50" s="182" t="e">
        <f>NA()</f>
        <v>#N/A</v>
      </c>
      <c r="N50" s="182" t="e">
        <f>NA()</f>
        <v>#N/A</v>
      </c>
      <c r="O50" s="182">
        <f>IF(ISNUMBER('実質公債費比率（分子）の構造'!O$53),'実質公債費比率（分子）の構造'!O$53,NA())</f>
        <v>2142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45714</v>
      </c>
      <c r="E56" s="181"/>
      <c r="F56" s="181"/>
      <c r="G56" s="181">
        <f>'将来負担比率（分子）の構造'!J$52</f>
        <v>45006</v>
      </c>
      <c r="H56" s="181"/>
      <c r="I56" s="181"/>
      <c r="J56" s="181">
        <f>'将来負担比率（分子）の構造'!K$52</f>
        <v>45122</v>
      </c>
      <c r="K56" s="181"/>
      <c r="L56" s="181"/>
      <c r="M56" s="181">
        <f>'将来負担比率（分子）の構造'!L$52</f>
        <v>44549</v>
      </c>
      <c r="N56" s="181"/>
      <c r="O56" s="181"/>
      <c r="P56" s="181">
        <f>'将来負担比率（分子）の構造'!M$52</f>
        <v>45945</v>
      </c>
    </row>
    <row r="57" spans="1:16" x14ac:dyDescent="0.15">
      <c r="A57" s="181" t="s">
        <v>42</v>
      </c>
      <c r="B57" s="181"/>
      <c r="C57" s="181"/>
      <c r="D57" s="181">
        <f>'将来負担比率（分子）の構造'!I$51</f>
        <v>1204</v>
      </c>
      <c r="E57" s="181"/>
      <c r="F57" s="181"/>
      <c r="G57" s="181">
        <f>'将来負担比率（分子）の構造'!J$51</f>
        <v>1400</v>
      </c>
      <c r="H57" s="181"/>
      <c r="I57" s="181"/>
      <c r="J57" s="181">
        <f>'将来負担比率（分子）の構造'!K$51</f>
        <v>1133</v>
      </c>
      <c r="K57" s="181"/>
      <c r="L57" s="181"/>
      <c r="M57" s="181">
        <f>'将来負担比率（分子）の構造'!L$51</f>
        <v>945</v>
      </c>
      <c r="N57" s="181"/>
      <c r="O57" s="181"/>
      <c r="P57" s="181">
        <f>'将来負担比率（分子）の構造'!M$51</f>
        <v>779</v>
      </c>
    </row>
    <row r="58" spans="1:16" x14ac:dyDescent="0.15">
      <c r="A58" s="181" t="s">
        <v>41</v>
      </c>
      <c r="B58" s="181"/>
      <c r="C58" s="181"/>
      <c r="D58" s="181">
        <f>'将来負担比率（分子）の構造'!I$50</f>
        <v>11760</v>
      </c>
      <c r="E58" s="181"/>
      <c r="F58" s="181"/>
      <c r="G58" s="181">
        <f>'将来負担比率（分子）の構造'!J$50</f>
        <v>11893</v>
      </c>
      <c r="H58" s="181"/>
      <c r="I58" s="181"/>
      <c r="J58" s="181">
        <f>'将来負担比率（分子）の構造'!K$50</f>
        <v>26619</v>
      </c>
      <c r="K58" s="181"/>
      <c r="L58" s="181"/>
      <c r="M58" s="181">
        <f>'将来負担比率（分子）の構造'!L$50</f>
        <v>24897</v>
      </c>
      <c r="N58" s="181"/>
      <c r="O58" s="181"/>
      <c r="P58" s="181">
        <f>'将来負担比率（分子）の構造'!M$50</f>
        <v>21236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181</v>
      </c>
      <c r="C61" s="181"/>
      <c r="D61" s="181"/>
      <c r="E61" s="181">
        <f>'将来負担比率（分子）の構造'!J$46</f>
        <v>147</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6636</v>
      </c>
      <c r="C62" s="181"/>
      <c r="D62" s="181"/>
      <c r="E62" s="181">
        <f>'将来負担比率（分子）の構造'!J$45</f>
        <v>6586</v>
      </c>
      <c r="F62" s="181"/>
      <c r="G62" s="181"/>
      <c r="H62" s="181">
        <f>'将来負担比率（分子）の構造'!K$45</f>
        <v>6000</v>
      </c>
      <c r="I62" s="181"/>
      <c r="J62" s="181"/>
      <c r="K62" s="181">
        <f>'将来負担比率（分子）の構造'!L$45</f>
        <v>6016</v>
      </c>
      <c r="L62" s="181"/>
      <c r="M62" s="181"/>
      <c r="N62" s="181">
        <f>'将来負担比率（分子）の構造'!M$45</f>
        <v>5963</v>
      </c>
      <c r="O62" s="181"/>
      <c r="P62" s="181"/>
    </row>
    <row r="63" spans="1:16" x14ac:dyDescent="0.15">
      <c r="A63" s="181" t="s">
        <v>34</v>
      </c>
      <c r="B63" s="181">
        <f>'将来負担比率（分子）の構造'!I$44</f>
        <v>429</v>
      </c>
      <c r="C63" s="181"/>
      <c r="D63" s="181"/>
      <c r="E63" s="181">
        <f>'将来負担比率（分子）の構造'!J$44</f>
        <v>396</v>
      </c>
      <c r="F63" s="181"/>
      <c r="G63" s="181"/>
      <c r="H63" s="181">
        <f>'将来負担比率（分子）の構造'!K$44</f>
        <v>657</v>
      </c>
      <c r="I63" s="181"/>
      <c r="J63" s="181"/>
      <c r="K63" s="181">
        <f>'将来負担比率（分子）の構造'!L$44</f>
        <v>650</v>
      </c>
      <c r="L63" s="181"/>
      <c r="M63" s="181"/>
      <c r="N63" s="181">
        <f>'将来負担比率（分子）の構造'!M$44</f>
        <v>599</v>
      </c>
      <c r="O63" s="181"/>
      <c r="P63" s="181"/>
    </row>
    <row r="64" spans="1:16" x14ac:dyDescent="0.15">
      <c r="A64" s="181" t="s">
        <v>33</v>
      </c>
      <c r="B64" s="181">
        <f>'将来負担比率（分子）の構造'!I$43</f>
        <v>6642</v>
      </c>
      <c r="C64" s="181"/>
      <c r="D64" s="181"/>
      <c r="E64" s="181">
        <f>'将来負担比率（分子）の構造'!J$43</f>
        <v>6548</v>
      </c>
      <c r="F64" s="181"/>
      <c r="G64" s="181"/>
      <c r="H64" s="181">
        <f>'将来負担比率（分子）の構造'!K$43</f>
        <v>5753</v>
      </c>
      <c r="I64" s="181"/>
      <c r="J64" s="181"/>
      <c r="K64" s="181">
        <f>'将来負担比率（分子）の構造'!L$43</f>
        <v>6293</v>
      </c>
      <c r="L64" s="181"/>
      <c r="M64" s="181"/>
      <c r="N64" s="181">
        <f>'将来負担比率（分子）の構造'!M$43</f>
        <v>7128</v>
      </c>
      <c r="O64" s="181"/>
      <c r="P64" s="181"/>
    </row>
    <row r="65" spans="1:16" x14ac:dyDescent="0.15">
      <c r="A65" s="181" t="s">
        <v>32</v>
      </c>
      <c r="B65" s="181">
        <f>'将来負担比率（分子）の構造'!I$42</f>
        <v>1247</v>
      </c>
      <c r="C65" s="181"/>
      <c r="D65" s="181"/>
      <c r="E65" s="181">
        <f>'将来負担比率（分子）の構造'!J$42</f>
        <v>1895</v>
      </c>
      <c r="F65" s="181"/>
      <c r="G65" s="181"/>
      <c r="H65" s="181">
        <f>'将来負担比率（分子）の構造'!K$42</f>
        <v>1793</v>
      </c>
      <c r="I65" s="181"/>
      <c r="J65" s="181"/>
      <c r="K65" s="181">
        <f>'将来負担比率（分子）の構造'!L$42</f>
        <v>1283</v>
      </c>
      <c r="L65" s="181"/>
      <c r="M65" s="181"/>
      <c r="N65" s="181">
        <f>'将来負担比率（分子）の構造'!M$42</f>
        <v>964</v>
      </c>
      <c r="O65" s="181"/>
      <c r="P65" s="181"/>
    </row>
    <row r="66" spans="1:16" x14ac:dyDescent="0.15">
      <c r="A66" s="181" t="s">
        <v>31</v>
      </c>
      <c r="B66" s="181">
        <f>'将来負担比率（分子）の構造'!I$41</f>
        <v>55576</v>
      </c>
      <c r="C66" s="181"/>
      <c r="D66" s="181"/>
      <c r="E66" s="181">
        <f>'将来負担比率（分子）の構造'!J$41</f>
        <v>55433</v>
      </c>
      <c r="F66" s="181"/>
      <c r="G66" s="181"/>
      <c r="H66" s="181">
        <f>'将来負担比率（分子）の構造'!K$41</f>
        <v>55888</v>
      </c>
      <c r="I66" s="181"/>
      <c r="J66" s="181"/>
      <c r="K66" s="181">
        <f>'将来負担比率（分子）の構造'!L$41</f>
        <v>56551</v>
      </c>
      <c r="L66" s="181"/>
      <c r="M66" s="181"/>
      <c r="N66" s="181">
        <f>'将来負担比率（分子）の構造'!M$41</f>
        <v>58841</v>
      </c>
      <c r="O66" s="181"/>
      <c r="P66" s="181"/>
    </row>
    <row r="67" spans="1:16" x14ac:dyDescent="0.15">
      <c r="A67" s="181" t="s">
        <v>75</v>
      </c>
      <c r="B67" s="181" t="e">
        <f>NA()</f>
        <v>#N/A</v>
      </c>
      <c r="C67" s="181">
        <f>IF(ISNUMBER('将来負担比率（分子）の構造'!I$53), IF('将来負担比率（分子）の構造'!I$53 &lt; 0, 0, '将来負担比率（分子）の構造'!I$53), NA())</f>
        <v>12033</v>
      </c>
      <c r="D67" s="181" t="e">
        <f>NA()</f>
        <v>#N/A</v>
      </c>
      <c r="E67" s="181" t="e">
        <f>NA()</f>
        <v>#N/A</v>
      </c>
      <c r="F67" s="181">
        <f>IF(ISNUMBER('将来負担比率（分子）の構造'!J$53), IF('将来負担比率（分子）の構造'!J$53 &lt; 0, 0, '将来負担比率（分子）の構造'!J$53), NA())</f>
        <v>12707</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401</v>
      </c>
      <c r="M67" s="181" t="e">
        <f>NA()</f>
        <v>#N/A</v>
      </c>
      <c r="N67" s="181" t="e">
        <f>NA()</f>
        <v>#N/A</v>
      </c>
      <c r="O67" s="181">
        <f>IF(ISNUMBER('将来負担比率（分子）の構造'!M$53), IF('将来負担比率（分子）の構造'!M$53 &lt; 0, 0, '将来負担比率（分子）の構造'!M$53), NA())</f>
        <v>5535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4506</v>
      </c>
      <c r="C72" s="185">
        <f>基金残高に係る経年分析!G55</f>
        <v>3706</v>
      </c>
      <c r="D72" s="185">
        <f>基金残高に係る経年分析!H55</f>
        <v>3853</v>
      </c>
    </row>
    <row r="73" spans="1:16" x14ac:dyDescent="0.15">
      <c r="A73" s="184" t="s">
        <v>78</v>
      </c>
      <c r="B73" s="185">
        <f>基金残高に係る経年分析!F56</f>
        <v>20</v>
      </c>
      <c r="C73" s="185">
        <f>基金残高に係る経年分析!G56</f>
        <v>20</v>
      </c>
      <c r="D73" s="185">
        <f>基金残高に係る経年分析!H56</f>
        <v>20</v>
      </c>
    </row>
    <row r="74" spans="1:16" x14ac:dyDescent="0.15">
      <c r="A74" s="184" t="s">
        <v>79</v>
      </c>
      <c r="B74" s="185">
        <f>基金残高に係る経年分析!F57</f>
        <v>23122</v>
      </c>
      <c r="C74" s="185">
        <f>基金残高に係る経年分析!G57</f>
        <v>22004</v>
      </c>
      <c r="D74" s="185">
        <f>基金残高に係る経年分析!H57</f>
        <v>18098</v>
      </c>
    </row>
  </sheetData>
  <sheetProtection algorithmName="SHA-512" hashValue="P/rhJ5Nn6I3UQuvhsJJtRHA4k8bTGdFGtG3x8x1IP96yHpwtn8l3wCZaOS74ItHfr0b1VwTc3Cj/HkG/1v5wbg==" saltValue="IxfP5MfvaH9n38/3MU3c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2022-03-29T02:04:57Z</cp:lastPrinted>
  <dcterms:created xsi:type="dcterms:W3CDTF">2022-02-02T06:42:41Z</dcterms:created>
  <dcterms:modified xsi:type="dcterms:W3CDTF">2022-03-29T02:42:25Z</dcterms:modified>
  <cp:category/>
</cp:coreProperties>
</file>