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R03_10_31衆議\★集計班　投開票日★\小選挙区 上原班長\確定\１区\"/>
    </mc:Choice>
  </mc:AlternateContent>
  <bookViews>
    <workbookView xWindow="0" yWindow="0" windowWidth="28800" windowHeight="11460"/>
  </bookViews>
  <sheets>
    <sheet name="sheet1" sheetId="1" r:id="rId1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D10" i="1"/>
  <c r="C10" i="1"/>
  <c r="B10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<sst xmlns="http://schemas.openxmlformats.org/spreadsheetml/2006/main" count="26" uniqueCount="26">
  <si>
    <r>
      <t>小選挙区　</t>
    </r>
    <r>
      <rPr>
        <sz val="20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>　速報集計表</t>
    </r>
  </si>
  <si>
    <r>
      <t> </t>
    </r>
    <r>
      <rPr>
        <b/>
        <sz val="12"/>
        <color theme="1"/>
        <rFont val="ＭＳ ゴシック"/>
        <family val="3"/>
        <charset val="128"/>
      </rPr>
      <t>香川県第１区</t>
    </r>
  </si>
  <si>
    <t>区分</t>
  </si>
  <si>
    <t> 1
小川　じゅんや
 (立憲民主党)</t>
  </si>
  <si>
    <t> 2
町川　ジュンコ
 (日本維新の会)</t>
  </si>
  <si>
    <t> 3
平井　卓也
 (自由民主党)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</si>
  <si>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</si>
  <si>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</si>
  <si>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</si>
  <si>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</si>
  <si>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</si>
  <si>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</si>
  <si>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</si>
  <si>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</si>
  <si>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高松市（第１）</t>
  </si>
  <si>
    <t>土庄町</t>
  </si>
  <si>
    <t>小豆島町</t>
  </si>
  <si>
    <t>直島町</t>
  </si>
  <si>
    <t>香川県第１区 計</t>
  </si>
  <si>
    <t>　　 </t>
  </si>
  <si>
    <t>惜敗率（%）</t>
  </si>
  <si>
    <t>(注)惜敗率は、香川県第１区における最多得票者の得票数に対する割合である（比例代表選挙に重複立候補し、名簿登載順位が同一順位とされた者に限る。）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</si>
  <si>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</si>
  <si>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</si>
  <si>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</si>
  <si>
    <t>1日　1時　50分 発表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</si>
</sst>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&quot;日&quot;h&quot;時&quot;mm&quot;分&quot;"/>
    <numFmt numFmtId="177" formatCode="#,##0.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 wrapText="1"/>
    </xf>
    <xf numFmtId="3" fontId="18" fillId="0" borderId="12" xfId="0" applyNumberFormat="1" applyFont="1" applyBorder="1" applyAlignment="1">
      <alignment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177" fontId="18" fillId="0" borderId="12" xfId="0" applyNumberFormat="1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0" fillId="0" borderId="0" xfId="0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Q15" sqref="Q15"/>
    </sheetView>
  </sheetViews>
  <sheetFormatPr defaultRowHeight="18" x14ac:dyDescent="0.45"/>
  <cols>
    <col min="1" max="1" width="15" customWidth="1"/>
    <col min="2" max="4" width="14.3984375" customWidth="1"/>
    <col min="5" max="5" width="10" customWidth="1"/>
    <col min="6" max="7" width="8.69921875" customWidth="1"/>
    <col min="8" max="8" width="6.19921875" customWidth="1"/>
    <col min="9" max="9" width="8.69921875" customWidth="1"/>
    <col min="10" max="10" width="7.5" customWidth="1"/>
    <col min="11" max="11" width="8.69921875" customWidth="1"/>
    <col min="12" max="12" width="11.8984375" customWidth="1"/>
  </cols>
  <sheetData>
    <row r="1" spans="1:12" s="1" customFormat="1" ht="22.5" customHeight="1" x14ac:dyDescent="0.15">
      <c r="A1" s="20"/>
      <c r="B1" s="20"/>
      <c r="C1" s="20"/>
      <c r="D1" s="20" t="s">
        <v>0</v>
      </c>
      <c r="E1" s="20"/>
      <c r="F1" s="20"/>
      <c r="G1" s="20"/>
      <c r="H1" s="20"/>
      <c r="I1" s="20"/>
      <c r="J1" s="20"/>
      <c r="K1" s="21" t="s">
        <v>25</v>
      </c>
      <c r="L1" s="21"/>
    </row>
    <row r="2" spans="1:12" s="1" customFormat="1" ht="22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2"/>
      <c r="K2" s="22"/>
      <c r="L2" s="22"/>
    </row>
    <row r="3" spans="1:12" ht="33.75" customHeight="1" x14ac:dyDescent="0.45">
      <c r="A3" s="17" t="s">
        <v>1</v>
      </c>
      <c r="B3" s="17"/>
    </row>
    <row r="4" spans="1:12" s="1" customFormat="1" ht="56.25" customHeight="1" x14ac:dyDescent="0.4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18.75" customHeight="1" x14ac:dyDescent="0.45">
      <c r="A5" s="6" t="s">
        <v>14</v>
      </c>
      <c r="B5" s="7">
        <v>81651</v>
      </c>
      <c r="C5" s="7">
        <v>14906</v>
      </c>
      <c r="D5" s="7">
        <v>62938</v>
      </c>
      <c r="E5" s="7">
        <v>159495</v>
      </c>
      <c r="F5" s="8">
        <v>0</v>
      </c>
      <c r="G5" s="9">
        <v>159495</v>
      </c>
      <c r="H5" s="9">
        <v>2874</v>
      </c>
      <c r="I5" s="9">
        <v>162369</v>
      </c>
      <c r="J5" s="9">
        <v>2</v>
      </c>
      <c r="K5" s="9">
        <v>162371</v>
      </c>
      <c r="L5" s="10">
        <v>44501.056250000001</v>
      </c>
    </row>
    <row r="6" spans="1:12" ht="18.75" customHeight="1" x14ac:dyDescent="0.45">
      <c r="A6" s="6" t="s">
        <v>15</v>
      </c>
      <c r="B6" s="7">
        <v>3932</v>
      </c>
      <c r="C6" s="7">
        <v>394</v>
      </c>
      <c r="D6" s="7">
        <v>3514</v>
      </c>
      <c r="E6" s="7">
        <v>7840</v>
      </c>
      <c r="F6" s="8">
        <v>0</v>
      </c>
      <c r="G6" s="9">
        <v>7840</v>
      </c>
      <c r="H6" s="9">
        <v>179</v>
      </c>
      <c r="I6" s="9">
        <v>8019</v>
      </c>
      <c r="J6" s="9">
        <v>0</v>
      </c>
      <c r="K6" s="9">
        <v>8019</v>
      </c>
      <c r="L6" s="10">
        <v>44500.961111111108</v>
      </c>
    </row>
    <row r="7" spans="1:12" ht="18.75" customHeight="1" x14ac:dyDescent="0.45">
      <c r="A7" s="6" t="s">
        <v>16</v>
      </c>
      <c r="B7" s="7">
        <v>3845</v>
      </c>
      <c r="C7" s="7">
        <v>447</v>
      </c>
      <c r="D7" s="7">
        <v>3661</v>
      </c>
      <c r="E7" s="7">
        <v>7953</v>
      </c>
      <c r="F7" s="8">
        <v>0</v>
      </c>
      <c r="G7" s="9">
        <v>7953</v>
      </c>
      <c r="H7" s="9">
        <v>132</v>
      </c>
      <c r="I7" s="9">
        <v>8085</v>
      </c>
      <c r="J7" s="9">
        <v>0</v>
      </c>
      <c r="K7" s="9">
        <v>8085</v>
      </c>
      <c r="L7" s="10">
        <v>44500.9375</v>
      </c>
    </row>
    <row r="8" spans="1:12" ht="18.75" customHeight="1" x14ac:dyDescent="0.45">
      <c r="A8" s="6" t="s">
        <v>17</v>
      </c>
      <c r="B8" s="7">
        <v>839</v>
      </c>
      <c r="C8" s="7">
        <v>141</v>
      </c>
      <c r="D8" s="7">
        <v>714</v>
      </c>
      <c r="E8" s="7">
        <v>1694</v>
      </c>
      <c r="F8" s="8">
        <v>0</v>
      </c>
      <c r="G8" s="9">
        <v>1694</v>
      </c>
      <c r="H8" s="9">
        <v>31</v>
      </c>
      <c r="I8" s="9">
        <v>1725</v>
      </c>
      <c r="J8" s="9">
        <v>0</v>
      </c>
      <c r="K8" s="9">
        <v>1725</v>
      </c>
      <c r="L8" s="10">
        <v>44500.886111111111</v>
      </c>
    </row>
    <row r="9" spans="1:12" ht="26.25" customHeight="1" x14ac:dyDescent="0.45">
      <c r="A9" s="2" t="s">
        <v>18</v>
      </c>
      <c r="B9" s="7">
        <f t="shared" ref="B9:K9" si="0">SUBTOTAL(9,B5:B8)</f>
        <v>90267</v>
      </c>
      <c r="C9" s="7">
        <f t="shared" si="0"/>
        <v>15888</v>
      </c>
      <c r="D9" s="7">
        <f t="shared" si="0"/>
        <v>70827</v>
      </c>
      <c r="E9" s="7">
        <f t="shared" si="0"/>
        <v>176982</v>
      </c>
      <c r="F9" s="11">
        <f t="shared" si="0"/>
        <v>0</v>
      </c>
      <c r="G9" s="9">
        <f t="shared" si="0"/>
        <v>176982</v>
      </c>
      <c r="H9" s="9">
        <f t="shared" si="0"/>
        <v>3216</v>
      </c>
      <c r="I9" s="9">
        <f t="shared" si="0"/>
        <v>180198</v>
      </c>
      <c r="J9" s="9">
        <f t="shared" si="0"/>
        <v>2</v>
      </c>
      <c r="K9" s="9">
        <f t="shared" si="0"/>
        <v>180200</v>
      </c>
      <c r="L9" s="12" t="s">
        <v>19</v>
      </c>
    </row>
    <row r="10" spans="1:12" ht="18.75" customHeight="1" x14ac:dyDescent="0.45">
      <c r="A10" s="2" t="s">
        <v>20</v>
      </c>
      <c r="B10" s="13" t="str">
        <f>IF(B9&lt;&gt;MAX(B9:D9),ROUNDDOWN((B9/MAX(B9:D9)*100),3),"")</f>
        <v/>
      </c>
      <c r="C10" s="13">
        <f>IF(C9&lt;&gt;MAX(B9:D9),ROUNDDOWN((C9/MAX(B9:D9)*100),3),"")</f>
        <v>17.600999999999999</v>
      </c>
      <c r="D10" s="13">
        <f>IF(D9&lt;&gt;MAX(B9:D9),ROUNDDOWN((D9/MAX(B9:D9)*100),3),"")</f>
        <v>78.462999999999994</v>
      </c>
    </row>
    <row r="11" spans="1:12" s="14" customFormat="1" ht="18.75" customHeight="1" x14ac:dyDescent="0.45">
      <c r="A11" s="18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s="14" customFormat="1" ht="22.5" customHeight="1" x14ac:dyDescent="0.45">
      <c r="A12" s="15" t="s">
        <v>22</v>
      </c>
    </row>
    <row r="13" spans="1:12" x14ac:dyDescent="0.45">
      <c r="A13" s="16" t="s">
        <v>23</v>
      </c>
      <c r="B13" s="19" t="str">
        <f>G9&amp;"÷6="&amp;ROUNDDOWN(G9/6,3)</f>
        <v>176982÷6=29497</v>
      </c>
      <c r="C13" s="19"/>
    </row>
    <row r="14" spans="1:12" x14ac:dyDescent="0.45">
      <c r="A14" s="16" t="s">
        <v>24</v>
      </c>
      <c r="B14" s="19" t="str">
        <f>G9&amp;"÷10="&amp;ROUNDDOWN(G9/10,3)</f>
        <v>176982÷10=17698.2</v>
      </c>
      <c r="C14" s="19"/>
    </row>
  </sheetData>
  <mergeCells count="10">
    <mergeCell ref="A3:B3"/>
    <mergeCell ref="A11:L11"/>
    <mergeCell ref="B13:C13"/>
    <mergeCell ref="B14:C14"/>
    <mergeCell ref="A1:C1"/>
    <mergeCell ref="D1:J1"/>
    <mergeCell ref="K1:L1"/>
    <mergeCell ref="A2:C2"/>
    <mergeCell ref="D2:I2"/>
    <mergeCell ref="J2:L2"/>
  </mergeCells>
  <phoneticPr fontId="24"/>
  <pageMargins left="0.5" right="0.4" top="0.79" bottom="0.7" header="0.45" footer="0.51"/>
  <pageSetup paperSize="9" fitToHeight="0" orientation="landscape" horizontalDpi="300" verticalDpi="30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2021-10-31T16:42:55Z</dcterms:created>
  <dcterms:modified xsi:type="dcterms:W3CDTF">2021-10-31T16:47:40Z</dcterms:modified>
</cp:coreProperties>
</file>