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R03_10_31衆議\☆HP更新関係\後日Upロード\"/>
    </mc:Choice>
  </mc:AlternateContent>
  <bookViews>
    <workbookView xWindow="0" yWindow="0" windowWidth="28800" windowHeight="11460"/>
  </bookViews>
  <sheets>
    <sheet name="sheet1" sheetId="2" r:id="rId1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S10" i="2" l="1"/>
  <c r="P10" i="2" s="1"/>
  <c r="S7" i="2"/>
  <c r="R7" i="2" s="1"/>
  <c r="C7" i="2" l="1"/>
  <c r="G7" i="2"/>
  <c r="K7" i="2"/>
  <c r="K26" i="2" s="1"/>
  <c r="O7" i="2"/>
  <c r="D7" i="2"/>
  <c r="H7" i="2"/>
  <c r="L7" i="2"/>
  <c r="L26" i="2" s="1"/>
  <c r="P7" i="2"/>
  <c r="P26" i="2" s="1"/>
  <c r="B10" i="2"/>
  <c r="F10" i="2"/>
  <c r="J10" i="2"/>
  <c r="N10" i="2"/>
  <c r="R10" i="2"/>
  <c r="R26" i="2" s="1"/>
  <c r="E10" i="2"/>
  <c r="I10" i="2"/>
  <c r="M10" i="2"/>
  <c r="Q10" i="2"/>
  <c r="E7" i="2"/>
  <c r="E26" i="2" s="1"/>
  <c r="I7" i="2"/>
  <c r="I26" i="2" s="1"/>
  <c r="M7" i="2"/>
  <c r="M26" i="2" s="1"/>
  <c r="Q7" i="2"/>
  <c r="Q26" i="2" s="1"/>
  <c r="C10" i="2"/>
  <c r="G10" i="2"/>
  <c r="K10" i="2"/>
  <c r="O10" i="2"/>
  <c r="B7" i="2"/>
  <c r="B26" i="2" s="1"/>
  <c r="F7" i="2"/>
  <c r="F26" i="2" s="1"/>
  <c r="J7" i="2"/>
  <c r="N7" i="2"/>
  <c r="N26" i="2" s="1"/>
  <c r="D10" i="2"/>
  <c r="H10" i="2"/>
  <c r="L10" i="2"/>
  <c r="H26" i="2" l="1"/>
  <c r="G26" i="2"/>
  <c r="D26" i="2"/>
  <c r="C26" i="2"/>
  <c r="J26" i="2"/>
  <c r="O26" i="2"/>
</calcChain>
</file>

<file path=xl/sharedStrings.xml><?xml version="1.0" encoding="utf-8"?>
<sst xmlns="http://schemas.openxmlformats.org/spreadsheetml/2006/main" count="47" uniqueCount="47">
  <si>
    <r>
      <t>比例代表　</t>
    </r>
    <r>
      <rPr>
        <sz val="20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>　速報集計表</t>
    </r>
  </si>
  <si>
    <t>区分</t>
  </si>
  <si>
    <t> 1
社会民主党</t>
  </si>
  <si>
    <t> 2
公明党</t>
  </si>
  <si>
    <t> 3
国民民主党</t>
  </si>
  <si>
    <t> 4
自由民主党</t>
  </si>
  <si>
    <t> 5
日本共産党</t>
  </si>
  <si>
    <t> 6
日本維新の会</t>
  </si>
  <si>
    <t> 7
立憲民主党</t>
  </si>
  <si>
    <t> 8
れいわ新選組</t>
  </si>
  <si>
    <t> 9
NHKと裁判してる党弁護士法72条違反で</t>
  </si>
  <si>
    <t>得票総数
A</t>
  </si>
  <si>
    <t>按分で切り捨てた票数
B</t>
  </si>
  <si>
    <t>いずれの政党等にも属しない票数
C</t>
  </si>
  <si>
    <t>有効投票数
(A+B+C)
D</t>
  </si>
  <si>
    <t>無効
投票数
E</t>
  </si>
  <si>
    <t>投票総数
(D+E)
F</t>
  </si>
  <si>
    <t>不受理持帰り等
G</t>
  </si>
  <si>
    <t>投票者数
(F+G)
H</t>
  </si>
  <si>
    <t>投票点検
終了時刻</t>
  </si>
  <si>
    <t>高松市（第１）</t>
  </si>
  <si>
    <t>高松市（第２）</t>
  </si>
  <si>
    <t>高松市 計</t>
  </si>
  <si>
    <t>丸亀市（第１）</t>
  </si>
  <si>
    <t>丸亀市（第２）</t>
  </si>
  <si>
    <t>丸亀市 計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</si>
  <si>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</si>
  <si>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</si>
  <si>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</si>
  <si>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</si>
  <si>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</si>
  <si>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</si>
  <si>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</si>
  <si>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</si>
  <si>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</si>
  <si>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</si>
  <si>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</si>
  <si>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</si>
  <si>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</si>
  <si>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</si>
  <si>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</si>
  <si>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</si>
  <si>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　　 </t>
  </si>
  <si>
    <t>(注) 高松市のうち、(第1)は市町合併前の旧高松市の区域に係る集計を、(第2)は旧高松市以外の区域に係る集計を、それぞれ内訳として記載している。</t>
  </si>
  <si>
    <t>　　 丸亀市のうち、(第1)は市町合併前の旧丸亀市の区域に係る集計を、(第2)は旧丸亀市以外の区域に係る集計を、それぞれ内訳として記載している。</t>
  </si>
  <si>
    <t>□中間状況　☑全市町確定</t>
    <phoneticPr fontId="23"/>
  </si>
  <si>
    <t>1日　2時　30分 発表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</si>
</sst>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"/>
    <numFmt numFmtId="177" formatCode="d&quot;日&quot;h&quot;時&quot;mm&quot;分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176" fontId="18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 wrapText="1"/>
    </xf>
    <xf numFmtId="3" fontId="18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176" fontId="18" fillId="0" borderId="12" xfId="0" applyNumberFormat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177" fontId="18" fillId="0" borderId="12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workbookViewId="0">
      <pane xSplit="1" ySplit="4" topLeftCell="B11" activePane="bottomRight" state="frozen"/>
      <selection activeCell="B1" sqref="B1"/>
      <selection pane="topRight" activeCell="B1" sqref="B1"/>
      <selection pane="bottomLeft"/>
      <selection pane="bottomRight" activeCell="T6" sqref="T6"/>
    </sheetView>
  </sheetViews>
  <sheetFormatPr defaultRowHeight="18.75" x14ac:dyDescent="0.4"/>
  <cols>
    <col min="1" max="1" width="15" customWidth="1"/>
    <col min="2" max="10" width="14.375" customWidth="1"/>
    <col min="11" max="11" width="11.75" customWidth="1"/>
    <col min="12" max="14" width="8.75" customWidth="1"/>
    <col min="15" max="15" width="6.25" customWidth="1"/>
    <col min="16" max="16" width="8.75" customWidth="1"/>
    <col min="17" max="17" width="7.5" customWidth="1"/>
    <col min="18" max="18" width="8.75" customWidth="1"/>
    <col min="19" max="19" width="11.875" customWidth="1"/>
  </cols>
  <sheetData>
    <row r="1" spans="1:19" ht="22.5" customHeight="1" x14ac:dyDescent="0.15">
      <c r="A1" s="15"/>
      <c r="B1" s="15"/>
      <c r="C1" s="15"/>
      <c r="D1" s="15" t="s">
        <v>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 t="s">
        <v>46</v>
      </c>
      <c r="S1" s="16"/>
    </row>
    <row r="2" spans="1:19" ht="22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7" t="s">
        <v>45</v>
      </c>
      <c r="R2" s="17"/>
      <c r="S2" s="17"/>
    </row>
    <row r="3" spans="1:19" ht="33.75" customHeight="1" x14ac:dyDescent="0.4">
      <c r="A3" s="14"/>
      <c r="B3" s="14"/>
    </row>
    <row r="4" spans="1:19" ht="56.25" customHeigh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3" t="s">
        <v>11</v>
      </c>
      <c r="L4" s="4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</row>
    <row r="5" spans="1:19" ht="18.75" customHeight="1" x14ac:dyDescent="0.4">
      <c r="A5" s="5" t="s">
        <v>20</v>
      </c>
      <c r="B5" s="6">
        <v>2553</v>
      </c>
      <c r="C5" s="6">
        <v>17470</v>
      </c>
      <c r="D5" s="7">
        <v>19797.740000000002</v>
      </c>
      <c r="E5" s="6">
        <v>58598</v>
      </c>
      <c r="F5" s="6">
        <v>7622</v>
      </c>
      <c r="G5" s="6">
        <v>16838</v>
      </c>
      <c r="H5" s="7">
        <v>29458.258999999998</v>
      </c>
      <c r="I5" s="6">
        <v>4114</v>
      </c>
      <c r="J5" s="6">
        <v>2121</v>
      </c>
      <c r="K5" s="7">
        <v>158571.99900000001</v>
      </c>
      <c r="L5" s="8">
        <v>1E-3</v>
      </c>
      <c r="M5" s="9">
        <v>0</v>
      </c>
      <c r="N5" s="9">
        <v>158572</v>
      </c>
      <c r="O5" s="9">
        <v>3769</v>
      </c>
      <c r="P5" s="9">
        <v>162341</v>
      </c>
      <c r="Q5" s="9">
        <v>6</v>
      </c>
      <c r="R5" s="9">
        <v>162347</v>
      </c>
      <c r="S5" s="18">
        <v>44501.086805555555</v>
      </c>
    </row>
    <row r="6" spans="1:19" ht="18.75" customHeight="1" x14ac:dyDescent="0.4">
      <c r="A6" s="5" t="s">
        <v>21</v>
      </c>
      <c r="B6" s="6">
        <v>780</v>
      </c>
      <c r="C6" s="6">
        <v>4485</v>
      </c>
      <c r="D6" s="7">
        <v>8346.2800000000007</v>
      </c>
      <c r="E6" s="6">
        <v>13893</v>
      </c>
      <c r="F6" s="6">
        <v>1770</v>
      </c>
      <c r="G6" s="6">
        <v>2650</v>
      </c>
      <c r="H6" s="7">
        <v>3613.7190000000001</v>
      </c>
      <c r="I6" s="6">
        <v>854</v>
      </c>
      <c r="J6" s="6">
        <v>392</v>
      </c>
      <c r="K6" s="7">
        <v>36783.999000000003</v>
      </c>
      <c r="L6" s="8">
        <v>1E-3</v>
      </c>
      <c r="M6" s="9">
        <v>0</v>
      </c>
      <c r="N6" s="9">
        <v>36784</v>
      </c>
      <c r="O6" s="9">
        <v>843</v>
      </c>
      <c r="P6" s="9">
        <v>37627</v>
      </c>
      <c r="Q6" s="9">
        <v>0</v>
      </c>
      <c r="R6" s="9">
        <v>37627</v>
      </c>
      <c r="S6" s="18">
        <v>44501.018055555556</v>
      </c>
    </row>
    <row r="7" spans="1:19" ht="22.5" customHeight="1" x14ac:dyDescent="0.4">
      <c r="A7" s="1" t="s">
        <v>22</v>
      </c>
      <c r="B7" s="6">
        <f>IF(S7&lt;&gt;"",SUBTOTAL(9,B5:B6),"")</f>
        <v>3333</v>
      </c>
      <c r="C7" s="6">
        <f>IF(S7&lt;&gt;"",SUBTOTAL(9,C5:C6),"")</f>
        <v>21955</v>
      </c>
      <c r="D7" s="7">
        <f>IF(S7&lt;&gt;"",SUBTOTAL(9,D5:D6),"")</f>
        <v>28144.020000000004</v>
      </c>
      <c r="E7" s="6">
        <f>IF(S7&lt;&gt;"",SUBTOTAL(9,E5:E6),"")</f>
        <v>72491</v>
      </c>
      <c r="F7" s="6">
        <f>IF(S7&lt;&gt;"",SUBTOTAL(9,F5:F6),"")</f>
        <v>9392</v>
      </c>
      <c r="G7" s="6">
        <f>IF(S7&lt;&gt;"",SUBTOTAL(9,G5:G6),"")</f>
        <v>19488</v>
      </c>
      <c r="H7" s="7">
        <f>IF(S7&lt;&gt;"",SUBTOTAL(9,H5:H6),"")</f>
        <v>33071.977999999996</v>
      </c>
      <c r="I7" s="6">
        <f>IF(S7&lt;&gt;"",SUBTOTAL(9,I5:I6),"")</f>
        <v>4968</v>
      </c>
      <c r="J7" s="6">
        <f>IF(S7&lt;&gt;"",SUBTOTAL(9,J5:J6),"")</f>
        <v>2513</v>
      </c>
      <c r="K7" s="7">
        <f>IF(S7&lt;&gt;"",SUBTOTAL(9,K5:K6),"")</f>
        <v>195355.99800000002</v>
      </c>
      <c r="L7" s="10">
        <f>IF(S7&lt;&gt;"",SUBTOTAL(9,L5:L6),"")</f>
        <v>2E-3</v>
      </c>
      <c r="M7" s="6">
        <f>IF(S7&lt;&gt;"",SUBTOTAL(9,M5:M6),"")</f>
        <v>0</v>
      </c>
      <c r="N7" s="6">
        <f>IF(S7&lt;&gt;"",SUBTOTAL(9,N5:N6),"")</f>
        <v>195356</v>
      </c>
      <c r="O7" s="6">
        <f>IF(S7&lt;&gt;"",SUBTOTAL(9,O5:O6),"")</f>
        <v>4612</v>
      </c>
      <c r="P7" s="6">
        <f>IF(S7&lt;&gt;"",SUBTOTAL(9,P5:P6),"")</f>
        <v>199968</v>
      </c>
      <c r="Q7" s="6">
        <f>IF(S7&lt;&gt;"",SUBTOTAL(9,Q5:Q6),"")</f>
        <v>6</v>
      </c>
      <c r="R7" s="6">
        <f>IF(S7&lt;&gt;"",SUBTOTAL(9,R5:R6),"")</f>
        <v>199974</v>
      </c>
      <c r="S7" s="18">
        <f>IF(COUNTBLANK(S5:S6)=0,MAX(S5:S6),"")</f>
        <v>44501.086805555555</v>
      </c>
    </row>
    <row r="8" spans="1:19" ht="18.75" customHeight="1" x14ac:dyDescent="0.4">
      <c r="A8" s="5" t="s">
        <v>23</v>
      </c>
      <c r="B8" s="6">
        <v>897</v>
      </c>
      <c r="C8" s="6">
        <v>3884</v>
      </c>
      <c r="D8" s="7">
        <v>4534.1189999999997</v>
      </c>
      <c r="E8" s="6">
        <v>13656</v>
      </c>
      <c r="F8" s="6">
        <v>1496</v>
      </c>
      <c r="G8" s="6">
        <v>3220</v>
      </c>
      <c r="H8" s="7">
        <v>3957.88</v>
      </c>
      <c r="I8" s="6">
        <v>978</v>
      </c>
      <c r="J8" s="6">
        <v>428</v>
      </c>
      <c r="K8" s="7">
        <v>33050.999000000003</v>
      </c>
      <c r="L8" s="8">
        <v>1E-3</v>
      </c>
      <c r="M8" s="9">
        <v>0</v>
      </c>
      <c r="N8" s="9">
        <v>33051</v>
      </c>
      <c r="O8" s="9">
        <v>825</v>
      </c>
      <c r="P8" s="9">
        <v>33876</v>
      </c>
      <c r="Q8" s="9">
        <v>0</v>
      </c>
      <c r="R8" s="9">
        <v>33876</v>
      </c>
      <c r="S8" s="18">
        <v>44501.032638888886</v>
      </c>
    </row>
    <row r="9" spans="1:19" ht="18.75" customHeight="1" x14ac:dyDescent="0.4">
      <c r="A9" s="5" t="s">
        <v>24</v>
      </c>
      <c r="B9" s="6">
        <v>241</v>
      </c>
      <c r="C9" s="6">
        <v>1517</v>
      </c>
      <c r="D9" s="7">
        <v>3066.9920000000002</v>
      </c>
      <c r="E9" s="6">
        <v>5494</v>
      </c>
      <c r="F9" s="6">
        <v>528</v>
      </c>
      <c r="G9" s="6">
        <v>817</v>
      </c>
      <c r="H9" s="7">
        <v>972.00699999999995</v>
      </c>
      <c r="I9" s="6">
        <v>269</v>
      </c>
      <c r="J9" s="6">
        <v>120</v>
      </c>
      <c r="K9" s="7">
        <v>13024.999</v>
      </c>
      <c r="L9" s="8">
        <v>1E-3</v>
      </c>
      <c r="M9" s="9">
        <v>0</v>
      </c>
      <c r="N9" s="9">
        <v>13025</v>
      </c>
      <c r="O9" s="9">
        <v>340</v>
      </c>
      <c r="P9" s="9">
        <v>13365</v>
      </c>
      <c r="Q9" s="9">
        <v>-1</v>
      </c>
      <c r="R9" s="9">
        <v>13364</v>
      </c>
      <c r="S9" s="18">
        <v>44501.022222222222</v>
      </c>
    </row>
    <row r="10" spans="1:19" ht="22.5" customHeight="1" x14ac:dyDescent="0.4">
      <c r="A10" s="1" t="s">
        <v>25</v>
      </c>
      <c r="B10" s="6">
        <f>IF(S10&lt;&gt;"",SUBTOTAL(9,B8:B9),"")</f>
        <v>1138</v>
      </c>
      <c r="C10" s="6">
        <f>IF(S10&lt;&gt;"",SUBTOTAL(9,C8:C9),"")</f>
        <v>5401</v>
      </c>
      <c r="D10" s="7">
        <f>IF(S10&lt;&gt;"",SUBTOTAL(9,D8:D9),"")</f>
        <v>7601.1109999999999</v>
      </c>
      <c r="E10" s="6">
        <f>IF(S10&lt;&gt;"",SUBTOTAL(9,E8:E9),"")</f>
        <v>19150</v>
      </c>
      <c r="F10" s="6">
        <f>IF(S10&lt;&gt;"",SUBTOTAL(9,F8:F9),"")</f>
        <v>2024</v>
      </c>
      <c r="G10" s="6">
        <f>IF(S10&lt;&gt;"",SUBTOTAL(9,G8:G9),"")</f>
        <v>4037</v>
      </c>
      <c r="H10" s="7">
        <f>IF(S10&lt;&gt;"",SUBTOTAL(9,H8:H9),"")</f>
        <v>4929.8869999999997</v>
      </c>
      <c r="I10" s="6">
        <f>IF(S10&lt;&gt;"",SUBTOTAL(9,I8:I9),"")</f>
        <v>1247</v>
      </c>
      <c r="J10" s="6">
        <f>IF(S10&lt;&gt;"",SUBTOTAL(9,J8:J9),"")</f>
        <v>548</v>
      </c>
      <c r="K10" s="7">
        <f>IF(S10&lt;&gt;"",SUBTOTAL(9,K8:K9),"")</f>
        <v>46075.998000000007</v>
      </c>
      <c r="L10" s="10">
        <f>IF(S10&lt;&gt;"",SUBTOTAL(9,L8:L9),"")</f>
        <v>2E-3</v>
      </c>
      <c r="M10" s="6">
        <f>IF(S10&lt;&gt;"",SUBTOTAL(9,M8:M9),"")</f>
        <v>0</v>
      </c>
      <c r="N10" s="6">
        <f>IF(S10&lt;&gt;"",SUBTOTAL(9,N8:N9),"")</f>
        <v>46076</v>
      </c>
      <c r="O10" s="6">
        <f>IF(S10&lt;&gt;"",SUBTOTAL(9,O8:O9),"")</f>
        <v>1165</v>
      </c>
      <c r="P10" s="6">
        <f>IF(S10&lt;&gt;"",SUBTOTAL(9,P8:P9),"")</f>
        <v>47241</v>
      </c>
      <c r="Q10" s="6">
        <f>IF(S10&lt;&gt;"",SUBTOTAL(9,Q8:Q9),"")</f>
        <v>-1</v>
      </c>
      <c r="R10" s="6">
        <f>IF(S10&lt;&gt;"",SUBTOTAL(9,R8:R9),"")</f>
        <v>47240</v>
      </c>
      <c r="S10" s="18">
        <f>IF(COUNTBLANK(S8:S9)=0,MAX(S8:S9),"")</f>
        <v>44501.032638888886</v>
      </c>
    </row>
    <row r="11" spans="1:19" ht="18.75" customHeight="1" x14ac:dyDescent="0.4">
      <c r="A11" s="5" t="s">
        <v>26</v>
      </c>
      <c r="B11" s="6">
        <v>441</v>
      </c>
      <c r="C11" s="6">
        <v>2945</v>
      </c>
      <c r="D11" s="7">
        <v>5997.6809999999996</v>
      </c>
      <c r="E11" s="6">
        <v>10819</v>
      </c>
      <c r="F11" s="6">
        <v>913</v>
      </c>
      <c r="G11" s="6">
        <v>1455</v>
      </c>
      <c r="H11" s="7">
        <v>1724.318</v>
      </c>
      <c r="I11" s="6">
        <v>459</v>
      </c>
      <c r="J11" s="6">
        <v>234</v>
      </c>
      <c r="K11" s="7">
        <v>24987.999</v>
      </c>
      <c r="L11" s="8">
        <v>1E-3</v>
      </c>
      <c r="M11" s="9">
        <v>0</v>
      </c>
      <c r="N11" s="9">
        <v>24988</v>
      </c>
      <c r="O11" s="9">
        <v>669</v>
      </c>
      <c r="P11" s="9">
        <v>25657</v>
      </c>
      <c r="Q11" s="9">
        <v>0</v>
      </c>
      <c r="R11" s="9">
        <v>25657</v>
      </c>
      <c r="S11" s="18">
        <v>44501.017361111109</v>
      </c>
    </row>
    <row r="12" spans="1:19" ht="18.75" customHeight="1" x14ac:dyDescent="0.4">
      <c r="A12" s="5" t="s">
        <v>27</v>
      </c>
      <c r="B12" s="6">
        <v>358</v>
      </c>
      <c r="C12" s="6">
        <v>1419</v>
      </c>
      <c r="D12" s="7">
        <v>1380.0119999999999</v>
      </c>
      <c r="E12" s="6">
        <v>6485</v>
      </c>
      <c r="F12" s="6">
        <v>662</v>
      </c>
      <c r="G12" s="6">
        <v>1030</v>
      </c>
      <c r="H12" s="7">
        <v>1424.9870000000001</v>
      </c>
      <c r="I12" s="6">
        <v>376</v>
      </c>
      <c r="J12" s="6">
        <v>146</v>
      </c>
      <c r="K12" s="7">
        <v>13280.999</v>
      </c>
      <c r="L12" s="8">
        <v>1E-3</v>
      </c>
      <c r="M12" s="9">
        <v>0</v>
      </c>
      <c r="N12" s="9">
        <v>13281</v>
      </c>
      <c r="O12" s="9">
        <v>327</v>
      </c>
      <c r="P12" s="9">
        <v>13608</v>
      </c>
      <c r="Q12" s="9">
        <v>0</v>
      </c>
      <c r="R12" s="9">
        <v>13608</v>
      </c>
      <c r="S12" s="18">
        <v>44500.975694444445</v>
      </c>
    </row>
    <row r="13" spans="1:19" ht="18.75" customHeight="1" x14ac:dyDescent="0.4">
      <c r="A13" s="5" t="s">
        <v>28</v>
      </c>
      <c r="B13" s="6">
        <v>609</v>
      </c>
      <c r="C13" s="6">
        <v>3231</v>
      </c>
      <c r="D13" s="7">
        <v>2379.2689999999998</v>
      </c>
      <c r="E13" s="6">
        <v>11587</v>
      </c>
      <c r="F13" s="6">
        <v>1304</v>
      </c>
      <c r="G13" s="6">
        <v>2435</v>
      </c>
      <c r="H13" s="7">
        <v>2805.73</v>
      </c>
      <c r="I13" s="6">
        <v>779</v>
      </c>
      <c r="J13" s="6">
        <v>291</v>
      </c>
      <c r="K13" s="7">
        <v>25420.999</v>
      </c>
      <c r="L13" s="8">
        <v>1E-3</v>
      </c>
      <c r="M13" s="9">
        <v>0</v>
      </c>
      <c r="N13" s="9">
        <v>25421</v>
      </c>
      <c r="O13" s="9">
        <v>987</v>
      </c>
      <c r="P13" s="9">
        <v>26408</v>
      </c>
      <c r="Q13" s="9">
        <v>0</v>
      </c>
      <c r="R13" s="9">
        <v>26408</v>
      </c>
      <c r="S13" s="18">
        <v>44501.03125</v>
      </c>
    </row>
    <row r="14" spans="1:19" ht="18.75" customHeight="1" x14ac:dyDescent="0.4">
      <c r="A14" s="5" t="s">
        <v>29</v>
      </c>
      <c r="B14" s="6">
        <v>337</v>
      </c>
      <c r="C14" s="6">
        <v>2697</v>
      </c>
      <c r="D14" s="7">
        <v>8270.58</v>
      </c>
      <c r="E14" s="6">
        <v>8615</v>
      </c>
      <c r="F14" s="6">
        <v>670</v>
      </c>
      <c r="G14" s="6">
        <v>1184</v>
      </c>
      <c r="H14" s="7">
        <v>1510.4190000000001</v>
      </c>
      <c r="I14" s="6">
        <v>451</v>
      </c>
      <c r="J14" s="6">
        <v>206</v>
      </c>
      <c r="K14" s="7">
        <v>23940.999</v>
      </c>
      <c r="L14" s="8">
        <v>1E-3</v>
      </c>
      <c r="M14" s="9">
        <v>0</v>
      </c>
      <c r="N14" s="9">
        <v>23941</v>
      </c>
      <c r="O14" s="9">
        <v>923</v>
      </c>
      <c r="P14" s="9">
        <v>24864</v>
      </c>
      <c r="Q14" s="9">
        <v>0</v>
      </c>
      <c r="R14" s="9">
        <v>24864</v>
      </c>
      <c r="S14" s="18">
        <v>44501.013888888891</v>
      </c>
    </row>
    <row r="15" spans="1:19" ht="18.75" customHeight="1" x14ac:dyDescent="0.4">
      <c r="A15" s="5" t="s">
        <v>30</v>
      </c>
      <c r="B15" s="6">
        <v>225</v>
      </c>
      <c r="C15" s="6">
        <v>2183</v>
      </c>
      <c r="D15" s="7">
        <v>4272.768</v>
      </c>
      <c r="E15" s="6">
        <v>5657</v>
      </c>
      <c r="F15" s="6">
        <v>530</v>
      </c>
      <c r="G15" s="6">
        <v>883</v>
      </c>
      <c r="H15" s="7">
        <v>962.23099999999999</v>
      </c>
      <c r="I15" s="6">
        <v>314</v>
      </c>
      <c r="J15" s="6">
        <v>126</v>
      </c>
      <c r="K15" s="7">
        <v>15152.999</v>
      </c>
      <c r="L15" s="8">
        <v>1E-3</v>
      </c>
      <c r="M15" s="9">
        <v>0</v>
      </c>
      <c r="N15" s="9">
        <v>15153</v>
      </c>
      <c r="O15" s="9">
        <v>566</v>
      </c>
      <c r="P15" s="9">
        <v>15719</v>
      </c>
      <c r="Q15" s="9">
        <v>0</v>
      </c>
      <c r="R15" s="9">
        <v>15719</v>
      </c>
      <c r="S15" s="18">
        <v>44501.010416666664</v>
      </c>
    </row>
    <row r="16" spans="1:19" ht="18.75" customHeight="1" x14ac:dyDescent="0.4">
      <c r="A16" s="5" t="s">
        <v>31</v>
      </c>
      <c r="B16" s="6">
        <v>1028</v>
      </c>
      <c r="C16" s="6">
        <v>3300</v>
      </c>
      <c r="D16" s="7">
        <v>2968.7890000000002</v>
      </c>
      <c r="E16" s="6">
        <v>12558</v>
      </c>
      <c r="F16" s="6">
        <v>1338</v>
      </c>
      <c r="G16" s="6">
        <v>2521</v>
      </c>
      <c r="H16" s="7">
        <v>3032.21</v>
      </c>
      <c r="I16" s="6">
        <v>698</v>
      </c>
      <c r="J16" s="6">
        <v>288</v>
      </c>
      <c r="K16" s="7">
        <v>27731.999</v>
      </c>
      <c r="L16" s="8">
        <v>1E-3</v>
      </c>
      <c r="M16" s="9">
        <v>0</v>
      </c>
      <c r="N16" s="9">
        <v>27732</v>
      </c>
      <c r="O16" s="9">
        <v>835</v>
      </c>
      <c r="P16" s="9">
        <v>28567</v>
      </c>
      <c r="Q16" s="9">
        <v>1</v>
      </c>
      <c r="R16" s="9">
        <v>28568</v>
      </c>
      <c r="S16" s="18">
        <v>44501.027777777781</v>
      </c>
    </row>
    <row r="17" spans="1:19" ht="18.75" customHeight="1" x14ac:dyDescent="0.4">
      <c r="A17" s="5" t="s">
        <v>32</v>
      </c>
      <c r="B17" s="6">
        <v>138</v>
      </c>
      <c r="C17" s="6">
        <v>1053</v>
      </c>
      <c r="D17" s="7">
        <v>327.92700000000002</v>
      </c>
      <c r="E17" s="6">
        <v>3129</v>
      </c>
      <c r="F17" s="6">
        <v>361</v>
      </c>
      <c r="G17" s="6">
        <v>690</v>
      </c>
      <c r="H17" s="7">
        <v>1676.0719999999999</v>
      </c>
      <c r="I17" s="6">
        <v>237</v>
      </c>
      <c r="J17" s="6">
        <v>33</v>
      </c>
      <c r="K17" s="7">
        <v>7644.9989999999998</v>
      </c>
      <c r="L17" s="8">
        <v>1E-3</v>
      </c>
      <c r="M17" s="9">
        <v>0</v>
      </c>
      <c r="N17" s="9">
        <v>7645</v>
      </c>
      <c r="O17" s="9">
        <v>373</v>
      </c>
      <c r="P17" s="9">
        <v>8018</v>
      </c>
      <c r="Q17" s="9">
        <v>0</v>
      </c>
      <c r="R17" s="9">
        <v>8018</v>
      </c>
      <c r="S17" s="18">
        <v>44500.98541666667</v>
      </c>
    </row>
    <row r="18" spans="1:19" ht="18.75" customHeight="1" x14ac:dyDescent="0.4">
      <c r="A18" s="5" t="s">
        <v>33</v>
      </c>
      <c r="B18" s="6">
        <v>208</v>
      </c>
      <c r="C18" s="6">
        <v>1021</v>
      </c>
      <c r="D18" s="7">
        <v>336.762</v>
      </c>
      <c r="E18" s="6">
        <v>3182</v>
      </c>
      <c r="F18" s="6">
        <v>393</v>
      </c>
      <c r="G18" s="6">
        <v>750</v>
      </c>
      <c r="H18" s="7">
        <v>1467.2370000000001</v>
      </c>
      <c r="I18" s="6">
        <v>386</v>
      </c>
      <c r="J18" s="6">
        <v>42</v>
      </c>
      <c r="K18" s="7">
        <v>7785.9989999999998</v>
      </c>
      <c r="L18" s="8">
        <v>1E-3</v>
      </c>
      <c r="M18" s="9">
        <v>0</v>
      </c>
      <c r="N18" s="9">
        <v>7786</v>
      </c>
      <c r="O18" s="9">
        <v>296</v>
      </c>
      <c r="P18" s="9">
        <v>8082</v>
      </c>
      <c r="Q18" s="9">
        <v>3</v>
      </c>
      <c r="R18" s="9">
        <v>8085</v>
      </c>
      <c r="S18" s="18">
        <v>44500.947916666664</v>
      </c>
    </row>
    <row r="19" spans="1:19" ht="18.75" customHeight="1" x14ac:dyDescent="0.4">
      <c r="A19" s="5" t="s">
        <v>34</v>
      </c>
      <c r="B19" s="6">
        <v>208</v>
      </c>
      <c r="C19" s="6">
        <v>1579</v>
      </c>
      <c r="D19" s="7">
        <v>3446.5079999999998</v>
      </c>
      <c r="E19" s="6">
        <v>4848</v>
      </c>
      <c r="F19" s="6">
        <v>549</v>
      </c>
      <c r="G19" s="6">
        <v>978</v>
      </c>
      <c r="H19" s="7">
        <v>1188.491</v>
      </c>
      <c r="I19" s="6">
        <v>270</v>
      </c>
      <c r="J19" s="6">
        <v>134</v>
      </c>
      <c r="K19" s="7">
        <v>13200.999</v>
      </c>
      <c r="L19" s="8">
        <v>1E-3</v>
      </c>
      <c r="M19" s="9">
        <v>0</v>
      </c>
      <c r="N19" s="9">
        <v>13201</v>
      </c>
      <c r="O19" s="9">
        <v>409</v>
      </c>
      <c r="P19" s="9">
        <v>13610</v>
      </c>
      <c r="Q19" s="9">
        <v>0</v>
      </c>
      <c r="R19" s="9">
        <v>13610</v>
      </c>
      <c r="S19" s="18">
        <v>44501.018055555556</v>
      </c>
    </row>
    <row r="20" spans="1:19" ht="18.75" customHeight="1" x14ac:dyDescent="0.4">
      <c r="A20" s="5" t="s">
        <v>35</v>
      </c>
      <c r="B20" s="6">
        <v>37</v>
      </c>
      <c r="C20" s="6">
        <v>351</v>
      </c>
      <c r="D20" s="7">
        <v>96.703000000000003</v>
      </c>
      <c r="E20" s="6">
        <v>580</v>
      </c>
      <c r="F20" s="6">
        <v>43</v>
      </c>
      <c r="G20" s="6">
        <v>149</v>
      </c>
      <c r="H20" s="7">
        <v>343.29599999999999</v>
      </c>
      <c r="I20" s="6">
        <v>56</v>
      </c>
      <c r="J20" s="6">
        <v>9</v>
      </c>
      <c r="K20" s="7">
        <v>1664.999</v>
      </c>
      <c r="L20" s="8">
        <v>1E-3</v>
      </c>
      <c r="M20" s="9">
        <v>0</v>
      </c>
      <c r="N20" s="9">
        <v>1665</v>
      </c>
      <c r="O20" s="9">
        <v>60</v>
      </c>
      <c r="P20" s="9">
        <v>1725</v>
      </c>
      <c r="Q20" s="9">
        <v>0</v>
      </c>
      <c r="R20" s="9">
        <v>1725</v>
      </c>
      <c r="S20" s="18">
        <v>44500.925694444442</v>
      </c>
    </row>
    <row r="21" spans="1:19" ht="18.75" customHeight="1" x14ac:dyDescent="0.4">
      <c r="A21" s="5" t="s">
        <v>36</v>
      </c>
      <c r="B21" s="6">
        <v>127</v>
      </c>
      <c r="C21" s="6">
        <v>1011</v>
      </c>
      <c r="D21" s="7">
        <v>1781.7750000000001</v>
      </c>
      <c r="E21" s="6">
        <v>3142</v>
      </c>
      <c r="F21" s="6">
        <v>269</v>
      </c>
      <c r="G21" s="6">
        <v>654</v>
      </c>
      <c r="H21" s="7">
        <v>617.22400000000005</v>
      </c>
      <c r="I21" s="6">
        <v>206</v>
      </c>
      <c r="J21" s="6">
        <v>114</v>
      </c>
      <c r="K21" s="7">
        <v>7921.9989999999998</v>
      </c>
      <c r="L21" s="8">
        <v>1E-3</v>
      </c>
      <c r="M21" s="9">
        <v>0</v>
      </c>
      <c r="N21" s="9">
        <v>7922</v>
      </c>
      <c r="O21" s="9">
        <v>180</v>
      </c>
      <c r="P21" s="9">
        <v>8102</v>
      </c>
      <c r="Q21" s="9">
        <v>0</v>
      </c>
      <c r="R21" s="9">
        <v>8102</v>
      </c>
      <c r="S21" s="18">
        <v>44500.993055555555</v>
      </c>
    </row>
    <row r="22" spans="1:19" ht="18.75" customHeight="1" x14ac:dyDescent="0.4">
      <c r="A22" s="5" t="s">
        <v>37</v>
      </c>
      <c r="B22" s="6">
        <v>219</v>
      </c>
      <c r="C22" s="6">
        <v>1252</v>
      </c>
      <c r="D22" s="7">
        <v>3092.0920000000001</v>
      </c>
      <c r="E22" s="6">
        <v>5110</v>
      </c>
      <c r="F22" s="6">
        <v>492</v>
      </c>
      <c r="G22" s="6">
        <v>725</v>
      </c>
      <c r="H22" s="7">
        <v>997.90700000000004</v>
      </c>
      <c r="I22" s="6">
        <v>238</v>
      </c>
      <c r="J22" s="6">
        <v>101</v>
      </c>
      <c r="K22" s="7">
        <v>12226.999</v>
      </c>
      <c r="L22" s="8">
        <v>1E-3</v>
      </c>
      <c r="M22" s="9">
        <v>0</v>
      </c>
      <c r="N22" s="9">
        <v>12227</v>
      </c>
      <c r="O22" s="9">
        <v>321</v>
      </c>
      <c r="P22" s="9">
        <v>12548</v>
      </c>
      <c r="Q22" s="9">
        <v>0</v>
      </c>
      <c r="R22" s="9">
        <v>12548</v>
      </c>
      <c r="S22" s="18">
        <v>44500.996527777781</v>
      </c>
    </row>
    <row r="23" spans="1:19" ht="18.75" customHeight="1" x14ac:dyDescent="0.4">
      <c r="A23" s="5" t="s">
        <v>38</v>
      </c>
      <c r="B23" s="6">
        <v>95</v>
      </c>
      <c r="C23" s="6">
        <v>405</v>
      </c>
      <c r="D23" s="7">
        <v>499.66199999999998</v>
      </c>
      <c r="E23" s="6">
        <v>1758</v>
      </c>
      <c r="F23" s="6">
        <v>224</v>
      </c>
      <c r="G23" s="6">
        <v>342</v>
      </c>
      <c r="H23" s="7">
        <v>460.33699999999999</v>
      </c>
      <c r="I23" s="6">
        <v>96</v>
      </c>
      <c r="J23" s="6">
        <v>40</v>
      </c>
      <c r="K23" s="7">
        <v>3919.9989999999998</v>
      </c>
      <c r="L23" s="8">
        <v>1E-3</v>
      </c>
      <c r="M23" s="9">
        <v>0</v>
      </c>
      <c r="N23" s="9">
        <v>3920</v>
      </c>
      <c r="O23" s="9">
        <v>140</v>
      </c>
      <c r="P23" s="9">
        <v>4060</v>
      </c>
      <c r="Q23" s="9">
        <v>0</v>
      </c>
      <c r="R23" s="9">
        <v>4060</v>
      </c>
      <c r="S23" s="18">
        <v>44500.972222222219</v>
      </c>
    </row>
    <row r="24" spans="1:19" ht="18.75" customHeight="1" x14ac:dyDescent="0.4">
      <c r="A24" s="5" t="s">
        <v>39</v>
      </c>
      <c r="B24" s="6">
        <v>302</v>
      </c>
      <c r="C24" s="6">
        <v>978</v>
      </c>
      <c r="D24" s="7">
        <v>1187.807</v>
      </c>
      <c r="E24" s="6">
        <v>4060</v>
      </c>
      <c r="F24" s="6">
        <v>457</v>
      </c>
      <c r="G24" s="6">
        <v>856</v>
      </c>
      <c r="H24" s="7">
        <v>1127.192</v>
      </c>
      <c r="I24" s="6">
        <v>243</v>
      </c>
      <c r="J24" s="6">
        <v>110</v>
      </c>
      <c r="K24" s="7">
        <v>9320.9989999999998</v>
      </c>
      <c r="L24" s="8">
        <v>1E-3</v>
      </c>
      <c r="M24" s="9">
        <v>0</v>
      </c>
      <c r="N24" s="9">
        <v>9321</v>
      </c>
      <c r="O24" s="9">
        <v>247</v>
      </c>
      <c r="P24" s="9">
        <v>9568</v>
      </c>
      <c r="Q24" s="9">
        <v>0</v>
      </c>
      <c r="R24" s="9">
        <v>9568</v>
      </c>
      <c r="S24" s="18">
        <v>44501.03402777778</v>
      </c>
    </row>
    <row r="25" spans="1:19" ht="18.75" customHeight="1" x14ac:dyDescent="0.4">
      <c r="A25" s="5" t="s">
        <v>40</v>
      </c>
      <c r="B25" s="6">
        <v>192</v>
      </c>
      <c r="C25" s="6">
        <v>942</v>
      </c>
      <c r="D25" s="7">
        <v>955.79899999999998</v>
      </c>
      <c r="E25" s="6">
        <v>3401</v>
      </c>
      <c r="F25" s="6">
        <v>392</v>
      </c>
      <c r="G25" s="6">
        <v>575</v>
      </c>
      <c r="H25" s="7">
        <v>732.2</v>
      </c>
      <c r="I25" s="6">
        <v>184</v>
      </c>
      <c r="J25" s="6">
        <v>70</v>
      </c>
      <c r="K25" s="7">
        <v>7443.9989999999998</v>
      </c>
      <c r="L25" s="8">
        <v>1E-3</v>
      </c>
      <c r="M25" s="9">
        <v>0</v>
      </c>
      <c r="N25" s="9">
        <v>7444</v>
      </c>
      <c r="O25" s="9">
        <v>254</v>
      </c>
      <c r="P25" s="9">
        <v>7698</v>
      </c>
      <c r="Q25" s="9">
        <v>1</v>
      </c>
      <c r="R25" s="9">
        <v>7699</v>
      </c>
      <c r="S25" s="18">
        <v>44500.979166666664</v>
      </c>
    </row>
    <row r="26" spans="1:19" ht="26.25" customHeight="1" x14ac:dyDescent="0.4">
      <c r="A26" s="1" t="s">
        <v>41</v>
      </c>
      <c r="B26" s="6">
        <f t="shared" ref="B26:R26" si="0">SUBTOTAL(9,B5:B25)</f>
        <v>8995</v>
      </c>
      <c r="C26" s="6">
        <f>SUBTOTAL(9,C5:C25)</f>
        <v>51723</v>
      </c>
      <c r="D26" s="7">
        <f>SUBTOTAL(9,D5:D25)</f>
        <v>72739.265000000014</v>
      </c>
      <c r="E26" s="6">
        <f t="shared" si="0"/>
        <v>176572</v>
      </c>
      <c r="F26" s="6">
        <f t="shared" si="0"/>
        <v>20013</v>
      </c>
      <c r="G26" s="6">
        <f t="shared" si="0"/>
        <v>38752</v>
      </c>
      <c r="H26" s="7">
        <f t="shared" si="0"/>
        <v>58071.716</v>
      </c>
      <c r="I26" s="6">
        <f t="shared" si="0"/>
        <v>11208</v>
      </c>
      <c r="J26" s="6">
        <f t="shared" si="0"/>
        <v>5005</v>
      </c>
      <c r="K26" s="7">
        <f>SUBTOTAL(9,K5:K25)</f>
        <v>443078.9810000002</v>
      </c>
      <c r="L26" s="13">
        <f t="shared" si="0"/>
        <v>1.900000000000001E-2</v>
      </c>
      <c r="M26" s="9">
        <f t="shared" si="0"/>
        <v>0</v>
      </c>
      <c r="N26" s="9">
        <f t="shared" si="0"/>
        <v>443079</v>
      </c>
      <c r="O26" s="9">
        <f t="shared" si="0"/>
        <v>12364</v>
      </c>
      <c r="P26" s="9">
        <f t="shared" si="0"/>
        <v>455443</v>
      </c>
      <c r="Q26" s="9">
        <f t="shared" si="0"/>
        <v>10</v>
      </c>
      <c r="R26" s="9">
        <f t="shared" si="0"/>
        <v>455453</v>
      </c>
      <c r="S26" s="11" t="s">
        <v>42</v>
      </c>
    </row>
    <row r="28" spans="1:19" x14ac:dyDescent="0.4">
      <c r="A28" s="12" t="s">
        <v>43</v>
      </c>
    </row>
    <row r="29" spans="1:19" x14ac:dyDescent="0.4">
      <c r="A29" s="12" t="s">
        <v>44</v>
      </c>
    </row>
  </sheetData>
  <mergeCells count="7">
    <mergeCell ref="A3:B3"/>
    <mergeCell ref="A1:C1"/>
    <mergeCell ref="D1:Q1"/>
    <mergeCell ref="R1:S1"/>
    <mergeCell ref="A2:C2"/>
    <mergeCell ref="D2:P2"/>
    <mergeCell ref="Q2:S2"/>
  </mergeCells>
  <phoneticPr fontId="23"/>
  <pageMargins left="0.5" right="0.4" top="0.79" bottom="0.7" header="0.45" footer="0.51"/>
  <pageSetup paperSize="9" scale="56" fitToHeight="0" orientation="landscape" horizontalDpi="300" verticalDpi="300" r:id="rId1"/>
  <headerFooter>
    <oddHeader>&amp;L第5号様式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SG12630のC20-1411</cp:lastModifiedBy>
  <cp:lastPrinted>2021-11-01T07:22:03Z</cp:lastPrinted>
  <dcterms:created xsi:type="dcterms:W3CDTF">2021-10-31T17:20:53Z</dcterms:created>
  <dcterms:modified xsi:type="dcterms:W3CDTF">2021-11-09T06:51:43Z</dcterms:modified>
</cp:coreProperties>
</file>