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1_財政\03_予算・決算等\08財政状況一覧表等\01財政状況資料集\R02決算\09 ウェブページ掲載用\"/>
    </mc:Choice>
  </mc:AlternateContent>
  <bookViews>
    <workbookView xWindow="0" yWindow="0" windowWidth="28800" windowHeight="123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BW35" i="10"/>
  <c r="BW36" i="10" s="1"/>
  <c r="BW37" i="10" s="1"/>
  <c r="BW38" i="10" s="1"/>
  <c r="BW39" i="10" s="1"/>
  <c r="BW40" i="10" s="1"/>
  <c r="BW41" i="10" s="1"/>
  <c r="BW42" i="10" s="1"/>
  <c r="CO34" i="10" s="1"/>
  <c r="CO35" i="10" s="1"/>
  <c r="BE35" i="10"/>
  <c r="AM35" i="10"/>
  <c r="C35" i="10"/>
  <c r="BW34" i="10"/>
  <c r="AM34" i="10"/>
  <c r="U34" i="10"/>
  <c r="U35" i="10" s="1"/>
  <c r="U36" i="10" s="1"/>
  <c r="U37" i="10" s="1"/>
  <c r="C34" i="10"/>
  <c r="BE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<sst xmlns="http://schemas.openxmlformats.org/spreadsheetml/2006/main" count="1104" uniqueCount="605">
  <si>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</si>
  <si>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</si>
  <si>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</si>
  <si>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</si>
  <si>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</si>
  <si>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</si>
  <si>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</si>
  <si>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</si>
  <si>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</si>
  <si>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</si>
  <si>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</si>
  <si>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</si>
  <si>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</si>
  <si>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</si>
  <si>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</si>
  <si>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</si>
  <si>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</si>
  <si>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</si>
  <si>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</si>
  <si>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</si>
  <si>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</si>
  <si>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</si>
  <si>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</si>
  <si>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</si>
  <si>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</si>
  <si>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</si>
  <si>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</si>
  <si>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</si>
  <si>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</si>
  <si>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</si>
  <si>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</si>
  <si>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</si>
  <si>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</si>
  <si>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</si>
  <si>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</si>
  <si>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</si>
  <si>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</si>
  <si>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</si>
  <si>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</si>
  <si>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</si>
  <si>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</si>
  <si>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</si>
  <si>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</si>
  <si>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</si>
  <si>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</si>
  <si>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</si>
  <si>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</si>
  <si>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</si>
  <si>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</si>
  <si>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</si>
  <si>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</si>
  <si>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</si>
  <si>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</si>
  <si>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</si>
  <si>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</si>
  <si>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</si>
  <si>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</si>
  <si>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</si>
  <si>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</si>
  <si>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</si>
  <si>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</si>
  <si>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</si>
  <si>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</si>
  <si>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</si>
  <si>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</si>
  <si>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</si>
  <si>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</si>
  <si>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</si>
  <si>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</si>
  <si>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</si>
  <si>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</si>
  <si>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</si>
  <si>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</si>
  <si>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</si>
  <si>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</si>
  <si>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</si>
  <si>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</si>
  <si>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</si>
  <si>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</si>
  <si>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</si>
  <si>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</si>
  <si>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</si>
  <si>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</si>
  <si>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</si>
  <si>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</si>
  <si>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Ⅴ－１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</si>
  <si>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</si>
  <si>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</si>
  <si>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</si>
  <si>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</si>
  <si>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</si>
  <si>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</si>
  <si>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</si>
  <si>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</si>
  <si>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</si>
  <si>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</si>
  <si>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</si>
  <si>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</si>
  <si>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多度津町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</si>
  <si>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</si>
  <si>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</si>
  <si>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</si>
  <si>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</si>
  <si>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</si>
  <si>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</si>
  <si>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</si>
  <si>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</si>
  <si>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</si>
  <si>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</si>
  <si>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</si>
  <si>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</si>
  <si>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</si>
  <si>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</si>
  <si>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</si>
  <si>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</si>
  <si>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</si>
  <si>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</si>
  <si>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</si>
  <si>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</si>
  <si>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</si>
  <si>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</si>
  <si>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</si>
  <si>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</si>
  <si>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</si>
  <si>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</si>
  <si>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</si>
  <si>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</si>
  <si>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</si>
  <si>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</si>
  <si>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</si>
  <si>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</si>
  <si>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</si>
  <si>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</si>
  <si>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</si>
  <si>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</si>
  <si>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</si>
  <si>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</si>
  <si>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</si>
  <si>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</si>
  <si>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</si>
  <si>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</si>
  <si>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</si>
  <si>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</si>
  <si>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</si>
  <si>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</si>
  <si>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</si>
  <si>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</si>
  <si>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</si>
  <si>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</si>
  <si>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</si>
  <si>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</si>
  <si>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</si>
  <si>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</si>
  <si>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</si>
  <si>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</si>
  <si>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</si>
  <si>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</si>
  <si>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</si>
  <si>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</si>
  <si>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</si>
  <si>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</si>
  <si>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</si>
  <si>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</si>
  <si>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</si>
  <si>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</si>
  <si>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</si>
  <si>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</si>
  <si>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</si>
  <si>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</si>
  <si>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</si>
  <si>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</si>
  <si>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</si>
  <si>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</si>
  <si>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</si>
  <si>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</si>
  <si>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</si>
  <si>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</si>
  <si>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</si>
  <si>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</si>
  <si>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</si>
  <si>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</si>
  <si>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</si>
  <si>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</si>
  <si>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</si>
  <si>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</si>
  <si>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</si>
  <si>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</si>
  <si>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</si>
  <si>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</si>
  <si>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</si>
  <si>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</si>
  <si>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</si>
  <si>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</si>
  <si>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</si>
  <si>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</si>
  <si>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</si>
  <si>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</si>
  <si>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</si>
  <si>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</si>
  <si>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</si>
  <si>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</si>
  <si>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</si>
  <si>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</si>
  <si>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</si>
  <si>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</si>
  <si>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</si>
  <si>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</si>
  <si>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</si>
  <si>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</si>
  <si>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</si>
  <si>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</si>
  <si>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</si>
  <si>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</si>
  <si>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</si>
  <si>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香川県多度津町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</si>
  <si>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</si>
  <si>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</si>
  <si>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</si>
  <si>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</si>
  <si>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</si>
  <si>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</si>
  <si>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</si>
  <si>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</si>
  <si>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</si>
  <si>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</si>
  <si>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</si>
  <si>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</si>
  <si>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</si>
  <si>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</si>
  <si>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</si>
  <si>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</si>
  <si>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</si>
  <si>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</si>
  <si>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</si>
  <si>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</si>
  <si>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</si>
  <si>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</si>
  <si>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</si>
  <si>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</si>
  <si>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</si>
  <si>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</si>
  <si>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</si>
  <si>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</si>
  <si>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</si>
  <si>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</si>
  <si>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</si>
  <si>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</si>
  <si>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</si>
  <si>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</si>
  <si>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</si>
  <si>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</si>
  <si>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</si>
  <si>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</si>
  <si>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</si>
  <si>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</si>
  <si>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</si>
  <si>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</si>
  <si>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</si>
  <si>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</si>
  <si>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</si>
  <si>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</si>
  <si>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</si>
  <si>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</si>
  <si>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</si>
  <si>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</si>
  <si>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</si>
  <si>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</si>
  <si>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</si>
  <si>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</si>
  <si>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</si>
  <si>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</si>
  <si>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</si>
  <si>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</si>
  <si>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</si>
  <si>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</si>
  <si>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</si>
  <si>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</si>
  <si>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</si>
  <si>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</si>
  <si>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</si>
  <si>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</si>
  <si>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</si>
  <si>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</si>
  <si>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</si>
  <si>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</si>
  <si>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</si>
  <si>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</si>
  <si>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</si>
  <si>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</si>
  <si>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</si>
  <si>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</si>
  <si>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</si>
  <si>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</si>
  <si>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</si>
  <si>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</si>
  <si>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</si>
  <si>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</si>
  <si>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</si>
  <si>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</si>
  <si>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</si>
  <si>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</si>
  <si>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</si>
  <si>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</si>
  <si>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</si>
  <si>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</si>
  <si>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</si>
  <si>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</si>
  <si>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</si>
  <si>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</si>
  <si>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</si>
  <si>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</si>
  <si>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</si>
  <si>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</si>
  <si>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</si>
  <si>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</si>
  <si>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</si>
  <si>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</si>
  <si>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</si>
  <si>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</si>
  <si>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</si>
  <si>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</si>
  <si>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</si>
  <si>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</si>
  <si>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</si>
  <si>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</si>
  <si>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</si>
  <si>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</si>
  <si>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</si>
  <si>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</si>
  <si>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</si>
  <si>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</si>
  <si>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</si>
  <si>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</si>
  <si>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</si>
  <si>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</si>
  <si>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</si>
  <si>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</si>
  <si>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</si>
  <si>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</si>
  <si>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</si>
  <si>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</si>
  <si>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</si>
  <si>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</si>
  <si>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</si>
  <si>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</si>
  <si>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</si>
  <si>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</si>
  <si>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</si>
  <si>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</si>
  <si>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</si>
  <si>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</si>
  <si>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</si>
  <si>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</si>
  <si>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</si>
  <si>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</si>
  <si>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</si>
  <si>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</si>
  <si>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</si>
  <si>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</si>
  <si>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</si>
  <si>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</si>
  <si>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</si>
  <si>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</si>
  <si>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</si>
  <si>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</si>
  <si>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</si>
  <si>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</si>
  <si>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</si>
  <si>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</si>
  <si>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香川県多度津町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</si>
  <si>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</si>
  <si>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</si>
  <si>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</si>
  <si>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</si>
  <si>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</si>
  <si>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</si>
  <si>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</si>
  <si>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</si>
  <si>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</si>
  <si>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</si>
  <si>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</si>
  <si>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</si>
  <si>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</si>
  <si>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</si>
  <si>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</si>
  <si>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</si>
  <si>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</si>
  <si>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</si>
  <si>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</si>
  <si>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</si>
  <si>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</si>
  <si>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</si>
  <si>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</si>
  <si>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</si>
  <si>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</si>
  <si>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</si>
  <si>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</si>
  <si>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</si>
  <si>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</si>
  <si>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</si>
  <si>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</si>
  <si>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</si>
  <si>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</si>
  <si>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</si>
  <si>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</si>
  <si>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直営診療所特別会計</t>
    <phoneticPr fontId="5"/>
  </si>
  <si>
    <t>介護保険事業特別会計</t>
    <phoneticPr fontId="5"/>
  </si>
  <si>
    <t>後期高齢者医療特別会計</t>
    <phoneticPr fontId="5"/>
  </si>
  <si>
    <t>多度津町公共下水道特別会計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</si>
  <si>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</si>
  <si>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</si>
  <si>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</si>
  <si>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</si>
  <si>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</si>
  <si>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</si>
  <si>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</si>
  <si>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</si>
  <si>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</si>
  <si>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</si>
  <si>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</si>
  <si>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</si>
  <si>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</si>
  <si>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</si>
  <si>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</si>
  <si>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</si>
  <si>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</si>
  <si>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</si>
  <si>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</si>
  <si>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</si>
  <si>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</si>
  <si>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</si>
  <si>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</si>
  <si>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</si>
  <si>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</si>
  <si>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</si>
  <si>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</si>
  <si>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</si>
  <si>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</si>
  <si>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</si>
  <si>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</si>
  <si>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</si>
  <si>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</si>
  <si>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</si>
  <si>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</si>
  <si>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</si>
  <si>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</si>
  <si>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</si>
  <si>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</si>
  <si>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</si>
  <si>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</si>
  <si>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</si>
  <si>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</si>
  <si>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</si>
  <si>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</si>
  <si>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</si>
  <si>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</si>
  <si>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</si>
  <si>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</si>
  <si>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</si>
  <si>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</si>
  <si>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</si>
  <si>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</si>
  <si>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</si>
  <si>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</si>
  <si>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</si>
  <si>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</si>
  <si>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</si>
  <si>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</si>
  <si>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</si>
  <si>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</si>
  <si>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</si>
  <si>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</si>
  <si>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</si>
  <si>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</si>
  <si>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</si>
  <si>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</si>
  <si>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</si>
  <si>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</si>
  <si>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</si>
  <si>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</si>
  <si>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</si>
  <si>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</si>
  <si>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</si>
  <si>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</si>
  <si>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</si>
  <si>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</si>
  <si>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</si>
  <si>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</si>
  <si>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</si>
  <si>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</si>
  <si>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</si>
  <si>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</si>
  <si>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</si>
  <si>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</si>
  <si>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</si>
  <si>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</si>
  <si>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</si>
  <si>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</si>
  <si>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</si>
  <si>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</si>
  <si>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</si>
  <si>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</si>
  <si>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</si>
  <si>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</si>
  <si>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</si>
  <si>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</si>
  <si>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</si>
  <si>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</si>
  <si>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</si>
  <si>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</si>
  <si>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</si>
  <si>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</si>
  <si>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</si>
  <si>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</si>
  <si>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</si>
  <si>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</si>
  <si>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</si>
  <si>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</si>
  <si>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</si>
  <si>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</si>
  <si>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</si>
  <si>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</si>
  <si>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</si>
  <si>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</si>
  <si>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</si>
  <si>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</si>
  <si>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</si>
  <si>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</si>
  <si>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</si>
  <si>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</si>
  <si>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</si>
  <si>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</si>
  <si>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</si>
  <si>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</si>
  <si>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</si>
  <si>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</si>
  <si>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</si>
  <si>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</si>
  <si>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</si>
  <si>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</si>
  <si>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</si>
  <si>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</si>
  <si>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</si>
  <si>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</si>
  <si>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</si>
  <si>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</si>
  <si>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</si>
  <si>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</si>
  <si>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</si>
  <si>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</si>
  <si>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</si>
  <si>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</si>
  <si>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</si>
  <si>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</si>
  <si>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</si>
  <si>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5.83</t>
  </si>
  <si>
    <t>▲ 1.85</t>
  </si>
  <si>
    <t>▲ 5.35</t>
  </si>
  <si>
    <t>▲ 8.25</t>
  </si>
  <si>
    <t>▲ 6.17</t>
  </si>
  <si>
    <t>一般会計</t>
  </si>
  <si>
    <t>国民健康保険特別会計</t>
  </si>
  <si>
    <t>介護保険事業特別会計</t>
  </si>
  <si>
    <t>多度津町公共下水道特別会計</t>
  </si>
  <si>
    <t>直営診療所特別会計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</si>
  <si>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</si>
  <si>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</si>
  <si>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</si>
  <si>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</si>
  <si>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</si>
  <si>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</si>
  <si>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</si>
  <si>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</si>
  <si>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</si>
  <si>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庁舎建設基金</t>
    <rPh sb="0" eb="2">
      <t>チョウシャ</t>
    </rPh>
    <rPh sb="2" eb="4">
      <t>ケンセツ</t>
    </rPh>
    <rPh sb="4" eb="6">
      <t>キキン</t>
    </rPh>
    <phoneticPr fontId="2"/>
  </si>
  <si>
    <t>奨学基金</t>
    <rPh sb="0" eb="2">
      <t>ショウガク</t>
    </rPh>
    <rPh sb="2" eb="4">
      <t>キキン</t>
    </rPh>
    <phoneticPr fontId="2"/>
  </si>
  <si>
    <t>学校教育施設等整備事業基金</t>
    <rPh sb="0" eb="2">
      <t>ガッコウ</t>
    </rPh>
    <rPh sb="2" eb="4">
      <t>キョウイク</t>
    </rPh>
    <rPh sb="4" eb="6">
      <t>シセツ</t>
    </rPh>
    <rPh sb="6" eb="7">
      <t>トウ</t>
    </rPh>
    <rPh sb="7" eb="9">
      <t>セイビ</t>
    </rPh>
    <rPh sb="9" eb="11">
      <t>ジギョウ</t>
    </rPh>
    <rPh sb="11" eb="13">
      <t>キキン</t>
    </rPh>
    <phoneticPr fontId="2"/>
  </si>
  <si>
    <t>地域福祉基金</t>
    <rPh sb="0" eb="2">
      <t>チイキ</t>
    </rPh>
    <rPh sb="2" eb="4">
      <t>フクシ</t>
    </rPh>
    <rPh sb="4" eb="6">
      <t>キキン</t>
    </rPh>
    <phoneticPr fontId="2"/>
  </si>
  <si>
    <t>農業振興基金</t>
    <rPh sb="0" eb="2">
      <t>ノウギョウ</t>
    </rPh>
    <rPh sb="2" eb="4">
      <t>シンコウ</t>
    </rPh>
    <rPh sb="4" eb="6">
      <t>キキン</t>
    </rPh>
    <phoneticPr fontId="2"/>
  </si>
  <si>
    <t>法非適用企業</t>
  </si>
  <si>
    <t>中讃広域行政事務組合（一般会計）</t>
    <rPh sb="0" eb="2">
      <t>チュウサン</t>
    </rPh>
    <rPh sb="2" eb="4">
      <t>コウイキ</t>
    </rPh>
    <rPh sb="4" eb="6">
      <t>ギョウセイ</t>
    </rPh>
    <rPh sb="6" eb="8">
      <t>ジム</t>
    </rPh>
    <rPh sb="8" eb="10">
      <t>クミアイ</t>
    </rPh>
    <rPh sb="11" eb="13">
      <t>イッパン</t>
    </rPh>
    <rPh sb="13" eb="15">
      <t>カイケイ</t>
    </rPh>
    <phoneticPr fontId="2"/>
  </si>
  <si>
    <t>中讃広域行政事務組合（クリントピア丸亀特別会計）</t>
    <rPh sb="0" eb="2">
      <t>チュウサン</t>
    </rPh>
    <rPh sb="2" eb="4">
      <t>コウイキ</t>
    </rPh>
    <rPh sb="4" eb="6">
      <t>ギョウセイ</t>
    </rPh>
    <rPh sb="6" eb="8">
      <t>ジム</t>
    </rPh>
    <rPh sb="8" eb="10">
      <t>クミアイ</t>
    </rPh>
    <rPh sb="17" eb="19">
      <t>マルガメ</t>
    </rPh>
    <rPh sb="19" eb="21">
      <t>トクベツ</t>
    </rPh>
    <rPh sb="21" eb="23">
      <t>カイケイ</t>
    </rPh>
    <phoneticPr fontId="2"/>
  </si>
  <si>
    <t>中讃広域行政事務組合（瀬戸グリーンセンター特別会計）</t>
    <rPh sb="0" eb="2">
      <t>チュウサン</t>
    </rPh>
    <rPh sb="2" eb="4">
      <t>コウイキ</t>
    </rPh>
    <rPh sb="4" eb="6">
      <t>ギョウセイ</t>
    </rPh>
    <rPh sb="6" eb="8">
      <t>ジム</t>
    </rPh>
    <rPh sb="8" eb="10">
      <t>クミアイ</t>
    </rPh>
    <rPh sb="11" eb="13">
      <t>セト</t>
    </rPh>
    <rPh sb="21" eb="23">
      <t>トクベツ</t>
    </rPh>
    <rPh sb="23" eb="25">
      <t>カイケイ</t>
    </rPh>
    <phoneticPr fontId="2"/>
  </si>
  <si>
    <t>香川県市町総合事務組合</t>
    <rPh sb="0" eb="3">
      <t>カガワケン</t>
    </rPh>
    <rPh sb="3" eb="5">
      <t>シチョウ</t>
    </rPh>
    <rPh sb="5" eb="7">
      <t>ソウゴウ</t>
    </rPh>
    <rPh sb="7" eb="9">
      <t>ジム</t>
    </rPh>
    <rPh sb="9" eb="11">
      <t>クミアイ</t>
    </rPh>
    <phoneticPr fontId="2"/>
  </si>
  <si>
    <t>香川県後期高齢者医療広域連合（一般会計）</t>
    <rPh sb="0" eb="3">
      <t>カガワケン</t>
    </rPh>
    <rPh sb="3" eb="5">
      <t>コウキ</t>
    </rPh>
    <rPh sb="5" eb="8">
      <t>コウレイシャ</t>
    </rPh>
    <rPh sb="8" eb="10">
      <t>イリョウ</t>
    </rPh>
    <rPh sb="10" eb="12">
      <t>コウイキ</t>
    </rPh>
    <rPh sb="12" eb="14">
      <t>レンゴウ</t>
    </rPh>
    <rPh sb="15" eb="17">
      <t>イッパン</t>
    </rPh>
    <rPh sb="17" eb="19">
      <t>カイケイ</t>
    </rPh>
    <phoneticPr fontId="2"/>
  </si>
  <si>
    <t>香川県後期高齢者医療広域連合（後期高齢者医療事業）</t>
    <rPh sb="0" eb="3">
      <t>カガワケン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phoneticPr fontId="2"/>
  </si>
  <si>
    <t>香川県広域水道企業団（水道事業会計）</t>
    <rPh sb="0" eb="3">
      <t>カガワケン</t>
    </rPh>
    <rPh sb="3" eb="5">
      <t>コウイキ</t>
    </rPh>
    <rPh sb="5" eb="7">
      <t>スイドウ</t>
    </rPh>
    <rPh sb="7" eb="9">
      <t>キギョウ</t>
    </rPh>
    <rPh sb="9" eb="10">
      <t>ダン</t>
    </rPh>
    <rPh sb="11" eb="13">
      <t>スイドウ</t>
    </rPh>
    <rPh sb="13" eb="15">
      <t>ジギョウ</t>
    </rPh>
    <rPh sb="15" eb="17">
      <t>カイケイ</t>
    </rPh>
    <phoneticPr fontId="2"/>
  </si>
  <si>
    <t>香川県広域水道企業団（工業用水道事業会計）</t>
    <rPh sb="0" eb="3">
      <t>カガワケン</t>
    </rPh>
    <rPh sb="3" eb="5">
      <t>コウイキ</t>
    </rPh>
    <rPh sb="5" eb="7">
      <t>スイドウ</t>
    </rPh>
    <rPh sb="7" eb="9">
      <t>キギョウ</t>
    </rPh>
    <rPh sb="9" eb="10">
      <t>ダン</t>
    </rPh>
    <rPh sb="11" eb="13">
      <t>コウギョウ</t>
    </rPh>
    <rPh sb="13" eb="14">
      <t>ヨウ</t>
    </rPh>
    <rPh sb="14" eb="16">
      <t>スイドウ</t>
    </rPh>
    <rPh sb="16" eb="18">
      <t>ジギョウ</t>
    </rPh>
    <rPh sb="18" eb="20">
      <t>カイケイ</t>
    </rPh>
    <phoneticPr fontId="2"/>
  </si>
  <si>
    <t>（公財）多度津町文化体育振興事業団</t>
    <rPh sb="1" eb="2">
      <t>コウ</t>
    </rPh>
    <rPh sb="2" eb="3">
      <t>ザイ</t>
    </rPh>
    <rPh sb="4" eb="8">
      <t>タドツチョウ</t>
    </rPh>
    <rPh sb="8" eb="10">
      <t>ブンカ</t>
    </rPh>
    <rPh sb="10" eb="12">
      <t>タイイク</t>
    </rPh>
    <rPh sb="12" eb="14">
      <t>シンコウ</t>
    </rPh>
    <rPh sb="14" eb="17">
      <t>ジギョウダン</t>
    </rPh>
    <phoneticPr fontId="2"/>
  </si>
  <si>
    <t>多度津町土地開発公社</t>
    <rPh sb="0" eb="4">
      <t>タドツチョウ</t>
    </rPh>
    <rPh sb="4" eb="6">
      <t>トチ</t>
    </rPh>
    <rPh sb="6" eb="8">
      <t>カイハツ</t>
    </rPh>
    <rPh sb="8" eb="10">
      <t>コウシャ</t>
    </rPh>
    <phoneticPr fontId="2"/>
  </si>
  <si>
    <t>〇</t>
    <phoneticPr fontId="2"/>
  </si>
  <si>
    <t>中讃広域行政事務組合（仲善クリーンセンター特別会計）</t>
    <rPh sb="0" eb="2">
      <t>チュウサン</t>
    </rPh>
    <rPh sb="2" eb="4">
      <t>コウイキ</t>
    </rPh>
    <rPh sb="4" eb="6">
      <t>ギョウセイ</t>
    </rPh>
    <rPh sb="6" eb="8">
      <t>ジム</t>
    </rPh>
    <rPh sb="8" eb="10">
      <t>クミアイ</t>
    </rPh>
    <rPh sb="11" eb="12">
      <t>ナカ</t>
    </rPh>
    <rPh sb="12" eb="13">
      <t>ゼン</t>
    </rPh>
    <rPh sb="21" eb="23">
      <t>トクベツ</t>
    </rPh>
    <rPh sb="23" eb="25">
      <t>カイケイ</t>
    </rPh>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</si>
  <si>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</si>
  <si>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</si>
  <si>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</si>
  <si>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</si>
  <si>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</si>
  <si>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</si>
  <si>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類似団体と比較して、将来負担比率・実質公債費比率ともに高い水準となっている。これは、上記の安全対策事業に係る資本的投資のために地方債を発行した結果である。今後もこれらの既発行の地方債の償還が順次開始されることから、実質公債費比率のさらなる増加が見込まれる。
　また、将来負担比率のほうが類似団体との乖離が大きい要因として、下水道会計の地方債残高が多額であること、土地開発公社の負債等負担見込額が多額であることがあげられる。今後は、引き続き土地開発公社経営健全化計画に沿った買戻しを行うとともに緊急性・必要性を把握・反映した事業選択を徹底するなどさらなる財政健全化に取り組み、数値の改善に努め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</si>
  <si>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</si>
  <si>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</si>
  <si>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</si>
  <si>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将来負担比率は、依然として高い水準にある一方、有形固定資産減価償却率は、類似団体よりもやや低い水準まで低下している。
　さらに、令和3年度において老朽化が進む庁舎及び地域交流センターの建設事業が執行されたため、有形固定資産減価償却率は減少するが、将来負担比率は大きく増加する見込みである。起債発行の抑制と財政調整基金の積み増し等により将来負担比率の減少に努める。</t>
    <rPh sb="65" eb="67">
      <t>レイワ</t>
    </rPh>
    <rPh sb="68" eb="70">
      <t>ネンド</t>
    </rPh>
    <rPh sb="82" eb="83">
      <t>オヨ</t>
    </rPh>
    <rPh sb="84" eb="86">
      <t>チイキ</t>
    </rPh>
    <rPh sb="86" eb="88">
      <t>コウリュウ</t>
    </rPh>
    <rPh sb="93" eb="95">
      <t>ケンセツ</t>
    </rPh>
    <rPh sb="95" eb="97">
      <t>ジギョウ</t>
    </rPh>
    <rPh sb="98" eb="100">
      <t>シッコウ</t>
    </rPh>
    <rPh sb="145" eb="147">
      <t>キサイ</t>
    </rPh>
    <rPh sb="147" eb="149">
      <t>ハッコウ</t>
    </rPh>
    <rPh sb="150" eb="152">
      <t>ヨクセイ</t>
    </rPh>
    <rPh sb="175" eb="177">
      <t>ゲンショウ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</si>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</sst>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57122</c:v>
                </c:pt>
                <c:pt idx="1">
                  <c:v>53655</c:v>
                </c:pt>
                <c:pt idx="2">
                  <c:v>53869</c:v>
                </c:pt>
                <c:pt idx="3">
                  <c:v>59119</c:v>
                </c:pt>
                <c:pt idx="4">
                  <c:v>53895</c:v>
                </c:pt>
              </c:numCache>
            </c:numRef>
          </c:val>
          <c:smooth val="0"/>
          <c:extLst>
            <c:ext xmlns:c16="http://schemas.microsoft.com/office/drawing/2014/chart" uri="{C3380CC4-5D6E-409C-BE32-E72D297353CC}">
              <c16:uniqueId val="{00000000-02F3-46BE-8096-6710E668B40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54625</c:v>
                </c:pt>
                <c:pt idx="1">
                  <c:v>81955</c:v>
                </c:pt>
                <c:pt idx="2">
                  <c:v>38205</c:v>
                </c:pt>
                <c:pt idx="3">
                  <c:v>42404</c:v>
                </c:pt>
                <c:pt idx="4">
                  <c:v>64577</c:v>
                </c:pt>
              </c:numCache>
            </c:numRef>
          </c:val>
          <c:smooth val="0"/>
          <c:extLst>
            <c:ext xmlns:c16="http://schemas.microsoft.com/office/drawing/2014/chart" uri="{C3380CC4-5D6E-409C-BE32-E72D297353CC}">
              <c16:uniqueId val="{00000001-02F3-46BE-8096-6710E668B40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5.35</c:v>
                </c:pt>
                <c:pt idx="1">
                  <c:v>7.52</c:v>
                </c:pt>
                <c:pt idx="2">
                  <c:v>5.8</c:v>
                </c:pt>
                <c:pt idx="3">
                  <c:v>7.82</c:v>
                </c:pt>
                <c:pt idx="4">
                  <c:v>9.26</c:v>
                </c:pt>
              </c:numCache>
            </c:numRef>
          </c:val>
          <c:extLst>
            <c:ext xmlns:c16="http://schemas.microsoft.com/office/drawing/2014/chart" uri="{C3380CC4-5D6E-409C-BE32-E72D297353CC}">
              <c16:uniqueId val="{00000000-DB79-45F2-836B-7399AB00219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32.46</c:v>
                </c:pt>
                <c:pt idx="1">
                  <c:v>35.43</c:v>
                </c:pt>
                <c:pt idx="2">
                  <c:v>35.97</c:v>
                </c:pt>
                <c:pt idx="3">
                  <c:v>29.57</c:v>
                </c:pt>
                <c:pt idx="4">
                  <c:v>24.61</c:v>
                </c:pt>
              </c:numCache>
            </c:numRef>
          </c:val>
          <c:extLst>
            <c:ext xmlns:c16="http://schemas.microsoft.com/office/drawing/2014/chart" uri="{C3380CC4-5D6E-409C-BE32-E72D297353CC}">
              <c16:uniqueId val="{00000001-DB79-45F2-836B-7399AB00219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-5.83</c:v>
                </c:pt>
                <c:pt idx="1">
                  <c:v>-1.85</c:v>
                </c:pt>
                <c:pt idx="2">
                  <c:v>-5.35</c:v>
                </c:pt>
                <c:pt idx="3">
                  <c:v>-8.25</c:v>
                </c:pt>
                <c:pt idx="4">
                  <c:v>-6.17</c:v>
                </c:pt>
              </c:numCache>
            </c:numRef>
          </c:val>
          <c:smooth val="0"/>
          <c:extLst>
            <c:ext xmlns:c16="http://schemas.microsoft.com/office/drawing/2014/chart" uri="{C3380CC4-5D6E-409C-BE32-E72D297353CC}">
              <c16:uniqueId val="{00000002-DB79-45F2-836B-7399AB00219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12.75</c:v>
                </c:pt>
                <c:pt idx="2">
                  <c:v>#N/A</c:v>
                </c:pt>
                <c:pt idx="3">
                  <c:v>12.63</c:v>
                </c:pt>
                <c:pt idx="4">
                  <c:v>0</c:v>
                </c:pt>
                <c:pt idx="5">
                  <c:v>0</c:v>
                </c:pt>
                <c:pt idx="6">
                  <c:v>0</c:v>
                </c:pt>
                <c:pt idx="7">
                  <c:v>0</c:v>
                </c:pt>
                <c:pt idx="8">
                  <c:v>0</c:v>
                </c:pt>
                <c:pt idx="9">
                  <c:v>0</c:v>
                </c:pt>
              </c:numCache>
            </c:numRef>
          </c:val>
          <c:extLst>
            <c:ext xmlns:c16="http://schemas.microsoft.com/office/drawing/2014/chart" uri="{C3380CC4-5D6E-409C-BE32-E72D297353CC}">
              <c16:uniqueId val="{00000000-C3B3-4C76-8642-F6AE3924EC4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3B3-4C76-8642-F6AE3924EC4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3B3-4C76-8642-F6AE3924EC4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3B3-4C76-8642-F6AE3924EC4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0.08</c:v>
                </c:pt>
                <c:pt idx="2">
                  <c:v>#N/A</c:v>
                </c:pt>
                <c:pt idx="3">
                  <c:v>0.03</c:v>
                </c:pt>
                <c:pt idx="4">
                  <c:v>#N/A</c:v>
                </c:pt>
                <c:pt idx="5">
                  <c:v>0.03</c:v>
                </c:pt>
                <c:pt idx="6">
                  <c:v>#N/A</c:v>
                </c:pt>
                <c:pt idx="7">
                  <c:v>0.03</c:v>
                </c:pt>
                <c:pt idx="8">
                  <c:v>#N/A</c:v>
                </c:pt>
                <c:pt idx="9">
                  <c:v>0.03</c:v>
                </c:pt>
              </c:numCache>
            </c:numRef>
          </c:val>
          <c:extLst>
            <c:ext xmlns:c16="http://schemas.microsoft.com/office/drawing/2014/chart" uri="{C3380CC4-5D6E-409C-BE32-E72D297353CC}">
              <c16:uniqueId val="{00000004-C3B3-4C76-8642-F6AE3924EC44}"/>
            </c:ext>
          </c:extLst>
        </c:ser>
        <c:ser>
          <c:idx val="5"/>
          <c:order val="5"/>
          <c:tx>
            <c:strRef>
              <c:f>データシート!$A$32</c:f>
              <c:strCache>
                <c:ptCount val="1"/>
                <c:pt idx="0">
                  <c:v>直営診療所特別会計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0.05</c:v>
                </c:pt>
                <c:pt idx="2">
                  <c:v>#N/A</c:v>
                </c:pt>
                <c:pt idx="3">
                  <c:v>0.09</c:v>
                </c:pt>
                <c:pt idx="4">
                  <c:v>#N/A</c:v>
                </c:pt>
                <c:pt idx="5">
                  <c:v>0.12</c:v>
                </c:pt>
                <c:pt idx="6">
                  <c:v>#N/A</c:v>
                </c:pt>
                <c:pt idx="7">
                  <c:v>0.08</c:v>
                </c:pt>
                <c:pt idx="8">
                  <c:v>#N/A</c:v>
                </c:pt>
                <c:pt idx="9">
                  <c:v>0.06</c:v>
                </c:pt>
              </c:numCache>
            </c:numRef>
          </c:val>
          <c:extLst>
            <c:ext xmlns:c16="http://schemas.microsoft.com/office/drawing/2014/chart" uri="{C3380CC4-5D6E-409C-BE32-E72D297353CC}">
              <c16:uniqueId val="{00000005-C3B3-4C76-8642-F6AE3924EC44}"/>
            </c:ext>
          </c:extLst>
        </c:ser>
        <c:ser>
          <c:idx val="6"/>
          <c:order val="6"/>
          <c:tx>
            <c:strRef>
              <c:f>データシート!$A$33</c:f>
              <c:strCache>
                <c:ptCount val="1"/>
                <c:pt idx="0">
                  <c:v>多度津町公共下水道特別会計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0.72</c:v>
                </c:pt>
                <c:pt idx="2">
                  <c:v>#N/A</c:v>
                </c:pt>
                <c:pt idx="3">
                  <c:v>0.56999999999999995</c:v>
                </c:pt>
                <c:pt idx="4">
                  <c:v>#N/A</c:v>
                </c:pt>
                <c:pt idx="5">
                  <c:v>0</c:v>
                </c:pt>
                <c:pt idx="6">
                  <c:v>#N/A</c:v>
                </c:pt>
                <c:pt idx="7">
                  <c:v>0.43</c:v>
                </c:pt>
                <c:pt idx="8">
                  <c:v>#N/A</c:v>
                </c:pt>
                <c:pt idx="9">
                  <c:v>0.23</c:v>
                </c:pt>
              </c:numCache>
            </c:numRef>
          </c:val>
          <c:extLst>
            <c:ext xmlns:c16="http://schemas.microsoft.com/office/drawing/2014/chart" uri="{C3380CC4-5D6E-409C-BE32-E72D297353CC}">
              <c16:uniqueId val="{00000006-C3B3-4C76-8642-F6AE3924EC44}"/>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1.48</c:v>
                </c:pt>
                <c:pt idx="2">
                  <c:v>#N/A</c:v>
                </c:pt>
                <c:pt idx="3">
                  <c:v>1.71</c:v>
                </c:pt>
                <c:pt idx="4">
                  <c:v>#N/A</c:v>
                </c:pt>
                <c:pt idx="5">
                  <c:v>2.35</c:v>
                </c:pt>
                <c:pt idx="6">
                  <c:v>#N/A</c:v>
                </c:pt>
                <c:pt idx="7">
                  <c:v>1.49</c:v>
                </c:pt>
                <c:pt idx="8">
                  <c:v>#N/A</c:v>
                </c:pt>
                <c:pt idx="9">
                  <c:v>1.08</c:v>
                </c:pt>
              </c:numCache>
            </c:numRef>
          </c:val>
          <c:extLst>
            <c:ext xmlns:c16="http://schemas.microsoft.com/office/drawing/2014/chart" uri="{C3380CC4-5D6E-409C-BE32-E72D297353CC}">
              <c16:uniqueId val="{00000007-C3B3-4C76-8642-F6AE3924EC44}"/>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4.51</c:v>
                </c:pt>
                <c:pt idx="2">
                  <c:v>#N/A</c:v>
                </c:pt>
                <c:pt idx="3">
                  <c:v>5.53</c:v>
                </c:pt>
                <c:pt idx="4">
                  <c:v>#N/A</c:v>
                </c:pt>
                <c:pt idx="5">
                  <c:v>3.46</c:v>
                </c:pt>
                <c:pt idx="6">
                  <c:v>#N/A</c:v>
                </c:pt>
                <c:pt idx="7">
                  <c:v>3.64</c:v>
                </c:pt>
                <c:pt idx="8">
                  <c:v>#N/A</c:v>
                </c:pt>
                <c:pt idx="9">
                  <c:v>3.29</c:v>
                </c:pt>
              </c:numCache>
            </c:numRef>
          </c:val>
          <c:extLst>
            <c:ext xmlns:c16="http://schemas.microsoft.com/office/drawing/2014/chart" uri="{C3380CC4-5D6E-409C-BE32-E72D297353CC}">
              <c16:uniqueId val="{00000008-C3B3-4C76-8642-F6AE3924EC4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5.34</c:v>
                </c:pt>
                <c:pt idx="2">
                  <c:v>#N/A</c:v>
                </c:pt>
                <c:pt idx="3">
                  <c:v>7.51</c:v>
                </c:pt>
                <c:pt idx="4">
                  <c:v>#N/A</c:v>
                </c:pt>
                <c:pt idx="5">
                  <c:v>5.8</c:v>
                </c:pt>
                <c:pt idx="6">
                  <c:v>#N/A</c:v>
                </c:pt>
                <c:pt idx="7">
                  <c:v>7.81</c:v>
                </c:pt>
                <c:pt idx="8">
                  <c:v>#N/A</c:v>
                </c:pt>
                <c:pt idx="9">
                  <c:v>9.26</c:v>
                </c:pt>
              </c:numCache>
            </c:numRef>
          </c:val>
          <c:extLst>
            <c:ext xmlns:c16="http://schemas.microsoft.com/office/drawing/2014/chart" uri="{C3380CC4-5D6E-409C-BE32-E72D297353CC}">
              <c16:uniqueId val="{00000009-C3B3-4C76-8642-F6AE3924EC4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905</c:v>
                </c:pt>
                <c:pt idx="5">
                  <c:v>902</c:v>
                </c:pt>
                <c:pt idx="8">
                  <c:v>928</c:v>
                </c:pt>
                <c:pt idx="11">
                  <c:v>933</c:v>
                </c:pt>
                <c:pt idx="14">
                  <c:v>960</c:v>
                </c:pt>
              </c:numCache>
            </c:numRef>
          </c:val>
          <c:extLst>
            <c:ext xmlns:c16="http://schemas.microsoft.com/office/drawing/2014/chart" uri="{C3380CC4-5D6E-409C-BE32-E72D297353CC}">
              <c16:uniqueId val="{00000000-ABAC-443D-B2FA-54362EF06FE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BAC-443D-B2FA-54362EF06FE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9</c:v>
                </c:pt>
                <c:pt idx="12">
                  <c:v>18</c:v>
                </c:pt>
              </c:numCache>
            </c:numRef>
          </c:val>
          <c:extLst>
            <c:ext xmlns:c16="http://schemas.microsoft.com/office/drawing/2014/chart" uri="{C3380CC4-5D6E-409C-BE32-E72D297353CC}">
              <c16:uniqueId val="{00000002-ABAC-443D-B2FA-54362EF06FE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69</c:v>
                </c:pt>
                <c:pt idx="3">
                  <c:v>66</c:v>
                </c:pt>
                <c:pt idx="6">
                  <c:v>130</c:v>
                </c:pt>
                <c:pt idx="9">
                  <c:v>120</c:v>
                </c:pt>
                <c:pt idx="12">
                  <c:v>120</c:v>
                </c:pt>
              </c:numCache>
            </c:numRef>
          </c:val>
          <c:extLst>
            <c:ext xmlns:c16="http://schemas.microsoft.com/office/drawing/2014/chart" uri="{C3380CC4-5D6E-409C-BE32-E72D297353CC}">
              <c16:uniqueId val="{00000003-ABAC-443D-B2FA-54362EF06FE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344</c:v>
                </c:pt>
                <c:pt idx="3">
                  <c:v>361</c:v>
                </c:pt>
                <c:pt idx="6">
                  <c:v>343</c:v>
                </c:pt>
                <c:pt idx="9">
                  <c:v>409</c:v>
                </c:pt>
                <c:pt idx="12">
                  <c:v>375</c:v>
                </c:pt>
              </c:numCache>
            </c:numRef>
          </c:val>
          <c:extLst>
            <c:ext xmlns:c16="http://schemas.microsoft.com/office/drawing/2014/chart" uri="{C3380CC4-5D6E-409C-BE32-E72D297353CC}">
              <c16:uniqueId val="{00000004-ABAC-443D-B2FA-54362EF06FE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BAC-443D-B2FA-54362EF06FE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BAC-443D-B2FA-54362EF06FE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930</c:v>
                </c:pt>
                <c:pt idx="3">
                  <c:v>849</c:v>
                </c:pt>
                <c:pt idx="6">
                  <c:v>941</c:v>
                </c:pt>
                <c:pt idx="9">
                  <c:v>965</c:v>
                </c:pt>
                <c:pt idx="12">
                  <c:v>985</c:v>
                </c:pt>
              </c:numCache>
            </c:numRef>
          </c:val>
          <c:extLst>
            <c:ext xmlns:c16="http://schemas.microsoft.com/office/drawing/2014/chart" uri="{C3380CC4-5D6E-409C-BE32-E72D297353CC}">
              <c16:uniqueId val="{00000007-ABAC-443D-B2FA-54362EF06FE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438</c:v>
                </c:pt>
                <c:pt idx="2">
                  <c:v>#N/A</c:v>
                </c:pt>
                <c:pt idx="3">
                  <c:v>#N/A</c:v>
                </c:pt>
                <c:pt idx="4">
                  <c:v>374</c:v>
                </c:pt>
                <c:pt idx="5">
                  <c:v>#N/A</c:v>
                </c:pt>
                <c:pt idx="6">
                  <c:v>#N/A</c:v>
                </c:pt>
                <c:pt idx="7">
                  <c:v>486</c:v>
                </c:pt>
                <c:pt idx="8">
                  <c:v>#N/A</c:v>
                </c:pt>
                <c:pt idx="9">
                  <c:v>#N/A</c:v>
                </c:pt>
                <c:pt idx="10">
                  <c:v>570</c:v>
                </c:pt>
                <c:pt idx="11">
                  <c:v>#N/A</c:v>
                </c:pt>
                <c:pt idx="12">
                  <c:v>#N/A</c:v>
                </c:pt>
                <c:pt idx="13">
                  <c:v>538</c:v>
                </c:pt>
                <c:pt idx="14">
                  <c:v>#N/A</c:v>
                </c:pt>
              </c:numCache>
            </c:numRef>
          </c:val>
          <c:smooth val="0"/>
          <c:extLst>
            <c:ext xmlns:c16="http://schemas.microsoft.com/office/drawing/2014/chart" uri="{C3380CC4-5D6E-409C-BE32-E72D297353CC}">
              <c16:uniqueId val="{00000008-ABAC-443D-B2FA-54362EF06FE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12179</c:v>
                </c:pt>
                <c:pt idx="5">
                  <c:v>11918</c:v>
                </c:pt>
                <c:pt idx="8">
                  <c:v>11633</c:v>
                </c:pt>
                <c:pt idx="11">
                  <c:v>11413</c:v>
                </c:pt>
                <c:pt idx="14">
                  <c:v>11259</c:v>
                </c:pt>
              </c:numCache>
            </c:numRef>
          </c:val>
          <c:extLst>
            <c:ext xmlns:c16="http://schemas.microsoft.com/office/drawing/2014/chart" uri="{C3380CC4-5D6E-409C-BE32-E72D297353CC}">
              <c16:uniqueId val="{00000000-7F44-4A5B-8AC0-CFFA36BD39C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1007</c:v>
                </c:pt>
                <c:pt idx="5">
                  <c:v>929</c:v>
                </c:pt>
                <c:pt idx="8">
                  <c:v>912</c:v>
                </c:pt>
                <c:pt idx="11">
                  <c:v>913</c:v>
                </c:pt>
                <c:pt idx="14">
                  <c:v>860</c:v>
                </c:pt>
              </c:numCache>
            </c:numRef>
          </c:val>
          <c:extLst>
            <c:ext xmlns:c16="http://schemas.microsoft.com/office/drawing/2014/chart" uri="{C3380CC4-5D6E-409C-BE32-E72D297353CC}">
              <c16:uniqueId val="{00000001-7F44-4A5B-8AC0-CFFA36BD39C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2510</c:v>
                </c:pt>
                <c:pt idx="5">
                  <c:v>2697</c:v>
                </c:pt>
                <c:pt idx="8">
                  <c:v>2873</c:v>
                </c:pt>
                <c:pt idx="11">
                  <c:v>2582</c:v>
                </c:pt>
                <c:pt idx="14">
                  <c:v>2414</c:v>
                </c:pt>
              </c:numCache>
            </c:numRef>
          </c:val>
          <c:extLst>
            <c:ext xmlns:c16="http://schemas.microsoft.com/office/drawing/2014/chart" uri="{C3380CC4-5D6E-409C-BE32-E72D297353CC}">
              <c16:uniqueId val="{00000002-7F44-4A5B-8AC0-CFFA36BD39C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F44-4A5B-8AC0-CFFA36BD39C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F44-4A5B-8AC0-CFFA36BD39C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1368</c:v>
                </c:pt>
                <c:pt idx="3">
                  <c:v>1260</c:v>
                </c:pt>
                <c:pt idx="6">
                  <c:v>1152</c:v>
                </c:pt>
                <c:pt idx="9">
                  <c:v>1033</c:v>
                </c:pt>
                <c:pt idx="12">
                  <c:v>924</c:v>
                </c:pt>
              </c:numCache>
            </c:numRef>
          </c:val>
          <c:extLst>
            <c:ext xmlns:c16="http://schemas.microsoft.com/office/drawing/2014/chart" uri="{C3380CC4-5D6E-409C-BE32-E72D297353CC}">
              <c16:uniqueId val="{00000005-7F44-4A5B-8AC0-CFFA36BD39C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1496</c:v>
                </c:pt>
                <c:pt idx="3">
                  <c:v>1439</c:v>
                </c:pt>
                <c:pt idx="6">
                  <c:v>1383</c:v>
                </c:pt>
                <c:pt idx="9">
                  <c:v>1332</c:v>
                </c:pt>
                <c:pt idx="12">
                  <c:v>1307</c:v>
                </c:pt>
              </c:numCache>
            </c:numRef>
          </c:val>
          <c:extLst>
            <c:ext xmlns:c16="http://schemas.microsoft.com/office/drawing/2014/chart" uri="{C3380CC4-5D6E-409C-BE32-E72D297353CC}">
              <c16:uniqueId val="{00000006-7F44-4A5B-8AC0-CFFA36BD39C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835</c:v>
                </c:pt>
                <c:pt idx="3">
                  <c:v>811</c:v>
                </c:pt>
                <c:pt idx="6">
                  <c:v>1152</c:v>
                </c:pt>
                <c:pt idx="9">
                  <c:v>1008</c:v>
                </c:pt>
                <c:pt idx="12">
                  <c:v>959</c:v>
                </c:pt>
              </c:numCache>
            </c:numRef>
          </c:val>
          <c:extLst>
            <c:ext xmlns:c16="http://schemas.microsoft.com/office/drawing/2014/chart" uri="{C3380CC4-5D6E-409C-BE32-E72D297353CC}">
              <c16:uniqueId val="{00000007-7F44-4A5B-8AC0-CFFA36BD39C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5529</c:v>
                </c:pt>
                <c:pt idx="3">
                  <c:v>5694</c:v>
                </c:pt>
                <c:pt idx="6">
                  <c:v>5352</c:v>
                </c:pt>
                <c:pt idx="9">
                  <c:v>5431</c:v>
                </c:pt>
                <c:pt idx="12">
                  <c:v>5212</c:v>
                </c:pt>
              </c:numCache>
            </c:numRef>
          </c:val>
          <c:extLst>
            <c:ext xmlns:c16="http://schemas.microsoft.com/office/drawing/2014/chart" uri="{C3380CC4-5D6E-409C-BE32-E72D297353CC}">
              <c16:uniqueId val="{00000008-7F44-4A5B-8AC0-CFFA36BD39C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685</c:v>
                </c:pt>
                <c:pt idx="12">
                  <c:v>692</c:v>
                </c:pt>
              </c:numCache>
            </c:numRef>
          </c:val>
          <c:extLst>
            <c:ext xmlns:c16="http://schemas.microsoft.com/office/drawing/2014/chart" uri="{C3380CC4-5D6E-409C-BE32-E72D297353CC}">
              <c16:uniqueId val="{00000009-7F44-4A5B-8AC0-CFFA36BD39C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11737</c:v>
                </c:pt>
                <c:pt idx="3">
                  <c:v>12596</c:v>
                </c:pt>
                <c:pt idx="6">
                  <c:v>12495</c:v>
                </c:pt>
                <c:pt idx="9">
                  <c:v>12320</c:v>
                </c:pt>
                <c:pt idx="12">
                  <c:v>12538</c:v>
                </c:pt>
              </c:numCache>
            </c:numRef>
          </c:val>
          <c:extLst>
            <c:ext xmlns:c16="http://schemas.microsoft.com/office/drawing/2014/chart" uri="{C3380CC4-5D6E-409C-BE32-E72D297353CC}">
              <c16:uniqueId val="{0000000A-7F44-4A5B-8AC0-CFFA36BD39C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5270</c:v>
                </c:pt>
                <c:pt idx="2">
                  <c:v>#N/A</c:v>
                </c:pt>
                <c:pt idx="3">
                  <c:v>#N/A</c:v>
                </c:pt>
                <c:pt idx="4">
                  <c:v>6256</c:v>
                </c:pt>
                <c:pt idx="5">
                  <c:v>#N/A</c:v>
                </c:pt>
                <c:pt idx="6">
                  <c:v>#N/A</c:v>
                </c:pt>
                <c:pt idx="7">
                  <c:v>6116</c:v>
                </c:pt>
                <c:pt idx="8">
                  <c:v>#N/A</c:v>
                </c:pt>
                <c:pt idx="9">
                  <c:v>#N/A</c:v>
                </c:pt>
                <c:pt idx="10">
                  <c:v>6900</c:v>
                </c:pt>
                <c:pt idx="11">
                  <c:v>#N/A</c:v>
                </c:pt>
                <c:pt idx="12">
                  <c:v>#N/A</c:v>
                </c:pt>
                <c:pt idx="13">
                  <c:v>7098</c:v>
                </c:pt>
                <c:pt idx="14">
                  <c:v>#N/A</c:v>
                </c:pt>
              </c:numCache>
            </c:numRef>
          </c:val>
          <c:smooth val="0"/>
          <c:extLst>
            <c:ext xmlns:c16="http://schemas.microsoft.com/office/drawing/2014/chart" uri="{C3380CC4-5D6E-409C-BE32-E72D297353CC}">
              <c16:uniqueId val="{0000000B-7F44-4A5B-8AC0-CFFA36BD39C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1937</c:v>
                </c:pt>
                <c:pt idx="1">
                  <c:v>1587</c:v>
                </c:pt>
                <c:pt idx="2">
                  <c:v>1387</c:v>
                </c:pt>
              </c:numCache>
            </c:numRef>
          </c:val>
          <c:extLst>
            <c:ext xmlns:c16="http://schemas.microsoft.com/office/drawing/2014/chart" uri="{C3380CC4-5D6E-409C-BE32-E72D297353CC}">
              <c16:uniqueId val="{00000000-3A42-4112-8192-C37E6653EA7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20</c:v>
                </c:pt>
                <c:pt idx="1">
                  <c:v>20</c:v>
                </c:pt>
                <c:pt idx="2">
                  <c:v>20</c:v>
                </c:pt>
              </c:numCache>
            </c:numRef>
          </c:val>
          <c:extLst>
            <c:ext xmlns:c16="http://schemas.microsoft.com/office/drawing/2014/chart" uri="{C3380CC4-5D6E-409C-BE32-E72D297353CC}">
              <c16:uniqueId val="{00000001-3A42-4112-8192-C37E6653EA7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355</c:v>
                </c:pt>
                <c:pt idx="1">
                  <c:v>367</c:v>
                </c:pt>
                <c:pt idx="2">
                  <c:v>392</c:v>
                </c:pt>
              </c:numCache>
            </c:numRef>
          </c:val>
          <c:extLst>
            <c:ext xmlns:c16="http://schemas.microsoft.com/office/drawing/2014/chart" uri="{C3380CC4-5D6E-409C-BE32-E72D297353CC}">
              <c16:uniqueId val="{00000002-3A42-4112-8192-C37E6653EA7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{ECD87EBB-CF1B-472C-B734-F6A56CFC8DB7}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F79-40E3-8C89-519ED1A59EB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{1E59BB8E-C5C1-45AC-A87D-15AAD7ACAC9B}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F79-40E3-8C89-519ED1A59EB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{0BB99F7F-7AC3-4F9F-9ADF-D1C4CD3D1D0F}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F79-40E3-8C89-519ED1A59EB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{871C5BED-E34F-4723-A2A8-4D7C55E0801E}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F79-40E3-8C89-519ED1A59EB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{BF1A41D7-5DBF-4E23-AD76-3E47273EE3AE}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F79-40E3-8C89-519ED1A59EB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{E4D65DBE-13BE-47BF-8C48-721D0D443059}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F79-40E3-8C89-519ED1A59EB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{BD08401D-F706-4269-86C4-7467D8E6CA66}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F79-40E3-8C89-519ED1A59EB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{DC2E6405-45C3-4FD7-A53B-AFC0A23323FA}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F79-40E3-8C89-519ED1A59EB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{8C226244-37F7-413C-AC4B-FC1AC6211A40}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F79-40E3-8C89-519ED1A59EB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59.3</c:v>
                </c:pt>
                <c:pt idx="8">
                  <c:v>57.3</c:v>
                </c:pt>
                <c:pt idx="16">
                  <c:v>57.8</c:v>
                </c:pt>
                <c:pt idx="24">
                  <c:v>57</c:v>
                </c:pt>
                <c:pt idx="32">
                  <c:v>57.3</c:v>
                </c:pt>
              </c:numCache>
            </c:numRef>
          </c:xVal>
          <c:yVal>
            <c:numRef>
              <c:f>公会計指標分析・財政指標組合せ分析表!$BP$51:$DC$51</c:f>
              <c:numCache>
                <c:formatCode>#,##0.0;"▲ "#,##0.0</c:formatCode>
                <c:ptCount val="40"/>
                <c:pt idx="0">
                  <c:v>116.2</c:v>
                </c:pt>
                <c:pt idx="8">
                  <c:v>138.80000000000001</c:v>
                </c:pt>
                <c:pt idx="16">
                  <c:v>134.6</c:v>
                </c:pt>
                <c:pt idx="24">
                  <c:v>152.69999999999999</c:v>
                </c:pt>
                <c:pt idx="32">
                  <c:v>149.4</c:v>
                </c:pt>
              </c:numCache>
            </c:numRef>
          </c:yVal>
          <c:smooth val="0"/>
          <c:extLst>
            <c:ext xmlns:c16="http://schemas.microsoft.com/office/drawing/2014/chart" uri="{C3380CC4-5D6E-409C-BE32-E72D297353CC}">
              <c16:uniqueId val="{00000009-BF79-40E3-8C89-519ED1A59EB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{57E07E27-0635-4CE6-B443-8BAF1C7C3E6E}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F79-40E3-8C89-519ED1A59EB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{CA9AE204-30DF-46F8-884E-1372E59DB4BE}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F79-40E3-8C89-519ED1A59EB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{A8971C5A-DF95-4F67-9F4E-8E1D07AD88A6}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F79-40E3-8C89-519ED1A59EB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{1D3326A3-84CF-4517-B27E-6A4057960EC8}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F79-40E3-8C89-519ED1A59EB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{89BE249B-1D4C-45E3-BD93-3E992ABF8170}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F79-40E3-8C89-519ED1A59EB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{A01BF618-5065-45C4-9531-B78D24054869}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F79-40E3-8C89-519ED1A59EB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{AD17FBE5-E56B-434C-A741-3A51ACAD0D51}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F79-40E3-8C89-519ED1A59EB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{CA758C40-4C0A-495F-AA4E-6AFB1F9CCAD0}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F79-40E3-8C89-519ED1A59EB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{AF4F33FF-A824-41DF-98DF-E54773604998}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F79-40E3-8C89-519ED1A59EB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58</c:v>
                </c:pt>
                <c:pt idx="16">
                  <c:v>59.7</c:v>
                </c:pt>
                <c:pt idx="24">
                  <c:v>60.8</c:v>
                </c:pt>
                <c:pt idx="32">
                  <c:v>62</c:v>
                </c:pt>
              </c:numCache>
            </c:numRef>
          </c:xVal>
          <c:yVal>
            <c:numRef>
              <c:f>公会計指標分析・財政指標組合せ分析表!$BP$55:$DC$55</c:f>
              <c:numCache>
                <c:formatCode>#,##0.0;"▲ "#,##0.0</c:formatCode>
                <c:ptCount val="40"/>
                <c:pt idx="0">
                  <c:v>15.5</c:v>
                </c:pt>
                <c:pt idx="8">
                  <c:v>14</c:v>
                </c:pt>
                <c:pt idx="16">
                  <c:v>11.4</c:v>
                </c:pt>
                <c:pt idx="24">
                  <c:v>10.4</c:v>
                </c:pt>
                <c:pt idx="32">
                  <c:v>10.9</c:v>
                </c:pt>
              </c:numCache>
            </c:numRef>
          </c:yVal>
          <c:smooth val="0"/>
          <c:extLst>
            <c:ext xmlns:c16="http://schemas.microsoft.com/office/drawing/2014/chart" uri="{C3380CC4-5D6E-409C-BE32-E72D297353CC}">
              <c16:uniqueId val="{00000013-BF79-40E3-8C89-519ED1A59EBA}"/>
            </c:ext>
          </c:extLst>
        </c:ser>
        <c:dLbls>
          <c:showLegendKey val="0"/>
          <c:showVal val="1"/>
          <c:showCatName val="0"/>
          <c:showSerName val="0"/>
          <c:showPercent val="0"/>
          <c:showBubbleSize val="0"/>
        </c:dLbls>
        <c:axId val="46179840"/>
        <c:axId val="46181760"/>
      </c:scatterChart>
      <c:valAx>
        <c:axId val="46179840"/>
        <c:scaling>
          <c:orientation val="maxMin"/>
          <c:max val="63"/>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7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{0CE42709-1341-4206-83A5-EFF3C9378706}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7B1B-45B9-9076-B51AA2E942B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{6C52D318-212D-4ACF-BFDF-4DC21D34239B}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B1B-45B9-9076-B51AA2E942B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{67C95479-8A8B-43DA-9187-42E9B42CF2E4}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B1B-45B9-9076-B51AA2E942B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{B695483D-5B9B-49C5-918D-DA47137613A9}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B1B-45B9-9076-B51AA2E942B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{1899F0A5-639F-4D2C-BEDA-16D928957A49}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B1B-45B9-9076-B51AA2E942B9}"/>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{FD17A31D-EBC5-428F-AE7E-490F9CC70D46}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7B1B-45B9-9076-B51AA2E942B9}"/>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{7CB0BDE2-00E2-421D-86F2-065E9BC8CAF5}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7B1B-45B9-9076-B51AA2E942B9}"/>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{AE40395B-67E4-4787-B3C5-91B4019DD74E}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7B1B-45B9-9076-B51AA2E942B9}"/>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{8CB9DBF9-ABD3-4D56-8119-A130B31F3D87}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7B1B-45B9-9076-B51AA2E942B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8.6999999999999993</c:v>
                </c:pt>
                <c:pt idx="8">
                  <c:v>9.1</c:v>
                </c:pt>
                <c:pt idx="16">
                  <c:v>9.5</c:v>
                </c:pt>
                <c:pt idx="24">
                  <c:v>10.5</c:v>
                </c:pt>
                <c:pt idx="32">
                  <c:v>11.5</c:v>
                </c:pt>
              </c:numCache>
            </c:numRef>
          </c:xVal>
          <c:yVal>
            <c:numRef>
              <c:f>公会計指標分析・財政指標組合せ分析表!$BP$73:$DC$73</c:f>
              <c:numCache>
                <c:formatCode>#,##0.0;"▲ "#,##0.0</c:formatCode>
                <c:ptCount val="40"/>
                <c:pt idx="0">
                  <c:v>116.2</c:v>
                </c:pt>
                <c:pt idx="8">
                  <c:v>138.80000000000001</c:v>
                </c:pt>
                <c:pt idx="16">
                  <c:v>134.6</c:v>
                </c:pt>
                <c:pt idx="24">
                  <c:v>152.69999999999999</c:v>
                </c:pt>
                <c:pt idx="32">
                  <c:v>149.4</c:v>
                </c:pt>
              </c:numCache>
            </c:numRef>
          </c:yVal>
          <c:smooth val="0"/>
          <c:extLst>
            <c:ext xmlns:c16="http://schemas.microsoft.com/office/drawing/2014/chart" uri="{C3380CC4-5D6E-409C-BE32-E72D297353CC}">
              <c16:uniqueId val="{00000009-7B1B-45B9-9076-B51AA2E942B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910650943309546E-2"/>
                  <c:y val="-3.1923095101263302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{3A6C2DD1-33D3-4215-A9B7-944FA84701AA}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7B1B-45B9-9076-B51AA2E942B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{EB1A6C6D-E25C-4927-9A75-886E261C773E}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B1B-45B9-9076-B51AA2E942B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{2EC121E4-0D4B-41A0-9C12-75DF72CD65D6}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B1B-45B9-9076-B51AA2E942B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{5468E055-F3A3-40B8-A0CC-D98D80D0ECA9}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B1B-45B9-9076-B51AA2E942B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{E1FC1D4A-9849-4476-BC11-B93E92FE37CB}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B1B-45B9-9076-B51AA2E942B9}"/>
                </c:ext>
              </c:extLst>
            </c:dLbl>
            <c:dLbl>
              <c:idx val="8"/>
              <c:layout>
                <c:manualLayout>
                  <c:x val="-2.4289473805126076E-2"/>
                  <c:y val="-6.392102373644351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{982219C5-BCA5-48D2-BB17-BCCB23D33BDC}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7B1B-45B9-9076-B51AA2E942B9}"/>
                </c:ext>
              </c:extLst>
            </c:dLbl>
            <c:dLbl>
              <c:idx val="16"/>
              <c:layout>
                <c:manualLayout>
                  <c:x val="-3.1697991619110633E-2"/>
                  <c:y val="-5.9938064547947249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{CA10BF7F-6ADC-48C3-8722-FEACB5BF4CAE}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7B1B-45B9-9076-B51AA2E942B9}"/>
                </c:ext>
              </c:extLst>
            </c:dLbl>
            <c:dLbl>
              <c:idx val="24"/>
              <c:layout>
                <c:manualLayout>
                  <c:x val="-3.1570342725075584E-2"/>
                  <c:y val="-9.3883719990382947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{30BDE005-4D8C-41EE-9D69-D6CF5A792419}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7B1B-45B9-9076-B51AA2E942B9}"/>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{73916916-5207-4ED3-AE90-2005D50F5C9C}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7B1B-45B9-9076-B51AA2E942B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6.5</c:v>
                </c:pt>
                <c:pt idx="16">
                  <c:v>6.7</c:v>
                </c:pt>
                <c:pt idx="24">
                  <c:v>6.6</c:v>
                </c:pt>
                <c:pt idx="32">
                  <c:v>5.9</c:v>
                </c:pt>
              </c:numCache>
            </c:numRef>
          </c:xVal>
          <c:yVal>
            <c:numRef>
              <c:f>公会計指標分析・財政指標組合せ分析表!$BP$77:$DC$77</c:f>
              <c:numCache>
                <c:formatCode>#,##0.0;"▲ "#,##0.0</c:formatCode>
                <c:ptCount val="40"/>
                <c:pt idx="0">
                  <c:v>15.5</c:v>
                </c:pt>
                <c:pt idx="8">
                  <c:v>14</c:v>
                </c:pt>
                <c:pt idx="16">
                  <c:v>11.4</c:v>
                </c:pt>
                <c:pt idx="24">
                  <c:v>10.4</c:v>
                </c:pt>
                <c:pt idx="32">
                  <c:v>10.9</c:v>
                </c:pt>
              </c:numCache>
            </c:numRef>
          </c:yVal>
          <c:smooth val="0"/>
          <c:extLst>
            <c:ext xmlns:c16="http://schemas.microsoft.com/office/drawing/2014/chart" uri="{C3380CC4-5D6E-409C-BE32-E72D297353CC}">
              <c16:uniqueId val="{00000013-7B1B-45B9-9076-B51AA2E942B9}"/>
            </c:ext>
          </c:extLst>
        </c:ser>
        <c:dLbls>
          <c:showLegendKey val="0"/>
          <c:showVal val="1"/>
          <c:showCatName val="0"/>
          <c:showSerName val="0"/>
          <c:showPercent val="0"/>
          <c:showBubbleSize val="0"/>
        </c:dLbls>
        <c:axId val="84219776"/>
        <c:axId val="84234240"/>
      </c:scatterChart>
      <c:valAx>
        <c:axId val="84219776"/>
        <c:scaling>
          <c:orientation val="maxMin"/>
          <c:max val="12"/>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7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香川県多度津町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23,056
22,078
24.39
12,737,315
12,134,288
521,907
5,635,035
12,538,120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149.4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財政力指数は近年大きな変動はなく、安定の傾向にある。しかし、地方交付税への依存度は高く、また町の税収の約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割弱を占める法人税について、特定事業分野の関連法人からの税収が大きな割合を占めており、その分野における不況が減収に直結するため不安定かつ不透明な状況となっている。 </a:t>
          </a:r>
        </a:p>
        <a:p>
          <a:r>
            <a:rPr kumimoji="1" lang="ja-JP" altLang="en-US" sz="1300">
              <a:latin typeface="ＭＳ Ｐゴシック" panose="020B0600070205080204" pitchFamily="50" charset="-128"/>
              <a:ea typeface="ＭＳ Ｐゴシック" panose="020B0600070205080204" pitchFamily="50" charset="-128"/>
            </a:rPr>
            <a:t>   現在計画に基づき行っている職員の定員管理の適正化を引き続き行うとともに、緊急に必要な事業を峻別し投資的経費を抑制するなど歳出の徹底的な見直しを行う。</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87489</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59566</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87489</xdr:rowOff>
    </xdr:from>
    <xdr:to>
      <xdr:col>24</xdr:col>
      <xdr:colOff>12700</xdr:colOff>
      <xdr:row>45</xdr:row>
      <xdr:rowOff>87489</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132645</xdr:rowOff>
    </xdr:from>
    <xdr:to>
      <xdr:col>23</xdr:col>
      <xdr:colOff>133350</xdr:colOff>
      <xdr:row>42</xdr:row>
      <xdr:rowOff>146050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3335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146050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99782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1411</xdr:rowOff>
    </xdr:from>
    <xdr:to>
      <xdr:col>15</xdr:col>
      <xdr:colOff>133350</xdr:colOff>
      <xdr:row>42</xdr:row>
      <xdr:rowOff>103011</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113188</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119239</xdr:rowOff>
    </xdr:from>
    <xdr:to>
      <xdr:col>11</xdr:col>
      <xdr:colOff>31750</xdr:colOff>
      <xdr:row>42</xdr:row>
      <xdr:rowOff>146050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201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139999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53922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5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154816</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公債費の増加や会計年度任用職員制度開始に伴う人件費の増加等により</a:t>
          </a:r>
          <a:r>
            <a:rPr kumimoji="1" lang="en-US" altLang="ja-JP" sz="1300">
              <a:latin typeface="ＭＳ Ｐゴシック" panose="020B0600070205080204" pitchFamily="50" charset="-128"/>
              <a:ea typeface="ＭＳ Ｐゴシック" panose="020B0600070205080204" pitchFamily="50" charset="-128"/>
            </a:rPr>
            <a:t>92.2</a:t>
          </a:r>
          <a:r>
            <a:rPr kumimoji="1" lang="ja-JP" altLang="en-US" sz="1300">
              <a:latin typeface="ＭＳ Ｐゴシック" panose="020B0600070205080204" pitchFamily="50" charset="-128"/>
              <a:ea typeface="ＭＳ Ｐゴシック" panose="020B0600070205080204" pitchFamily="50" charset="-128"/>
            </a:rPr>
            <a:t>％と前年度から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ポイント増加しており、依然として類似団体平均を上回っている。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公債費の増加の要因は、平成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安全対策として多額の起債により消防庁舎整備など大型建設事業を実施したためである。加えて、現在庁舎建設等の大型事業が施行中であり、さらなる増加が見込まれる。また、近年扶助費も増加傾向にあり、さらなる経費の削減に努める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169228</xdr:rowOff>
    </xdr:from>
    <xdr:to>
      <xdr:col>23</xdr:col>
      <xdr:colOff>133350</xdr:colOff>
      <xdr:row>66</xdr:row>
      <xdr:rowOff>82550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11332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84155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5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169228</xdr:rowOff>
    </xdr:from>
    <xdr:to>
      <xdr:col>24</xdr:col>
      <xdr:colOff>12700</xdr:colOff>
      <xdr:row>58</xdr:row>
      <xdr:rowOff>169228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11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84138</xdr:rowOff>
    </xdr:from>
    <xdr:to>
      <xdr:col>23</xdr:col>
      <xdr:colOff>133350</xdr:colOff>
      <xdr:row>63</xdr:row>
      <xdr:rowOff>126365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885488"/>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28274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486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11747</xdr:rowOff>
    </xdr:from>
    <xdr:to>
      <xdr:col>23</xdr:col>
      <xdr:colOff>184150</xdr:colOff>
      <xdr:row>62</xdr:row>
      <xdr:rowOff>113347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41910</xdr:rowOff>
    </xdr:from>
    <xdr:to>
      <xdr:col>19</xdr:col>
      <xdr:colOff>133350</xdr:colOff>
      <xdr:row>63</xdr:row>
      <xdr:rowOff>84138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843260"/>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17780</xdr:rowOff>
    </xdr:from>
    <xdr:to>
      <xdr:col>19</xdr:col>
      <xdr:colOff>184150</xdr:colOff>
      <xdr:row>62</xdr:row>
      <xdr:rowOff>119380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129557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74613</xdr:rowOff>
    </xdr:from>
    <xdr:to>
      <xdr:col>15</xdr:col>
      <xdr:colOff>82550</xdr:colOff>
      <xdr:row>63</xdr:row>
      <xdr:rowOff>41910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704513"/>
          <a:ext cx="889000" cy="1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159068</xdr:rowOff>
    </xdr:from>
    <xdr:to>
      <xdr:col>15</xdr:col>
      <xdr:colOff>133350</xdr:colOff>
      <xdr:row>62</xdr:row>
      <xdr:rowOff>89218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99395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83185</xdr:rowOff>
    </xdr:from>
    <xdr:to>
      <xdr:col>11</xdr:col>
      <xdr:colOff>31750</xdr:colOff>
      <xdr:row>62</xdr:row>
      <xdr:rowOff>74613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541635"/>
          <a:ext cx="889000" cy="16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159068</xdr:rowOff>
    </xdr:from>
    <xdr:to>
      <xdr:col>11</xdr:col>
      <xdr:colOff>82550</xdr:colOff>
      <xdr:row>62</xdr:row>
      <xdr:rowOff>89218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99395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62547</xdr:rowOff>
    </xdr:from>
    <xdr:to>
      <xdr:col>7</xdr:col>
      <xdr:colOff>31750</xdr:colOff>
      <xdr:row>61</xdr:row>
      <xdr:rowOff>164147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148924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60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75565</xdr:rowOff>
    </xdr:from>
    <xdr:to>
      <xdr:col>23</xdr:col>
      <xdr:colOff>184150</xdr:colOff>
      <xdr:row>64</xdr:row>
      <xdr:rowOff>5715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47642</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84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33338</xdr:rowOff>
    </xdr:from>
    <xdr:to>
      <xdr:col>19</xdr:col>
      <xdr:colOff>184150</xdr:colOff>
      <xdr:row>63</xdr:row>
      <xdr:rowOff>134938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83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119715</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92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162560</xdr:rowOff>
    </xdr:from>
    <xdr:to>
      <xdr:col>15</xdr:col>
      <xdr:colOff>133350</xdr:colOff>
      <xdr:row>63</xdr:row>
      <xdr:rowOff>92710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77487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23813</xdr:rowOff>
    </xdr:from>
    <xdr:to>
      <xdr:col>11</xdr:col>
      <xdr:colOff>82550</xdr:colOff>
      <xdr:row>62</xdr:row>
      <xdr:rowOff>125413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6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110190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74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32385</xdr:rowOff>
    </xdr:from>
    <xdr:to>
      <xdr:col>7</xdr:col>
      <xdr:colOff>31750</xdr:colOff>
      <xdr:row>61</xdr:row>
      <xdr:rowOff>133985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144162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[134,731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a:t>
          </a:r>
          <a:r>
            <a:rPr kumimoji="1" lang="en-US" altLang="ja-JP" sz="1300">
              <a:latin typeface="ＭＳ Ｐゴシック" panose="020B0600070205080204" pitchFamily="50" charset="-128"/>
              <a:ea typeface="ＭＳ Ｐゴシック" panose="020B0600070205080204" pitchFamily="50" charset="-128"/>
            </a:rPr>
            <a:t>3,721</a:t>
          </a:r>
          <a:r>
            <a:rPr kumimoji="1" lang="ja-JP" altLang="en-US" sz="1300">
              <a:latin typeface="ＭＳ Ｐゴシック" panose="020B0600070205080204" pitchFamily="50" charset="-128"/>
              <a:ea typeface="ＭＳ Ｐゴシック" panose="020B0600070205080204" pitchFamily="50" charset="-128"/>
            </a:rPr>
            <a:t>円下回っているが、前年度と比較して</a:t>
          </a:r>
          <a:r>
            <a:rPr kumimoji="1" lang="en-US" altLang="ja-JP" sz="1300">
              <a:latin typeface="ＭＳ Ｐゴシック" panose="020B0600070205080204" pitchFamily="50" charset="-128"/>
              <a:ea typeface="ＭＳ Ｐゴシック" panose="020B0600070205080204" pitchFamily="50" charset="-128"/>
            </a:rPr>
            <a:t>11,615</a:t>
          </a:r>
          <a:r>
            <a:rPr kumimoji="1" lang="ja-JP" altLang="en-US" sz="1300">
              <a:latin typeface="ＭＳ Ｐゴシック" panose="020B0600070205080204" pitchFamily="50" charset="-128"/>
              <a:ea typeface="ＭＳ Ｐゴシック" panose="020B0600070205080204" pitchFamily="50" charset="-128"/>
            </a:rPr>
            <a:t>円増額となった。その要因としては、</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スクール関係の備品購入費や業務委託料の増大などである。今後、民間でも実施可能な事業について指定管理者制度の導入を検討するなど、委託化を進め、さらなるコストの削減を図る。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31386</xdr:rowOff>
    </xdr:from>
    <xdr:to>
      <xdr:col>23</xdr:col>
      <xdr:colOff>133350</xdr:colOff>
      <xdr:row>89</xdr:row>
      <xdr:rowOff>132462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47386"/>
          <a:ext cx="0" cy="1644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104539</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6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132462</xdr:rowOff>
    </xdr:from>
    <xdr:to>
      <xdr:col>24</xdr:col>
      <xdr:colOff>12700</xdr:colOff>
      <xdr:row>89</xdr:row>
      <xdr:rowOff>132462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9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117763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9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31386</xdr:rowOff>
    </xdr:from>
    <xdr:to>
      <xdr:col>24</xdr:col>
      <xdr:colOff>12700</xdr:colOff>
      <xdr:row>80</xdr:row>
      <xdr:rowOff>31386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64833</xdr:rowOff>
    </xdr:from>
    <xdr:to>
      <xdr:col>23</xdr:col>
      <xdr:colOff>133350</xdr:colOff>
      <xdr:row>83</xdr:row>
      <xdr:rowOff>26845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23733"/>
          <a:ext cx="838200" cy="13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162327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22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18800</xdr:rowOff>
    </xdr:from>
    <xdr:to>
      <xdr:col>23</xdr:col>
      <xdr:colOff>184150</xdr:colOff>
      <xdr:row>83</xdr:row>
      <xdr:rowOff>120400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10564</xdr:rowOff>
    </xdr:from>
    <xdr:to>
      <xdr:col>19</xdr:col>
      <xdr:colOff>133350</xdr:colOff>
      <xdr:row>82</xdr:row>
      <xdr:rowOff>64833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69464"/>
          <a:ext cx="889000" cy="5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114746</xdr:rowOff>
    </xdr:from>
    <xdr:to>
      <xdr:col>19</xdr:col>
      <xdr:colOff>184150</xdr:colOff>
      <xdr:row>83</xdr:row>
      <xdr:rowOff>44896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29673</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60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133845</xdr:rowOff>
    </xdr:from>
    <xdr:to>
      <xdr:col>15</xdr:col>
      <xdr:colOff>82550</xdr:colOff>
      <xdr:row>82</xdr:row>
      <xdr:rowOff>10564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21295"/>
          <a:ext cx="889000" cy="4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107979</xdr:rowOff>
    </xdr:from>
    <xdr:to>
      <xdr:col>15</xdr:col>
      <xdr:colOff>133350</xdr:colOff>
      <xdr:row>83</xdr:row>
      <xdr:rowOff>38129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22906</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5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63455</xdr:rowOff>
    </xdr:from>
    <xdr:to>
      <xdr:col>11</xdr:col>
      <xdr:colOff>31750</xdr:colOff>
      <xdr:row>81</xdr:row>
      <xdr:rowOff>133845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50905"/>
          <a:ext cx="889000" cy="7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130938</xdr:rowOff>
    </xdr:from>
    <xdr:to>
      <xdr:col>11</xdr:col>
      <xdr:colOff>82550</xdr:colOff>
      <xdr:row>83</xdr:row>
      <xdr:rowOff>61088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8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45865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74495</xdr:rowOff>
    </xdr:from>
    <xdr:to>
      <xdr:col>7</xdr:col>
      <xdr:colOff>31750</xdr:colOff>
      <xdr:row>84</xdr:row>
      <xdr:rowOff>4645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30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160872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39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147495</xdr:rowOff>
    </xdr:from>
    <xdr:to>
      <xdr:col>23</xdr:col>
      <xdr:colOff>184150</xdr:colOff>
      <xdr:row>83</xdr:row>
      <xdr:rowOff>77645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0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164022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05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14033</xdr:rowOff>
    </xdr:from>
    <xdr:to>
      <xdr:col>19</xdr:col>
      <xdr:colOff>184150</xdr:colOff>
      <xdr:row>82</xdr:row>
      <xdr:rowOff>115633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7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125810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41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131214</xdr:rowOff>
    </xdr:from>
    <xdr:to>
      <xdr:col>15</xdr:col>
      <xdr:colOff>133350</xdr:colOff>
      <xdr:row>82</xdr:row>
      <xdr:rowOff>61364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1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71541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87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83045</xdr:rowOff>
    </xdr:from>
    <xdr:to>
      <xdr:col>11</xdr:col>
      <xdr:colOff>82550</xdr:colOff>
      <xdr:row>82</xdr:row>
      <xdr:rowOff>13195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7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23372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3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12655</xdr:rowOff>
    </xdr:from>
    <xdr:to>
      <xdr:col>7</xdr:col>
      <xdr:colOff>31750</xdr:colOff>
      <xdr:row>81</xdr:row>
      <xdr:rowOff>114255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0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124432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68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ポイント減少したが、類似団体平均を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回っている。今後も、各種手当を含めた給与の適正化、職員の能力向上や事務の効率化・集約化による時間外勤務手当の抑制などに取り組み、人件費の縮減を図るが、ラスパイレス指数についてもその一環として検証し、適正な水準を保つ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63864"/>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153307</xdr:rowOff>
    </xdr:from>
    <xdr:to>
      <xdr:col>81</xdr:col>
      <xdr:colOff>44450</xdr:colOff>
      <xdr:row>87</xdr:row>
      <xdr:rowOff>68036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898007"/>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83656</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85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68036</xdr:rowOff>
    </xdr:from>
    <xdr:to>
      <xdr:col>77</xdr:col>
      <xdr:colOff>44450</xdr:colOff>
      <xdr:row>88</xdr:row>
      <xdr:rowOff>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98418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154214</xdr:rowOff>
    </xdr:from>
    <xdr:to>
      <xdr:col>72</xdr:col>
      <xdr:colOff>203200</xdr:colOff>
      <xdr:row>88</xdr:row>
      <xdr:rowOff>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07036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169636</xdr:rowOff>
    </xdr:from>
    <xdr:to>
      <xdr:col>73</xdr:col>
      <xdr:colOff>44450</xdr:colOff>
      <xdr:row>85</xdr:row>
      <xdr:rowOff>99786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109963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100693</xdr:rowOff>
    </xdr:from>
    <xdr:to>
      <xdr:col>68</xdr:col>
      <xdr:colOff>152400</xdr:colOff>
      <xdr:row>87</xdr:row>
      <xdr:rowOff>154214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673943"/>
          <a:ext cx="889000" cy="39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74584</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81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17236</xdr:rowOff>
    </xdr:from>
    <xdr:to>
      <xdr:col>77</xdr:col>
      <xdr:colOff>95250</xdr:colOff>
      <xdr:row>87</xdr:row>
      <xdr:rowOff>118836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103613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019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103414</xdr:rowOff>
    </xdr:from>
    <xdr:to>
      <xdr:col>68</xdr:col>
      <xdr:colOff>203200</xdr:colOff>
      <xdr:row>88</xdr:row>
      <xdr:rowOff>33564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18341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人下回っている。</a:t>
          </a:r>
        </a:p>
        <a:p>
          <a:r>
            <a:rPr kumimoji="1" lang="ja-JP" altLang="en-US" sz="1300">
              <a:latin typeface="ＭＳ Ｐゴシック" panose="020B0600070205080204" pitchFamily="50" charset="-128"/>
              <a:ea typeface="ＭＳ Ｐゴシック" panose="020B0600070205080204" pitchFamily="50" charset="-128"/>
            </a:rPr>
            <a:t>　要因としては、定員管理の適正化計画により削減を行ったことがあげられる。今後も引き続き効率的な行政運営を行えるように事務事業や組織の合理化を行い、計画的な定員管理を継続する。また、特殊な業務等も考慮し、計画的な人事異動及び職員配置を行うことにより、業務の効率化を図り、住民サービスの向上を目指す。</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154577</xdr:rowOff>
    </xdr:from>
    <xdr:to>
      <xdr:col>81</xdr:col>
      <xdr:colOff>44450</xdr:colOff>
      <xdr:row>67</xdr:row>
      <xdr:rowOff>76563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098677"/>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48640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76563</xdr:rowOff>
    </xdr:from>
    <xdr:to>
      <xdr:col>81</xdr:col>
      <xdr:colOff>133350</xdr:colOff>
      <xdr:row>67</xdr:row>
      <xdr:rowOff>76563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69504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4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154577</xdr:rowOff>
    </xdr:from>
    <xdr:to>
      <xdr:col>81</xdr:col>
      <xdr:colOff>133350</xdr:colOff>
      <xdr:row>58</xdr:row>
      <xdr:rowOff>154577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098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36649</xdr:rowOff>
    </xdr:from>
    <xdr:to>
      <xdr:col>81</xdr:col>
      <xdr:colOff>44450</xdr:colOff>
      <xdr:row>61</xdr:row>
      <xdr:rowOff>64226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495099"/>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169018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560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25491</xdr:rowOff>
    </xdr:from>
    <xdr:to>
      <xdr:col>81</xdr:col>
      <xdr:colOff>95250</xdr:colOff>
      <xdr:row>61</xdr:row>
      <xdr:rowOff>127091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36649</xdr:rowOff>
    </xdr:from>
    <xdr:to>
      <xdr:col>77</xdr:col>
      <xdr:colOff>44450</xdr:colOff>
      <xdr:row>61</xdr:row>
      <xdr:rowOff>41819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495099"/>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118762</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7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41819</xdr:rowOff>
    </xdr:from>
    <xdr:to>
      <xdr:col>72</xdr:col>
      <xdr:colOff>203200</xdr:colOff>
      <xdr:row>61</xdr:row>
      <xdr:rowOff>53884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50026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28938</xdr:rowOff>
    </xdr:from>
    <xdr:to>
      <xdr:col>73</xdr:col>
      <xdr:colOff>44450</xdr:colOff>
      <xdr:row>61</xdr:row>
      <xdr:rowOff>130538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115315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7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38372</xdr:rowOff>
    </xdr:from>
    <xdr:to>
      <xdr:col>68</xdr:col>
      <xdr:colOff>152400</xdr:colOff>
      <xdr:row>61</xdr:row>
      <xdr:rowOff>53884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496822"/>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46174</xdr:rowOff>
    </xdr:from>
    <xdr:to>
      <xdr:col>68</xdr:col>
      <xdr:colOff>203200</xdr:colOff>
      <xdr:row>61</xdr:row>
      <xdr:rowOff>147774</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132551</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39279</xdr:rowOff>
    </xdr:from>
    <xdr:to>
      <xdr:col>64</xdr:col>
      <xdr:colOff>152400</xdr:colOff>
      <xdr:row>61</xdr:row>
      <xdr:rowOff>140879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125656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13426</xdr:rowOff>
    </xdr:from>
    <xdr:to>
      <xdr:col>81</xdr:col>
      <xdr:colOff>95250</xdr:colOff>
      <xdr:row>61</xdr:row>
      <xdr:rowOff>115026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29953</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157299</xdr:rowOff>
    </xdr:from>
    <xdr:to>
      <xdr:col>77</xdr:col>
      <xdr:colOff>95250</xdr:colOff>
      <xdr:row>61</xdr:row>
      <xdr:rowOff>87449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44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97626</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213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162469</xdr:rowOff>
    </xdr:from>
    <xdr:to>
      <xdr:col>73</xdr:col>
      <xdr:colOff>44450</xdr:colOff>
      <xdr:row>61</xdr:row>
      <xdr:rowOff>92619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44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102796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218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3084</xdr:rowOff>
    </xdr:from>
    <xdr:to>
      <xdr:col>68</xdr:col>
      <xdr:colOff>203200</xdr:colOff>
      <xdr:row>61</xdr:row>
      <xdr:rowOff>104684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114861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159022</xdr:rowOff>
    </xdr:from>
    <xdr:to>
      <xdr:col>64</xdr:col>
      <xdr:colOff>152400</xdr:colOff>
      <xdr:row>61</xdr:row>
      <xdr:rowOff>89172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44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99349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21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消防ポンプ車購入等にかかる起債の元金償還が開始されたため、前年度と比較すると</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ポイント上昇している。また、類似団体平均と比較しても</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ポイント上回っており、依然として高い水準となっている。</a:t>
          </a:r>
        </a:p>
        <a:p>
          <a:r>
            <a:rPr kumimoji="1" lang="ja-JP" altLang="en-US" sz="1300">
              <a:latin typeface="ＭＳ Ｐゴシック" panose="020B0600070205080204" pitchFamily="50" charset="-128"/>
              <a:ea typeface="ＭＳ Ｐゴシック" panose="020B0600070205080204" pitchFamily="50" charset="-128"/>
            </a:rPr>
            <a:t>　要因としては、元利償還金が多額であることがあげられる。令和３年度まで大型建設事業が続き、今後数年間にわたって公債費の上昇は続くため、緊急性・住民ニーズを的確に把握した事業の選択により起債の新規発行の抑制を図り、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181</xdr:rowOff>
    </xdr:from>
    <xdr:to>
      <xdr:col>81</xdr:col>
      <xdr:colOff>44450</xdr:colOff>
      <xdr:row>44</xdr:row>
      <xdr:rowOff>96157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43831"/>
          <a:ext cx="0" cy="1296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86558</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8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181</xdr:rowOff>
    </xdr:from>
    <xdr:to>
      <xdr:col>81</xdr:col>
      <xdr:colOff>133350</xdr:colOff>
      <xdr:row>37</xdr:row>
      <xdr:rowOff>181</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4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162378</xdr:rowOff>
    </xdr:from>
    <xdr:to>
      <xdr:col>81</xdr:col>
      <xdr:colOff>44450</xdr:colOff>
      <xdr:row>42</xdr:row>
      <xdr:rowOff>59872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191828"/>
          <a:ext cx="8382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153868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68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137341</xdr:rowOff>
    </xdr:from>
    <xdr:to>
      <xdr:col>81</xdr:col>
      <xdr:colOff>95250</xdr:colOff>
      <xdr:row>40</xdr:row>
      <xdr:rowOff>67491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2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93435</xdr:rowOff>
    </xdr:from>
    <xdr:to>
      <xdr:col>77</xdr:col>
      <xdr:colOff>44450</xdr:colOff>
      <xdr:row>41</xdr:row>
      <xdr:rowOff>162378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12288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14151</xdr:rowOff>
    </xdr:from>
    <xdr:to>
      <xdr:col>77</xdr:col>
      <xdr:colOff>95250</xdr:colOff>
      <xdr:row>40</xdr:row>
      <xdr:rowOff>115751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125928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64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65859</xdr:rowOff>
    </xdr:from>
    <xdr:to>
      <xdr:col>72</xdr:col>
      <xdr:colOff>203200</xdr:colOff>
      <xdr:row>41</xdr:row>
      <xdr:rowOff>93435</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095309"/>
          <a:ext cx="8890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21046</xdr:rowOff>
    </xdr:from>
    <xdr:to>
      <xdr:col>73</xdr:col>
      <xdr:colOff>44450</xdr:colOff>
      <xdr:row>40</xdr:row>
      <xdr:rowOff>122646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132823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64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38281</xdr:rowOff>
    </xdr:from>
    <xdr:to>
      <xdr:col>68</xdr:col>
      <xdr:colOff>152400</xdr:colOff>
      <xdr:row>41</xdr:row>
      <xdr:rowOff>65859</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067731"/>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7257</xdr:rowOff>
    </xdr:from>
    <xdr:to>
      <xdr:col>68</xdr:col>
      <xdr:colOff>203200</xdr:colOff>
      <xdr:row>40</xdr:row>
      <xdr:rowOff>108857</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119034</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14151</xdr:rowOff>
    </xdr:from>
    <xdr:to>
      <xdr:col>64</xdr:col>
      <xdr:colOff>152400</xdr:colOff>
      <xdr:row>40</xdr:row>
      <xdr:rowOff>115751</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125928</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9072</xdr:rowOff>
    </xdr:from>
    <xdr:to>
      <xdr:col>81</xdr:col>
      <xdr:colOff>95250</xdr:colOff>
      <xdr:row>42</xdr:row>
      <xdr:rowOff>110672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152599</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1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111578</xdr:rowOff>
    </xdr:from>
    <xdr:to>
      <xdr:col>77</xdr:col>
      <xdr:colOff>95250</xdr:colOff>
      <xdr:row>42</xdr:row>
      <xdr:rowOff>41728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26505</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42635</xdr:rowOff>
    </xdr:from>
    <xdr:to>
      <xdr:col>73</xdr:col>
      <xdr:colOff>44450</xdr:colOff>
      <xdr:row>41</xdr:row>
      <xdr:rowOff>144235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129012</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15059</xdr:rowOff>
    </xdr:from>
    <xdr:to>
      <xdr:col>68</xdr:col>
      <xdr:colOff>203200</xdr:colOff>
      <xdr:row>41</xdr:row>
      <xdr:rowOff>116659</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04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101436</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13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158931</xdr:rowOff>
    </xdr:from>
    <xdr:to>
      <xdr:col>64</xdr:col>
      <xdr:colOff>152400</xdr:colOff>
      <xdr:row>41</xdr:row>
      <xdr:rowOff>89081</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01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73858</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10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ポイント減少したものの、類似団体平均と比較しても</a:t>
          </a:r>
          <a:r>
            <a:rPr kumimoji="1" lang="en-US" altLang="ja-JP" sz="1300">
              <a:latin typeface="ＭＳ Ｐゴシック" panose="020B0600070205080204" pitchFamily="50" charset="-128"/>
              <a:ea typeface="ＭＳ Ｐゴシック" panose="020B0600070205080204" pitchFamily="50" charset="-128"/>
            </a:rPr>
            <a:t>138.5</a:t>
          </a:r>
          <a:r>
            <a:rPr kumimoji="1" lang="ja-JP" altLang="en-US" sz="1300">
              <a:latin typeface="ＭＳ Ｐゴシック" panose="020B0600070205080204" pitchFamily="50" charset="-128"/>
              <a:ea typeface="ＭＳ Ｐゴシック" panose="020B0600070205080204" pitchFamily="50" charset="-128"/>
            </a:rPr>
            <a:t>ポイント上回っており、順位は最下位となっている。</a:t>
          </a:r>
        </a:p>
        <a:p>
          <a:r>
            <a:rPr kumimoji="1" lang="ja-JP" altLang="en-US" sz="1300">
              <a:latin typeface="ＭＳ Ｐゴシック" panose="020B0600070205080204" pitchFamily="50" charset="-128"/>
              <a:ea typeface="ＭＳ Ｐゴシック" panose="020B0600070205080204" pitchFamily="50" charset="-128"/>
            </a:rPr>
            <a:t>　要因としては、一般会計の地方債残高、公共下水道会計の準元利償還金及び土地開発公社の負債額等負債見込額が高額であるためである。</a:t>
          </a:r>
        </a:p>
        <a:p>
          <a:r>
            <a:rPr kumimoji="1" lang="ja-JP" altLang="en-US" sz="1300">
              <a:latin typeface="ＭＳ Ｐゴシック" panose="020B0600070205080204" pitchFamily="50" charset="-128"/>
              <a:ea typeface="ＭＳ Ｐゴシック" panose="020B0600070205080204" pitchFamily="50" charset="-128"/>
            </a:rPr>
            <a:t>　現在多額の起債発行を伴う新庁舎等整備事業を施行中であり、比率のさらなる上昇が見込まれることから、引き続き土地開発公社の経営健全化計画に則った健全化を進める一方、起債の新規発行の抑制及び財政調整基金の復元など指標改善に取り組む。</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121209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420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93286</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65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121209</xdr:rowOff>
    </xdr:from>
    <xdr:to>
      <xdr:col>81</xdr:col>
      <xdr:colOff>133350</xdr:colOff>
      <xdr:row>22</xdr:row>
      <xdr:rowOff>121209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93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22</xdr:row>
      <xdr:rowOff>121209</xdr:rowOff>
    </xdr:from>
    <xdr:to>
      <xdr:col>81</xdr:col>
      <xdr:colOff>44450</xdr:colOff>
      <xdr:row>22</xdr:row>
      <xdr:rowOff>153060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893109"/>
          <a:ext cx="838200" cy="3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121734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50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105207</xdr:rowOff>
    </xdr:from>
    <xdr:to>
      <xdr:col>81</xdr:col>
      <xdr:colOff>95250</xdr:colOff>
      <xdr:row>15</xdr:row>
      <xdr:rowOff>35357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5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149809</xdr:rowOff>
    </xdr:from>
    <xdr:to>
      <xdr:col>77</xdr:col>
      <xdr:colOff>44450</xdr:colOff>
      <xdr:row>22</xdr:row>
      <xdr:rowOff>153060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3750259"/>
          <a:ext cx="889000" cy="17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100381</xdr:rowOff>
    </xdr:from>
    <xdr:to>
      <xdr:col>77</xdr:col>
      <xdr:colOff>95250</xdr:colOff>
      <xdr:row>15</xdr:row>
      <xdr:rowOff>30531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0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40708</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69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149809</xdr:rowOff>
    </xdr:from>
    <xdr:to>
      <xdr:col>72</xdr:col>
      <xdr:colOff>203200</xdr:colOff>
      <xdr:row>22</xdr:row>
      <xdr:rowOff>18898</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750259"/>
          <a:ext cx="889000" cy="4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110033</xdr:rowOff>
    </xdr:from>
    <xdr:to>
      <xdr:col>73</xdr:col>
      <xdr:colOff>44450</xdr:colOff>
      <xdr:row>15</xdr:row>
      <xdr:rowOff>40183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1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50360</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79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143663</xdr:rowOff>
    </xdr:from>
    <xdr:to>
      <xdr:col>68</xdr:col>
      <xdr:colOff>152400</xdr:colOff>
      <xdr:row>22</xdr:row>
      <xdr:rowOff>18898</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3572663"/>
          <a:ext cx="889000" cy="21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135128</xdr:rowOff>
    </xdr:from>
    <xdr:to>
      <xdr:col>68</xdr:col>
      <xdr:colOff>203200</xdr:colOff>
      <xdr:row>15</xdr:row>
      <xdr:rowOff>65278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75455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0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149606</xdr:rowOff>
    </xdr:from>
    <xdr:to>
      <xdr:col>64</xdr:col>
      <xdr:colOff>152400</xdr:colOff>
      <xdr:row>15</xdr:row>
      <xdr:rowOff>79756</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89933</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31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22</xdr:row>
      <xdr:rowOff>70409</xdr:rowOff>
    </xdr:from>
    <xdr:to>
      <xdr:col>81</xdr:col>
      <xdr:colOff>95250</xdr:colOff>
      <xdr:row>23</xdr:row>
      <xdr:rowOff>559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84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137736</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73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22</xdr:row>
      <xdr:rowOff>102260</xdr:rowOff>
    </xdr:from>
    <xdr:to>
      <xdr:col>77</xdr:col>
      <xdr:colOff>95250</xdr:colOff>
      <xdr:row>23</xdr:row>
      <xdr:rowOff>32410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87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23</xdr:row>
      <xdr:rowOff>17187</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96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99009</xdr:rowOff>
    </xdr:from>
    <xdr:to>
      <xdr:col>73</xdr:col>
      <xdr:colOff>44450</xdr:colOff>
      <xdr:row>22</xdr:row>
      <xdr:rowOff>29159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69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13936</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785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139548</xdr:rowOff>
    </xdr:from>
    <xdr:to>
      <xdr:col>68</xdr:col>
      <xdr:colOff>203200</xdr:colOff>
      <xdr:row>22</xdr:row>
      <xdr:rowOff>69698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73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54475</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826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92863</xdr:rowOff>
    </xdr:from>
    <xdr:to>
      <xdr:col>64</xdr:col>
      <xdr:colOff>152400</xdr:colOff>
      <xdr:row>21</xdr:row>
      <xdr:rowOff>23013</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52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7790</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608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香川県多度津町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23,056
22,078
24.39
12,737,315
12,134,288
521,907
5,635,035
12,538,120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149.4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年度は会計年度任用職員制度の開始により</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ポイント増加したが、同様に類似団体も</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ポイント増加したため、類似団体との乖離は小さくなった。ただ、類似団体平均を</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ポイント上回っており、依然として高い水準となっている。　</a:t>
          </a:r>
        </a:p>
        <a:p>
          <a:r>
            <a:rPr kumimoji="1" lang="ja-JP" altLang="en-US" sz="1300">
              <a:latin typeface="ＭＳ Ｐゴシック" panose="020B0600070205080204" pitchFamily="50" charset="-128"/>
              <a:ea typeface="ＭＳ Ｐゴシック" panose="020B0600070205080204" pitchFamily="50" charset="-128"/>
            </a:rPr>
            <a:t>　今後も定員管理の適正化計画により計画的な定員管理を行うとともに、各種手当の見直し、事務効率化・集約化を図り、増加傾向にある時間外手当等の縮減を図る。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42</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54610</xdr:rowOff>
    </xdr:from>
    <xdr:to>
      <xdr:col>24</xdr:col>
      <xdr:colOff>25400</xdr:colOff>
      <xdr:row>38</xdr:row>
      <xdr:rowOff>66040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9826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58437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30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54610</xdr:rowOff>
    </xdr:from>
    <xdr:to>
      <xdr:col>19</xdr:col>
      <xdr:colOff>187325</xdr:colOff>
      <xdr:row>37</xdr:row>
      <xdr:rowOff>77470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98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31750</xdr:rowOff>
    </xdr:from>
    <xdr:to>
      <xdr:col>15</xdr:col>
      <xdr:colOff>98425</xdr:colOff>
      <xdr:row>37</xdr:row>
      <xdr:rowOff>77470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75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118110</xdr:rowOff>
    </xdr:from>
    <xdr:to>
      <xdr:col>15</xdr:col>
      <xdr:colOff>149225</xdr:colOff>
      <xdr:row>36</xdr:row>
      <xdr:rowOff>48260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58437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149860</xdr:rowOff>
    </xdr:from>
    <xdr:to>
      <xdr:col>11</xdr:col>
      <xdr:colOff>9525</xdr:colOff>
      <xdr:row>37</xdr:row>
      <xdr:rowOff>31750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220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15240</xdr:rowOff>
    </xdr:from>
    <xdr:to>
      <xdr:col>24</xdr:col>
      <xdr:colOff>76200</xdr:colOff>
      <xdr:row>38</xdr:row>
      <xdr:rowOff>116840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158767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3810</xdr:rowOff>
    </xdr:from>
    <xdr:to>
      <xdr:col>20</xdr:col>
      <xdr:colOff>38100</xdr:colOff>
      <xdr:row>37</xdr:row>
      <xdr:rowOff>105410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26670</xdr:rowOff>
    </xdr:from>
    <xdr:to>
      <xdr:col>15</xdr:col>
      <xdr:colOff>149225</xdr:colOff>
      <xdr:row>37</xdr:row>
      <xdr:rowOff>128270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113047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152400</xdr:rowOff>
    </xdr:from>
    <xdr:to>
      <xdr:col>11</xdr:col>
      <xdr:colOff>60325</xdr:colOff>
      <xdr:row>37</xdr:row>
      <xdr:rowOff>82550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67327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ポイント減少し、類似団体平均を</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要因としては、指定管理者制度の導入により委託経費を削減したことによると考えられる。今後も業務委託やリース契約等について契約方法や内容を精査し、経費の縮減を図るとともにその他の外部委託事業については、委託業務の内容やその妥当性・必要性を精査し、見直しを行う。</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37193</xdr:rowOff>
    </xdr:from>
    <xdr:to>
      <xdr:col>82</xdr:col>
      <xdr:colOff>107950</xdr:colOff>
      <xdr:row>22</xdr:row>
      <xdr:rowOff>94343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60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123570</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37193</xdr:rowOff>
    </xdr:from>
    <xdr:to>
      <xdr:col>82</xdr:col>
      <xdr:colOff>196850</xdr:colOff>
      <xdr:row>13</xdr:row>
      <xdr:rowOff>37193</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129721</xdr:rowOff>
    </xdr:from>
    <xdr:to>
      <xdr:col>82</xdr:col>
      <xdr:colOff>107950</xdr:colOff>
      <xdr:row>16</xdr:row>
      <xdr:rowOff>165100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701471"/>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31948</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132443</xdr:rowOff>
    </xdr:from>
    <xdr:to>
      <xdr:col>78</xdr:col>
      <xdr:colOff>69850</xdr:colOff>
      <xdr:row>16</xdr:row>
      <xdr:rowOff>165100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875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148970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06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99786</xdr:rowOff>
    </xdr:from>
    <xdr:to>
      <xdr:col>73</xdr:col>
      <xdr:colOff>180975</xdr:colOff>
      <xdr:row>16</xdr:row>
      <xdr:rowOff>132443</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8429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40821</xdr:rowOff>
    </xdr:from>
    <xdr:to>
      <xdr:col>74</xdr:col>
      <xdr:colOff>31750</xdr:colOff>
      <xdr:row>17</xdr:row>
      <xdr:rowOff>142421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127198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140607</xdr:rowOff>
    </xdr:from>
    <xdr:to>
      <xdr:col>69</xdr:col>
      <xdr:colOff>92075</xdr:colOff>
      <xdr:row>16</xdr:row>
      <xdr:rowOff>99786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71235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157843</xdr:rowOff>
    </xdr:from>
    <xdr:to>
      <xdr:col>69</xdr:col>
      <xdr:colOff>142875</xdr:colOff>
      <xdr:row>17</xdr:row>
      <xdr:rowOff>87993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72770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78921</xdr:rowOff>
    </xdr:from>
    <xdr:to>
      <xdr:col>82</xdr:col>
      <xdr:colOff>158750</xdr:colOff>
      <xdr:row>16</xdr:row>
      <xdr:rowOff>9071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95448</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114300</xdr:rowOff>
    </xdr:from>
    <xdr:to>
      <xdr:col>78</xdr:col>
      <xdr:colOff>120650</xdr:colOff>
      <xdr:row>17</xdr:row>
      <xdr:rowOff>44450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81643</xdr:rowOff>
    </xdr:from>
    <xdr:to>
      <xdr:col>74</xdr:col>
      <xdr:colOff>31750</xdr:colOff>
      <xdr:row>17</xdr:row>
      <xdr:rowOff>11793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21970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9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48986</xdr:rowOff>
    </xdr:from>
    <xdr:to>
      <xdr:col>69</xdr:col>
      <xdr:colOff>142875</xdr:colOff>
      <xdr:row>16</xdr:row>
      <xdr:rowOff>150586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160763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89807</xdr:rowOff>
    </xdr:from>
    <xdr:to>
      <xdr:col>65</xdr:col>
      <xdr:colOff>53975</xdr:colOff>
      <xdr:row>16</xdr:row>
      <xdr:rowOff>19957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30134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下回っている。今後も国や県の補助金・負担金を受けて実施している事業について水準超過事業の見直しを進めるとともに、単独事業については、事業が開始された経緯や目的、費用対効果、町民ニーズ、事業の妥当性・必要性等を精査し、廃止・縮減を図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567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58</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8425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146050</xdr:rowOff>
    </xdr:from>
    <xdr:to>
      <xdr:col>19</xdr:col>
      <xdr:colOff>187325</xdr:colOff>
      <xdr:row>58</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918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76200</xdr:rowOff>
    </xdr:from>
    <xdr:to>
      <xdr:col>20</xdr:col>
      <xdr:colOff>38100</xdr:colOff>
      <xdr:row>58</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16527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146050</xdr:rowOff>
    </xdr:from>
    <xdr:to>
      <xdr:col>15</xdr:col>
      <xdr:colOff>98425</xdr:colOff>
      <xdr:row>59</xdr:row>
      <xdr:rowOff>12700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9187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50800</xdr:rowOff>
    </xdr:from>
    <xdr:to>
      <xdr:col>11</xdr:col>
      <xdr:colOff>9525</xdr:colOff>
      <xdr:row>59</xdr:row>
      <xdr:rowOff>12700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9949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35577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152400</xdr:rowOff>
    </xdr:from>
    <xdr:to>
      <xdr:col>20</xdr:col>
      <xdr:colOff>38100</xdr:colOff>
      <xdr:row>58</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67327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01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95250</xdr:rowOff>
    </xdr:from>
    <xdr:to>
      <xdr:col>15</xdr:col>
      <xdr:colOff>149225</xdr:colOff>
      <xdr:row>58</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133350</xdr:rowOff>
    </xdr:from>
    <xdr:to>
      <xdr:col>11</xdr:col>
      <xdr:colOff>60325</xdr:colOff>
      <xdr:row>59</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48277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0</xdr:rowOff>
    </xdr:from>
    <xdr:to>
      <xdr:col>6</xdr:col>
      <xdr:colOff>171450</xdr:colOff>
      <xdr:row>58</xdr:row>
      <xdr:rowOff>101600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86377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その他に係る経常収支比率は、前年度とほぼ同率の</a:t>
          </a:r>
          <a:r>
            <a:rPr kumimoji="1" lang="en-US" altLang="ja-JP" sz="1300">
              <a:latin typeface="ＭＳ Ｐゴシック" panose="020B0600070205080204" pitchFamily="50" charset="-128"/>
              <a:ea typeface="ＭＳ Ｐゴシック" panose="020B0600070205080204" pitchFamily="50" charset="-128"/>
            </a:rPr>
            <a:t>15.7</a:t>
          </a:r>
          <a:r>
            <a:rPr kumimoji="1" lang="ja-JP" altLang="en-US" sz="1300">
              <a:latin typeface="ＭＳ Ｐゴシック" panose="020B0600070205080204" pitchFamily="50" charset="-128"/>
              <a:ea typeface="ＭＳ Ｐゴシック" panose="020B0600070205080204" pitchFamily="50" charset="-128"/>
            </a:rPr>
            <a:t>％であったものの、類似団体平均を</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上回っている。これは繰出金が多額になっているためである。令和２年度は、介護保険会計及び後期高齢者医療会計への繰出金が増加しており、今後も高齢化の進展とともに増加が見込まれる。また、下水道事業については、基準外繰出も行っており、料金見直しによる歳入の確保を行い、普通会計の負担を減らすよう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81280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338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133367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115570</xdr:rowOff>
    </xdr:from>
    <xdr:to>
      <xdr:col>82</xdr:col>
      <xdr:colOff>107950</xdr:colOff>
      <xdr:row>57</xdr:row>
      <xdr:rowOff>123190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882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115570</xdr:rowOff>
    </xdr:from>
    <xdr:to>
      <xdr:col>78</xdr:col>
      <xdr:colOff>69850</xdr:colOff>
      <xdr:row>57</xdr:row>
      <xdr:rowOff>115570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88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91440</xdr:rowOff>
    </xdr:from>
    <xdr:to>
      <xdr:col>78</xdr:col>
      <xdr:colOff>120650</xdr:colOff>
      <xdr:row>57</xdr:row>
      <xdr:rowOff>21590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31767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115570</xdr:rowOff>
    </xdr:from>
    <xdr:to>
      <xdr:col>73</xdr:col>
      <xdr:colOff>180975</xdr:colOff>
      <xdr:row>58</xdr:row>
      <xdr:rowOff>20320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882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107967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92710</xdr:rowOff>
    </xdr:from>
    <xdr:to>
      <xdr:col>69</xdr:col>
      <xdr:colOff>92075</xdr:colOff>
      <xdr:row>58</xdr:row>
      <xdr:rowOff>20320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653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44467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64770</xdr:rowOff>
    </xdr:from>
    <xdr:to>
      <xdr:col>78</xdr:col>
      <xdr:colOff>120650</xdr:colOff>
      <xdr:row>57</xdr:row>
      <xdr:rowOff>166370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151147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64770</xdr:rowOff>
    </xdr:from>
    <xdr:to>
      <xdr:col>74</xdr:col>
      <xdr:colOff>31750</xdr:colOff>
      <xdr:row>57</xdr:row>
      <xdr:rowOff>166370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151147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140970</xdr:rowOff>
    </xdr:from>
    <xdr:to>
      <xdr:col>69</xdr:col>
      <xdr:colOff>142875</xdr:colOff>
      <xdr:row>58</xdr:row>
      <xdr:rowOff>71120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55897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毎年上昇傾向にあり、令和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年度も前年度から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ポイント増加したものの依然として類似団体を</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下回っている。今後も各種団体への補助金はその必要性や効果等を十分に検討し、補助金に係る事業の見直しを行い、整理縮減を図る。また、長期間継続している奨励的な補助金については廃止も含めて検討するとともに報償金や謝礼についても必要性や金額の妥当性を引き続き再検討す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122428</xdr:rowOff>
    </xdr:from>
    <xdr:to>
      <xdr:col>82</xdr:col>
      <xdr:colOff>107950</xdr:colOff>
      <xdr:row>41</xdr:row>
      <xdr:rowOff>60706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51728"/>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37355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122428</xdr:rowOff>
    </xdr:from>
    <xdr:to>
      <xdr:col>82</xdr:col>
      <xdr:colOff>196850</xdr:colOff>
      <xdr:row>34</xdr:row>
      <xdr:rowOff>122428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170434</xdr:rowOff>
    </xdr:from>
    <xdr:to>
      <xdr:col>82</xdr:col>
      <xdr:colOff>107950</xdr:colOff>
      <xdr:row>36</xdr:row>
      <xdr:rowOff>17272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17118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161290</xdr:rowOff>
    </xdr:from>
    <xdr:to>
      <xdr:col>78</xdr:col>
      <xdr:colOff>69850</xdr:colOff>
      <xdr:row>35</xdr:row>
      <xdr:rowOff>170434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1620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83566</xdr:rowOff>
    </xdr:from>
    <xdr:to>
      <xdr:col>73</xdr:col>
      <xdr:colOff>180975</xdr:colOff>
      <xdr:row>35</xdr:row>
      <xdr:rowOff>161290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08431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74422</xdr:rowOff>
    </xdr:from>
    <xdr:to>
      <xdr:col>69</xdr:col>
      <xdr:colOff>92075</xdr:colOff>
      <xdr:row>35</xdr:row>
      <xdr:rowOff>83566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0751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137922</xdr:rowOff>
    </xdr:from>
    <xdr:to>
      <xdr:col>82</xdr:col>
      <xdr:colOff>158750</xdr:colOff>
      <xdr:row>36</xdr:row>
      <xdr:rowOff>68072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154449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119634</xdr:rowOff>
    </xdr:from>
    <xdr:to>
      <xdr:col>78</xdr:col>
      <xdr:colOff>120650</xdr:colOff>
      <xdr:row>36</xdr:row>
      <xdr:rowOff>49784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59961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889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110490</xdr:rowOff>
    </xdr:from>
    <xdr:to>
      <xdr:col>74</xdr:col>
      <xdr:colOff>31750</xdr:colOff>
      <xdr:row>36</xdr:row>
      <xdr:rowOff>40640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50817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32766</xdr:rowOff>
    </xdr:from>
    <xdr:to>
      <xdr:col>69</xdr:col>
      <xdr:colOff>142875</xdr:colOff>
      <xdr:row>35</xdr:row>
      <xdr:rowOff>134366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144543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23622</xdr:rowOff>
    </xdr:from>
    <xdr:to>
      <xdr:col>65</xdr:col>
      <xdr:colOff>53975</xdr:colOff>
      <xdr:row>35</xdr:row>
      <xdr:rowOff>125222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135399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年度は、消防ポンプ車購入等にかかる起債の元金償還が開始されたため、</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17.3</a:t>
          </a:r>
          <a:r>
            <a:rPr kumimoji="1" lang="ja-JP" altLang="en-US" sz="1300">
              <a:latin typeface="ＭＳ Ｐゴシック" panose="020B0600070205080204" pitchFamily="50" charset="-128"/>
              <a:ea typeface="ＭＳ Ｐゴシック" panose="020B0600070205080204" pitchFamily="50" charset="-128"/>
            </a:rPr>
            <a:t>％となった。また、これは類似団体平均を</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ポイントと大きく上回っている。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現在、多額の起債を伴う庁舎建設等事業を施行中で、さらなる数値の上昇が見込まれるため、今後は緊急性・安全性の観点から事業の選択と集中を行い、起債を伴う普通建設事業費の抑制に努める。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154759</xdr:rowOff>
    </xdr:from>
    <xdr:to>
      <xdr:col>24</xdr:col>
      <xdr:colOff>25400</xdr:colOff>
      <xdr:row>80</xdr:row>
      <xdr:rowOff>156392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70609"/>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128469</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4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156392</xdr:rowOff>
    </xdr:from>
    <xdr:to>
      <xdr:col>24</xdr:col>
      <xdr:colOff>114300</xdr:colOff>
      <xdr:row>80</xdr:row>
      <xdr:rowOff>156392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7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69686</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154759</xdr:rowOff>
    </xdr:from>
    <xdr:to>
      <xdr:col>24</xdr:col>
      <xdr:colOff>114300</xdr:colOff>
      <xdr:row>73</xdr:row>
      <xdr:rowOff>154759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14332</xdr:rowOff>
    </xdr:from>
    <xdr:to>
      <xdr:col>24</xdr:col>
      <xdr:colOff>25400</xdr:colOff>
      <xdr:row>79</xdr:row>
      <xdr:rowOff>40458</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558882"/>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9451</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39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164374</xdr:rowOff>
    </xdr:from>
    <xdr:to>
      <xdr:col>24</xdr:col>
      <xdr:colOff>76200</xdr:colOff>
      <xdr:row>77</xdr:row>
      <xdr:rowOff>94524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9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1270</xdr:rowOff>
    </xdr:from>
    <xdr:to>
      <xdr:col>19</xdr:col>
      <xdr:colOff>187325</xdr:colOff>
      <xdr:row>79</xdr:row>
      <xdr:rowOff>14332</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545820"/>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51707</xdr:rowOff>
    </xdr:from>
    <xdr:to>
      <xdr:col>20</xdr:col>
      <xdr:colOff>38100</xdr:colOff>
      <xdr:row>77</xdr:row>
      <xdr:rowOff>153307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163484</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02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55155</xdr:rowOff>
    </xdr:from>
    <xdr:to>
      <xdr:col>15</xdr:col>
      <xdr:colOff>98425</xdr:colOff>
      <xdr:row>79</xdr:row>
      <xdr:rowOff>1270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428255"/>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58238</xdr:rowOff>
    </xdr:from>
    <xdr:to>
      <xdr:col>15</xdr:col>
      <xdr:colOff>149225</xdr:colOff>
      <xdr:row>77</xdr:row>
      <xdr:rowOff>159838</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170015</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55155</xdr:rowOff>
    </xdr:from>
    <xdr:to>
      <xdr:col>11</xdr:col>
      <xdr:colOff>9525</xdr:colOff>
      <xdr:row>78</xdr:row>
      <xdr:rowOff>146594</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428255"/>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18159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77832</xdr:rowOff>
    </xdr:from>
    <xdr:to>
      <xdr:col>6</xdr:col>
      <xdr:colOff>171450</xdr:colOff>
      <xdr:row>78</xdr:row>
      <xdr:rowOff>7982</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18159</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161108</xdr:rowOff>
    </xdr:from>
    <xdr:to>
      <xdr:col>24</xdr:col>
      <xdr:colOff>76200</xdr:colOff>
      <xdr:row>79</xdr:row>
      <xdr:rowOff>91258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53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133185</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506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134982</xdr:rowOff>
    </xdr:from>
    <xdr:to>
      <xdr:col>20</xdr:col>
      <xdr:colOff>38100</xdr:colOff>
      <xdr:row>79</xdr:row>
      <xdr:rowOff>65132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50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49909</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594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121920</xdr:rowOff>
    </xdr:from>
    <xdr:to>
      <xdr:col>15</xdr:col>
      <xdr:colOff>149225</xdr:colOff>
      <xdr:row>79</xdr:row>
      <xdr:rowOff>52070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36847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4355</xdr:rowOff>
    </xdr:from>
    <xdr:to>
      <xdr:col>11</xdr:col>
      <xdr:colOff>60325</xdr:colOff>
      <xdr:row>78</xdr:row>
      <xdr:rowOff>105955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3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90732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46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95794</xdr:rowOff>
    </xdr:from>
    <xdr:to>
      <xdr:col>6</xdr:col>
      <xdr:colOff>171450</xdr:colOff>
      <xdr:row>79</xdr:row>
      <xdr:rowOff>25944</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46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10721</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55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人件費及びその他で類似団体平均を上回っているものの、補助費等が大きく下回っているため、類似団体平均を</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ポイント下回っている。今後もさらなる行政改革により財政運営の健全化を図っていく。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46989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41732"/>
          <a:ext cx="0" cy="1092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19066</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46989</xdr:rowOff>
    </xdr:from>
    <xdr:to>
      <xdr:col>82</xdr:col>
      <xdr:colOff>196850</xdr:colOff>
      <xdr:row>81</xdr:row>
      <xdr:rowOff>46989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51563</xdr:rowOff>
    </xdr:from>
    <xdr:to>
      <xdr:col>82</xdr:col>
      <xdr:colOff>107950</xdr:colOff>
      <xdr:row>77</xdr:row>
      <xdr:rowOff>65278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253213"/>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45990</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73913</xdr:rowOff>
    </xdr:from>
    <xdr:to>
      <xdr:col>82</xdr:col>
      <xdr:colOff>158750</xdr:colOff>
      <xdr:row>78</xdr:row>
      <xdr:rowOff>4063</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28702</xdr:rowOff>
    </xdr:from>
    <xdr:to>
      <xdr:col>78</xdr:col>
      <xdr:colOff>69850</xdr:colOff>
      <xdr:row>77</xdr:row>
      <xdr:rowOff>51563</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23035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37337</xdr:rowOff>
    </xdr:from>
    <xdr:to>
      <xdr:col>78</xdr:col>
      <xdr:colOff>120650</xdr:colOff>
      <xdr:row>77</xdr:row>
      <xdr:rowOff>138937</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123714</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5842</xdr:rowOff>
    </xdr:from>
    <xdr:to>
      <xdr:col>73</xdr:col>
      <xdr:colOff>180975</xdr:colOff>
      <xdr:row>77</xdr:row>
      <xdr:rowOff>28702</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2074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96283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161289</xdr:rowOff>
    </xdr:from>
    <xdr:to>
      <xdr:col>69</xdr:col>
      <xdr:colOff>92075</xdr:colOff>
      <xdr:row>77</xdr:row>
      <xdr:rowOff>5842</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020039"/>
          <a:ext cx="889000" cy="18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94487</xdr:rowOff>
    </xdr:from>
    <xdr:to>
      <xdr:col>65</xdr:col>
      <xdr:colOff>53975</xdr:colOff>
      <xdr:row>77</xdr:row>
      <xdr:rowOff>24637</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9414</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xdr:rowOff>
    </xdr:from>
    <xdr:to>
      <xdr:col>82</xdr:col>
      <xdr:colOff>158750</xdr:colOff>
      <xdr:row>77</xdr:row>
      <xdr:rowOff>116078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31005</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06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763</xdr:rowOff>
    </xdr:from>
    <xdr:to>
      <xdr:col>78</xdr:col>
      <xdr:colOff>120650</xdr:colOff>
      <xdr:row>77</xdr:row>
      <xdr:rowOff>102363</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112540</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29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149352</xdr:rowOff>
    </xdr:from>
    <xdr:to>
      <xdr:col>74</xdr:col>
      <xdr:colOff>31750</xdr:colOff>
      <xdr:row>77</xdr:row>
      <xdr:rowOff>79502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89679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126492</xdr:rowOff>
    </xdr:from>
    <xdr:to>
      <xdr:col>69</xdr:col>
      <xdr:colOff>142875</xdr:colOff>
      <xdr:row>77</xdr:row>
      <xdr:rowOff>56642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66819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110490</xdr:rowOff>
    </xdr:from>
    <xdr:to>
      <xdr:col>65</xdr:col>
      <xdr:colOff>53975</xdr:colOff>
      <xdr:row>76</xdr:row>
      <xdr:rowOff>40639</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50817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香川県多度津町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90941</xdr:rowOff>
    </xdr:from>
    <xdr:to>
      <xdr:col>29</xdr:col>
      <xdr:colOff>127000</xdr:colOff>
      <xdr:row>19</xdr:row>
      <xdr:rowOff>74874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24516"/>
          <a:ext cx="0" cy="1355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46951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52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74874</xdr:rowOff>
    </xdr:from>
    <xdr:to>
      <xdr:col>30</xdr:col>
      <xdr:colOff>25400</xdr:colOff>
      <xdr:row>19</xdr:row>
      <xdr:rowOff>74874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800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5868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67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90941</xdr:rowOff>
    </xdr:from>
    <xdr:to>
      <xdr:col>30</xdr:col>
      <xdr:colOff>25400</xdr:colOff>
      <xdr:row>11</xdr:row>
      <xdr:rowOff>90941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24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112936</xdr:rowOff>
    </xdr:from>
    <xdr:to>
      <xdr:col>29</xdr:col>
      <xdr:colOff>127000</xdr:colOff>
      <xdr:row>17</xdr:row>
      <xdr:rowOff>145479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75211"/>
          <a:ext cx="647700" cy="32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142850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62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126323</xdr:rowOff>
    </xdr:from>
    <xdr:to>
      <xdr:col>29</xdr:col>
      <xdr:colOff>177800</xdr:colOff>
      <xdr:row>17</xdr:row>
      <xdr:rowOff>56473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7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145479</xdr:rowOff>
    </xdr:from>
    <xdr:to>
      <xdr:col>26</xdr:col>
      <xdr:colOff>50800</xdr:colOff>
      <xdr:row>17</xdr:row>
      <xdr:rowOff>147895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07754"/>
          <a:ext cx="698500" cy="2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137149</xdr:rowOff>
    </xdr:from>
    <xdr:to>
      <xdr:col>26</xdr:col>
      <xdr:colOff>101600</xdr:colOff>
      <xdr:row>17</xdr:row>
      <xdr:rowOff>67299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77476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96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147895</xdr:rowOff>
    </xdr:from>
    <xdr:to>
      <xdr:col>22</xdr:col>
      <xdr:colOff>114300</xdr:colOff>
      <xdr:row>18</xdr:row>
      <xdr:rowOff>31521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10170"/>
          <a:ext cx="698500" cy="55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148269</xdr:rowOff>
    </xdr:from>
    <xdr:to>
      <xdr:col>22</xdr:col>
      <xdr:colOff>165100</xdr:colOff>
      <xdr:row>17</xdr:row>
      <xdr:rowOff>78419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88596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31521</xdr:rowOff>
    </xdr:from>
    <xdr:to>
      <xdr:col>18</xdr:col>
      <xdr:colOff>177800</xdr:colOff>
      <xdr:row>18</xdr:row>
      <xdr:rowOff>74906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65246"/>
          <a:ext cx="698500" cy="43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148187</xdr:rowOff>
    </xdr:from>
    <xdr:to>
      <xdr:col>19</xdr:col>
      <xdr:colOff>38100</xdr:colOff>
      <xdr:row>17</xdr:row>
      <xdr:rowOff>78337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88514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0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162458</xdr:rowOff>
    </xdr:from>
    <xdr:to>
      <xdr:col>15</xdr:col>
      <xdr:colOff>101600</xdr:colOff>
      <xdr:row>17</xdr:row>
      <xdr:rowOff>92608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102785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62136</xdr:rowOff>
    </xdr:from>
    <xdr:to>
      <xdr:col>29</xdr:col>
      <xdr:colOff>177800</xdr:colOff>
      <xdr:row>17</xdr:row>
      <xdr:rowOff>163736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24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34213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99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94679</xdr:rowOff>
    </xdr:from>
    <xdr:to>
      <xdr:col>26</xdr:col>
      <xdr:colOff>101600</xdr:colOff>
      <xdr:row>18</xdr:row>
      <xdr:rowOff>24829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56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9606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43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97095</xdr:rowOff>
    </xdr:from>
    <xdr:to>
      <xdr:col>22</xdr:col>
      <xdr:colOff>165100</xdr:colOff>
      <xdr:row>18</xdr:row>
      <xdr:rowOff>27245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59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12022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4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152171</xdr:rowOff>
    </xdr:from>
    <xdr:to>
      <xdr:col>19</xdr:col>
      <xdr:colOff>38100</xdr:colOff>
      <xdr:row>18</xdr:row>
      <xdr:rowOff>82321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14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67098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0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24106</xdr:rowOff>
    </xdr:from>
    <xdr:to>
      <xdr:col>15</xdr:col>
      <xdr:colOff>101600</xdr:colOff>
      <xdr:row>18</xdr:row>
      <xdr:rowOff>125706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57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110483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44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320586</xdr:rowOff>
    </xdr:from>
    <xdr:to>
      <xdr:col>29</xdr:col>
      <xdr:colOff>127000</xdr:colOff>
      <xdr:row>37</xdr:row>
      <xdr:rowOff>154280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245136"/>
          <a:ext cx="0" cy="10338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126357</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154280</xdr:rowOff>
    </xdr:from>
    <xdr:to>
      <xdr:col>30</xdr:col>
      <xdr:colOff>25400</xdr:colOff>
      <xdr:row>37</xdr:row>
      <xdr:rowOff>154280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2789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64063</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320586</xdr:rowOff>
    </xdr:from>
    <xdr:to>
      <xdr:col>30</xdr:col>
      <xdr:colOff>25400</xdr:colOff>
      <xdr:row>33</xdr:row>
      <xdr:rowOff>320586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2451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101549</xdr:rowOff>
    </xdr:from>
    <xdr:to>
      <xdr:col>29</xdr:col>
      <xdr:colOff>127000</xdr:colOff>
      <xdr:row>35</xdr:row>
      <xdr:rowOff>119475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711899"/>
          <a:ext cx="647700" cy="17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249502</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59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277425</xdr:rowOff>
    </xdr:from>
    <xdr:to>
      <xdr:col>29</xdr:col>
      <xdr:colOff>177800</xdr:colOff>
      <xdr:row>36</xdr:row>
      <xdr:rowOff>36125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877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101549</xdr:rowOff>
    </xdr:from>
    <xdr:to>
      <xdr:col>26</xdr:col>
      <xdr:colOff>50800</xdr:colOff>
      <xdr:row>35</xdr:row>
      <xdr:rowOff>170224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711899"/>
          <a:ext cx="698500" cy="68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242812</xdr:rowOff>
    </xdr:from>
    <xdr:to>
      <xdr:col>26</xdr:col>
      <xdr:colOff>101600</xdr:colOff>
      <xdr:row>36</xdr:row>
      <xdr:rowOff>1512</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5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329189</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39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170224</xdr:rowOff>
    </xdr:from>
    <xdr:to>
      <xdr:col>22</xdr:col>
      <xdr:colOff>114300</xdr:colOff>
      <xdr:row>35</xdr:row>
      <xdr:rowOff>263646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780574"/>
          <a:ext cx="698500" cy="93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233210</xdr:rowOff>
    </xdr:from>
    <xdr:to>
      <xdr:col>22</xdr:col>
      <xdr:colOff>165100</xdr:colOff>
      <xdr:row>35</xdr:row>
      <xdr:rowOff>334810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319587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2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212058</xdr:rowOff>
    </xdr:from>
    <xdr:to>
      <xdr:col>18</xdr:col>
      <xdr:colOff>177800</xdr:colOff>
      <xdr:row>35</xdr:row>
      <xdr:rowOff>263646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822408"/>
          <a:ext cx="698500" cy="51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240259</xdr:rowOff>
    </xdr:from>
    <xdr:to>
      <xdr:col>19</xdr:col>
      <xdr:colOff>38100</xdr:colOff>
      <xdr:row>35</xdr:row>
      <xdr:rowOff>341859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326636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36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237782</xdr:rowOff>
    </xdr:from>
    <xdr:to>
      <xdr:col>15</xdr:col>
      <xdr:colOff>101600</xdr:colOff>
      <xdr:row>35</xdr:row>
      <xdr:rowOff>339382</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324159</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68675</xdr:rowOff>
    </xdr:from>
    <xdr:to>
      <xdr:col>29</xdr:col>
      <xdr:colOff>177800</xdr:colOff>
      <xdr:row>35</xdr:row>
      <xdr:rowOff>170275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679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256652</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524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50749</xdr:rowOff>
    </xdr:from>
    <xdr:to>
      <xdr:col>26</xdr:col>
      <xdr:colOff>101600</xdr:colOff>
      <xdr:row>35</xdr:row>
      <xdr:rowOff>152349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661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162526</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429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119424</xdr:rowOff>
    </xdr:from>
    <xdr:to>
      <xdr:col>22</xdr:col>
      <xdr:colOff>165100</xdr:colOff>
      <xdr:row>35</xdr:row>
      <xdr:rowOff>221024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729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231201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498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212846</xdr:rowOff>
    </xdr:from>
    <xdr:to>
      <xdr:col>19</xdr:col>
      <xdr:colOff>38100</xdr:colOff>
      <xdr:row>35</xdr:row>
      <xdr:rowOff>314446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23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324623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59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161258</xdr:rowOff>
    </xdr:from>
    <xdr:to>
      <xdr:col>15</xdr:col>
      <xdr:colOff>101600</xdr:colOff>
      <xdr:row>35</xdr:row>
      <xdr:rowOff>262858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771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273035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54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香川県多度津町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23,056
22,078
24.39
12,737,315
12,134,288
521,907
5,635,035
12,538,120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149.4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92706</xdr:rowOff>
    </xdr:from>
    <xdr:to>
      <xdr:col>24</xdr:col>
      <xdr:colOff>62865</xdr:colOff>
      <xdr:row>38</xdr:row>
      <xdr:rowOff>169320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6206"/>
          <a:ext cx="1270" cy="1448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1697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8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169320</xdr:rowOff>
    </xdr:from>
    <xdr:to>
      <xdr:col>24</xdr:col>
      <xdr:colOff>152400</xdr:colOff>
      <xdr:row>38</xdr:row>
      <xdr:rowOff>169320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8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39383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92706</xdr:rowOff>
    </xdr:from>
    <xdr:to>
      <xdr:col>24</xdr:col>
      <xdr:colOff>152400</xdr:colOff>
      <xdr:row>30</xdr:row>
      <xdr:rowOff>92706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69275</xdr:rowOff>
    </xdr:from>
    <xdr:to>
      <xdr:col>24</xdr:col>
      <xdr:colOff>63500</xdr:colOff>
      <xdr:row>37</xdr:row>
      <xdr:rowOff>28813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41475"/>
          <a:ext cx="838200" cy="13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32645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048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54218</xdr:rowOff>
    </xdr:from>
    <xdr:to>
      <xdr:col>24</xdr:col>
      <xdr:colOff>114300</xdr:colOff>
      <xdr:row>36</xdr:row>
      <xdr:rowOff>155818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26004</xdr:rowOff>
    </xdr:from>
    <xdr:to>
      <xdr:col>19</xdr:col>
      <xdr:colOff>177800</xdr:colOff>
      <xdr:row>37</xdr:row>
      <xdr:rowOff>28813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369654"/>
          <a:ext cx="889000" cy="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16026</xdr:rowOff>
    </xdr:from>
    <xdr:to>
      <xdr:col>20</xdr:col>
      <xdr:colOff>38100</xdr:colOff>
      <xdr:row>37</xdr:row>
      <xdr:rowOff>117626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108753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5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26004</xdr:rowOff>
    </xdr:from>
    <xdr:to>
      <xdr:col>15</xdr:col>
      <xdr:colOff>50800</xdr:colOff>
      <xdr:row>37</xdr:row>
      <xdr:rowOff>101067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69654"/>
          <a:ext cx="889000" cy="7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14246</xdr:rowOff>
    </xdr:from>
    <xdr:to>
      <xdr:col>15</xdr:col>
      <xdr:colOff>101600</xdr:colOff>
      <xdr:row>37</xdr:row>
      <xdr:rowOff>115846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106973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101067</xdr:rowOff>
    </xdr:from>
    <xdr:to>
      <xdr:col>10</xdr:col>
      <xdr:colOff>114300</xdr:colOff>
      <xdr:row>37</xdr:row>
      <xdr:rowOff>132973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44717"/>
          <a:ext cx="889000" cy="3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3257</xdr:rowOff>
    </xdr:from>
    <xdr:to>
      <xdr:col>10</xdr:col>
      <xdr:colOff>165100</xdr:colOff>
      <xdr:row>37</xdr:row>
      <xdr:rowOff>104857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121384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5641</xdr:rowOff>
    </xdr:from>
    <xdr:to>
      <xdr:col>6</xdr:col>
      <xdr:colOff>38100</xdr:colOff>
      <xdr:row>37</xdr:row>
      <xdr:rowOff>107241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123768</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18475</xdr:rowOff>
    </xdr:from>
    <xdr:to>
      <xdr:col>24</xdr:col>
      <xdr:colOff>114300</xdr:colOff>
      <xdr:row>36</xdr:row>
      <xdr:rowOff>120075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9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41352</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4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149463</xdr:rowOff>
    </xdr:from>
    <xdr:to>
      <xdr:col>20</xdr:col>
      <xdr:colOff>38100</xdr:colOff>
      <xdr:row>37</xdr:row>
      <xdr:rowOff>79613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2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96140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09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146654</xdr:rowOff>
    </xdr:from>
    <xdr:to>
      <xdr:col>15</xdr:col>
      <xdr:colOff>101600</xdr:colOff>
      <xdr:row>37</xdr:row>
      <xdr:rowOff>76804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1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93331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09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50267</xdr:rowOff>
    </xdr:from>
    <xdr:to>
      <xdr:col>10</xdr:col>
      <xdr:colOff>165100</xdr:colOff>
      <xdr:row>37</xdr:row>
      <xdr:rowOff>151867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9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142994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8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82173</xdr:rowOff>
    </xdr:from>
    <xdr:to>
      <xdr:col>6</xdr:col>
      <xdr:colOff>38100</xdr:colOff>
      <xdr:row>38</xdr:row>
      <xdr:rowOff>12323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2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3450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1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115354</xdr:rowOff>
    </xdr:from>
    <xdr:to>
      <xdr:col>24</xdr:col>
      <xdr:colOff>62865</xdr:colOff>
      <xdr:row>58</xdr:row>
      <xdr:rowOff>166256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87854"/>
          <a:ext cx="1270" cy="1422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170083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1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166256</xdr:rowOff>
    </xdr:from>
    <xdr:to>
      <xdr:col>24</xdr:col>
      <xdr:colOff>152400</xdr:colOff>
      <xdr:row>58</xdr:row>
      <xdr:rowOff>166256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1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62031</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63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115354</xdr:rowOff>
    </xdr:from>
    <xdr:to>
      <xdr:col>24</xdr:col>
      <xdr:colOff>152400</xdr:colOff>
      <xdr:row>50</xdr:row>
      <xdr:rowOff>115354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8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100267</xdr:rowOff>
    </xdr:from>
    <xdr:to>
      <xdr:col>24</xdr:col>
      <xdr:colOff>63500</xdr:colOff>
      <xdr:row>56</xdr:row>
      <xdr:rowOff>160941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701467"/>
          <a:ext cx="838200" cy="60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27443</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57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4566</xdr:rowOff>
    </xdr:from>
    <xdr:to>
      <xdr:col>24</xdr:col>
      <xdr:colOff>114300</xdr:colOff>
      <xdr:row>56</xdr:row>
      <xdr:rowOff>106166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0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160941</xdr:rowOff>
    </xdr:from>
    <xdr:to>
      <xdr:col>19</xdr:col>
      <xdr:colOff>177800</xdr:colOff>
      <xdr:row>57</xdr:row>
      <xdr:rowOff>41707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62141"/>
          <a:ext cx="889000" cy="5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139706</xdr:rowOff>
    </xdr:from>
    <xdr:to>
      <xdr:col>20</xdr:col>
      <xdr:colOff>38100</xdr:colOff>
      <xdr:row>56</xdr:row>
      <xdr:rowOff>69856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86383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4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41707</xdr:rowOff>
    </xdr:from>
    <xdr:to>
      <xdr:col>15</xdr:col>
      <xdr:colOff>50800</xdr:colOff>
      <xdr:row>57</xdr:row>
      <xdr:rowOff>52203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14357"/>
          <a:ext cx="889000" cy="1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151823</xdr:rowOff>
    </xdr:from>
    <xdr:to>
      <xdr:col>15</xdr:col>
      <xdr:colOff>101600</xdr:colOff>
      <xdr:row>56</xdr:row>
      <xdr:rowOff>81973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5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98500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35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52203</xdr:rowOff>
    </xdr:from>
    <xdr:to>
      <xdr:col>10</xdr:col>
      <xdr:colOff>114300</xdr:colOff>
      <xdr:row>57</xdr:row>
      <xdr:rowOff>129908</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24853"/>
          <a:ext cx="889000" cy="7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122828</xdr:rowOff>
    </xdr:from>
    <xdr:to>
      <xdr:col>10</xdr:col>
      <xdr:colOff>165100</xdr:colOff>
      <xdr:row>56</xdr:row>
      <xdr:rowOff>52978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55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69505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32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75870</xdr:rowOff>
    </xdr:from>
    <xdr:to>
      <xdr:col>6</xdr:col>
      <xdr:colOff>38100</xdr:colOff>
      <xdr:row>55</xdr:row>
      <xdr:rowOff>6020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3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22547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10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49467</xdr:rowOff>
    </xdr:from>
    <xdr:to>
      <xdr:col>24</xdr:col>
      <xdr:colOff>114300</xdr:colOff>
      <xdr:row>56</xdr:row>
      <xdr:rowOff>151067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5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27894</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62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110141</xdr:rowOff>
    </xdr:from>
    <xdr:to>
      <xdr:col>20</xdr:col>
      <xdr:colOff>38100</xdr:colOff>
      <xdr:row>57</xdr:row>
      <xdr:rowOff>40291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1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31418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0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162357</xdr:rowOff>
    </xdr:from>
    <xdr:to>
      <xdr:col>15</xdr:col>
      <xdr:colOff>101600</xdr:colOff>
      <xdr:row>57</xdr:row>
      <xdr:rowOff>92507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6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83634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85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1403</xdr:rowOff>
    </xdr:from>
    <xdr:to>
      <xdr:col>10</xdr:col>
      <xdr:colOff>165100</xdr:colOff>
      <xdr:row>57</xdr:row>
      <xdr:rowOff>103003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7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94130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86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79108</xdr:rowOff>
    </xdr:from>
    <xdr:to>
      <xdr:col>6</xdr:col>
      <xdr:colOff>38100</xdr:colOff>
      <xdr:row>58</xdr:row>
      <xdr:rowOff>9258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5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385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4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102324</xdr:rowOff>
    </xdr:from>
    <xdr:to>
      <xdr:col>24</xdr:col>
      <xdr:colOff>62865</xdr:colOff>
      <xdr:row>77</xdr:row>
      <xdr:rowOff>163018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03824"/>
          <a:ext cx="1270" cy="126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166845</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36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163018</xdr:rowOff>
    </xdr:from>
    <xdr:to>
      <xdr:col>24</xdr:col>
      <xdr:colOff>152400</xdr:colOff>
      <xdr:row>77</xdr:row>
      <xdr:rowOff>163018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36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49001</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7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102324</xdr:rowOff>
    </xdr:from>
    <xdr:to>
      <xdr:col>24</xdr:col>
      <xdr:colOff>152400</xdr:colOff>
      <xdr:row>70</xdr:row>
      <xdr:rowOff>102324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12427</xdr:rowOff>
    </xdr:from>
    <xdr:to>
      <xdr:col>24</xdr:col>
      <xdr:colOff>63500</xdr:colOff>
      <xdr:row>77</xdr:row>
      <xdr:rowOff>12942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214077"/>
          <a:ext cx="838200" cy="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86459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45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63582</xdr:rowOff>
    </xdr:from>
    <xdr:to>
      <xdr:col>24</xdr:col>
      <xdr:colOff>114300</xdr:colOff>
      <xdr:row>76</xdr:row>
      <xdr:rowOff>165182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0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12427</xdr:rowOff>
    </xdr:from>
    <xdr:to>
      <xdr:col>19</xdr:col>
      <xdr:colOff>177800</xdr:colOff>
      <xdr:row>77</xdr:row>
      <xdr:rowOff>30429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214077"/>
          <a:ext cx="889000" cy="1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77184</xdr:rowOff>
    </xdr:from>
    <xdr:to>
      <xdr:col>20</xdr:col>
      <xdr:colOff>38100</xdr:colOff>
      <xdr:row>77</xdr:row>
      <xdr:rowOff>7334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23861</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8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171017</xdr:rowOff>
    </xdr:from>
    <xdr:to>
      <xdr:col>15</xdr:col>
      <xdr:colOff>50800</xdr:colOff>
      <xdr:row>77</xdr:row>
      <xdr:rowOff>30429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201217"/>
          <a:ext cx="889000" cy="3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55353</xdr:rowOff>
    </xdr:from>
    <xdr:to>
      <xdr:col>15</xdr:col>
      <xdr:colOff>101600</xdr:colOff>
      <xdr:row>76</xdr:row>
      <xdr:rowOff>156953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0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2030</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86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151416</xdr:rowOff>
    </xdr:from>
    <xdr:to>
      <xdr:col>10</xdr:col>
      <xdr:colOff>114300</xdr:colOff>
      <xdr:row>76</xdr:row>
      <xdr:rowOff>171017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181616"/>
          <a:ext cx="889000" cy="1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44095</xdr:rowOff>
    </xdr:from>
    <xdr:to>
      <xdr:col>10</xdr:col>
      <xdr:colOff>165100</xdr:colOff>
      <xdr:row>76</xdr:row>
      <xdr:rowOff>145695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162221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84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98844</xdr:rowOff>
    </xdr:from>
    <xdr:to>
      <xdr:col>6</xdr:col>
      <xdr:colOff>38100</xdr:colOff>
      <xdr:row>77</xdr:row>
      <xdr:rowOff>28994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2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45521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90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133592</xdr:rowOff>
    </xdr:from>
    <xdr:to>
      <xdr:col>24</xdr:col>
      <xdr:colOff>114300</xdr:colOff>
      <xdr:row>77</xdr:row>
      <xdr:rowOff>63742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16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112019</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4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133077</xdr:rowOff>
    </xdr:from>
    <xdr:to>
      <xdr:col>20</xdr:col>
      <xdr:colOff>38100</xdr:colOff>
      <xdr:row>77</xdr:row>
      <xdr:rowOff>63227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16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54354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25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151079</xdr:rowOff>
    </xdr:from>
    <xdr:to>
      <xdr:col>15</xdr:col>
      <xdr:colOff>101600</xdr:colOff>
      <xdr:row>77</xdr:row>
      <xdr:rowOff>81229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18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72356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27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120217</xdr:rowOff>
    </xdr:from>
    <xdr:to>
      <xdr:col>10</xdr:col>
      <xdr:colOff>165100</xdr:colOff>
      <xdr:row>77</xdr:row>
      <xdr:rowOff>50367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15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41494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24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100616</xdr:rowOff>
    </xdr:from>
    <xdr:to>
      <xdr:col>6</xdr:col>
      <xdr:colOff>38100</xdr:colOff>
      <xdr:row>77</xdr:row>
      <xdr:rowOff>30766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13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21893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22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1663</xdr:rowOff>
    </xdr:from>
    <xdr:to>
      <xdr:col>24</xdr:col>
      <xdr:colOff>62865</xdr:colOff>
      <xdr:row>98</xdr:row>
      <xdr:rowOff>125051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03613"/>
          <a:ext cx="1270" cy="1323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128878</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93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125051</xdr:rowOff>
    </xdr:from>
    <xdr:to>
      <xdr:col>24</xdr:col>
      <xdr:colOff>152400</xdr:colOff>
      <xdr:row>98</xdr:row>
      <xdr:rowOff>125051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927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119790</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78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1663</xdr:rowOff>
    </xdr:from>
    <xdr:to>
      <xdr:col>24</xdr:col>
      <xdr:colOff>152400</xdr:colOff>
      <xdr:row>91</xdr:row>
      <xdr:rowOff>1663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148234</xdr:rowOff>
    </xdr:from>
    <xdr:to>
      <xdr:col>24</xdr:col>
      <xdr:colOff>63500</xdr:colOff>
      <xdr:row>96</xdr:row>
      <xdr:rowOff>20599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435984"/>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116191</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403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137764</xdr:rowOff>
    </xdr:from>
    <xdr:to>
      <xdr:col>24</xdr:col>
      <xdr:colOff>114300</xdr:colOff>
      <xdr:row>96</xdr:row>
      <xdr:rowOff>67914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20599</xdr:rowOff>
    </xdr:from>
    <xdr:to>
      <xdr:col>19</xdr:col>
      <xdr:colOff>177800</xdr:colOff>
      <xdr:row>96</xdr:row>
      <xdr:rowOff>76549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479799"/>
          <a:ext cx="889000" cy="55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28550</xdr:rowOff>
    </xdr:from>
    <xdr:to>
      <xdr:col>20</xdr:col>
      <xdr:colOff>38100</xdr:colOff>
      <xdr:row>96</xdr:row>
      <xdr:rowOff>130150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121277</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5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10579</xdr:rowOff>
    </xdr:from>
    <xdr:to>
      <xdr:col>15</xdr:col>
      <xdr:colOff>50800</xdr:colOff>
      <xdr:row>96</xdr:row>
      <xdr:rowOff>76549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019300" y="16469779"/>
          <a:ext cx="889000" cy="6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80671</xdr:rowOff>
    </xdr:from>
    <xdr:to>
      <xdr:col>15</xdr:col>
      <xdr:colOff>101600</xdr:colOff>
      <xdr:row>97</xdr:row>
      <xdr:rowOff>10821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1948</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6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10579</xdr:rowOff>
    </xdr:from>
    <xdr:to>
      <xdr:col>10</xdr:col>
      <xdr:colOff>114300</xdr:colOff>
      <xdr:row>96</xdr:row>
      <xdr:rowOff>36982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469779"/>
          <a:ext cx="8890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80290</xdr:rowOff>
    </xdr:from>
    <xdr:to>
      <xdr:col>10</xdr:col>
      <xdr:colOff>165100</xdr:colOff>
      <xdr:row>97</xdr:row>
      <xdr:rowOff>10440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63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103969</xdr:rowOff>
    </xdr:from>
    <xdr:to>
      <xdr:col>6</xdr:col>
      <xdr:colOff>38100</xdr:colOff>
      <xdr:row>97</xdr:row>
      <xdr:rowOff>34119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25246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65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97434</xdr:rowOff>
    </xdr:from>
    <xdr:to>
      <xdr:col>24</xdr:col>
      <xdr:colOff>114300</xdr:colOff>
      <xdr:row>96</xdr:row>
      <xdr:rowOff>27584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38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120311</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23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141249</xdr:rowOff>
    </xdr:from>
    <xdr:to>
      <xdr:col>20</xdr:col>
      <xdr:colOff>38100</xdr:colOff>
      <xdr:row>96</xdr:row>
      <xdr:rowOff>71399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42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87926</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20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25749</xdr:rowOff>
    </xdr:from>
    <xdr:to>
      <xdr:col>15</xdr:col>
      <xdr:colOff>101600</xdr:colOff>
      <xdr:row>96</xdr:row>
      <xdr:rowOff>127349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48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143876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26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131229</xdr:rowOff>
    </xdr:from>
    <xdr:to>
      <xdr:col>10</xdr:col>
      <xdr:colOff>165100</xdr:colOff>
      <xdr:row>96</xdr:row>
      <xdr:rowOff>61379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41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77906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19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157632</xdr:rowOff>
    </xdr:from>
    <xdr:to>
      <xdr:col>6</xdr:col>
      <xdr:colOff>38100</xdr:colOff>
      <xdr:row>96</xdr:row>
      <xdr:rowOff>87782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44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104309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22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160705</xdr:rowOff>
    </xdr:from>
    <xdr:to>
      <xdr:col>54</xdr:col>
      <xdr:colOff>189865</xdr:colOff>
      <xdr:row>34</xdr:row>
      <xdr:rowOff>73190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04205"/>
          <a:ext cx="1270" cy="59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77017</xdr:rowOff>
    </xdr:from>
    <xdr:ext cx="599010"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5906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73190</xdr:rowOff>
    </xdr:from>
    <xdr:to>
      <xdr:col>55</xdr:col>
      <xdr:colOff>88900</xdr:colOff>
      <xdr:row>34</xdr:row>
      <xdr:rowOff>73190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902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107382</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79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160705</xdr:rowOff>
    </xdr:from>
    <xdr:to>
      <xdr:col>55</xdr:col>
      <xdr:colOff>88900</xdr:colOff>
      <xdr:row>30</xdr:row>
      <xdr:rowOff>160705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0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21096</xdr:rowOff>
    </xdr:from>
    <xdr:to>
      <xdr:col>55</xdr:col>
      <xdr:colOff>0</xdr:colOff>
      <xdr:row>38</xdr:row>
      <xdr:rowOff>45981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5850396"/>
          <a:ext cx="838200" cy="71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17600</xdr:rowOff>
    </xdr:from>
    <xdr:ext cx="599010"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5040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166173</xdr:rowOff>
    </xdr:from>
    <xdr:to>
      <xdr:col>55</xdr:col>
      <xdr:colOff>50800</xdr:colOff>
      <xdr:row>33</xdr:row>
      <xdr:rowOff>96323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5652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45981</xdr:rowOff>
    </xdr:from>
    <xdr:to>
      <xdr:col>50</xdr:col>
      <xdr:colOff>114300</xdr:colOff>
      <xdr:row>38</xdr:row>
      <xdr:rowOff>64615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561081"/>
          <a:ext cx="889000" cy="1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1529</xdr:rowOff>
    </xdr:from>
    <xdr:to>
      <xdr:col>50</xdr:col>
      <xdr:colOff>165100</xdr:colOff>
      <xdr:row>37</xdr:row>
      <xdr:rowOff>103129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34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119656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12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64615</xdr:rowOff>
    </xdr:from>
    <xdr:to>
      <xdr:col>45</xdr:col>
      <xdr:colOff>177800</xdr:colOff>
      <xdr:row>38</xdr:row>
      <xdr:rowOff>85261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579715"/>
          <a:ext cx="889000" cy="2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21960</xdr:rowOff>
    </xdr:from>
    <xdr:to>
      <xdr:col>46</xdr:col>
      <xdr:colOff>38100</xdr:colOff>
      <xdr:row>37</xdr:row>
      <xdr:rowOff>123560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36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140087</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14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85130</xdr:rowOff>
    </xdr:from>
    <xdr:to>
      <xdr:col>41</xdr:col>
      <xdr:colOff>50800</xdr:colOff>
      <xdr:row>38</xdr:row>
      <xdr:rowOff>85261</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600230"/>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39196</xdr:rowOff>
    </xdr:from>
    <xdr:to>
      <xdr:col>41</xdr:col>
      <xdr:colOff>101600</xdr:colOff>
      <xdr:row>37</xdr:row>
      <xdr:rowOff>140796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38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157323</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15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57190</xdr:rowOff>
    </xdr:from>
    <xdr:to>
      <xdr:col>36</xdr:col>
      <xdr:colOff>165100</xdr:colOff>
      <xdr:row>37</xdr:row>
      <xdr:rowOff>158790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40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3867</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17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141746</xdr:rowOff>
    </xdr:from>
    <xdr:to>
      <xdr:col>55</xdr:col>
      <xdr:colOff>50800</xdr:colOff>
      <xdr:row>34</xdr:row>
      <xdr:rowOff>71896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579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56673</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714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166631</xdr:rowOff>
    </xdr:from>
    <xdr:to>
      <xdr:col>50</xdr:col>
      <xdr:colOff>165100</xdr:colOff>
      <xdr:row>38</xdr:row>
      <xdr:rowOff>96781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51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87908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60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13815</xdr:rowOff>
    </xdr:from>
    <xdr:to>
      <xdr:col>46</xdr:col>
      <xdr:colOff>38100</xdr:colOff>
      <xdr:row>38</xdr:row>
      <xdr:rowOff>115415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52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106542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62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34461</xdr:rowOff>
    </xdr:from>
    <xdr:to>
      <xdr:col>41</xdr:col>
      <xdr:colOff>101600</xdr:colOff>
      <xdr:row>38</xdr:row>
      <xdr:rowOff>136061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54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127188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64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34330</xdr:rowOff>
    </xdr:from>
    <xdr:to>
      <xdr:col>36</xdr:col>
      <xdr:colOff>165100</xdr:colOff>
      <xdr:row>38</xdr:row>
      <xdr:rowOff>135930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54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127057</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64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152571</xdr:rowOff>
    </xdr:from>
    <xdr:to>
      <xdr:col>54</xdr:col>
      <xdr:colOff>189865</xdr:colOff>
      <xdr:row>58</xdr:row>
      <xdr:rowOff>90482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25071"/>
          <a:ext cx="1270" cy="13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94309</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3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90482</xdr:rowOff>
    </xdr:from>
    <xdr:to>
      <xdr:col>55</xdr:col>
      <xdr:colOff>88900</xdr:colOff>
      <xdr:row>58</xdr:row>
      <xdr:rowOff>90482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3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99248</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50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152571</xdr:rowOff>
    </xdr:from>
    <xdr:to>
      <xdr:col>55</xdr:col>
      <xdr:colOff>88900</xdr:colOff>
      <xdr:row>50</xdr:row>
      <xdr:rowOff>152571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2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66723</xdr:rowOff>
    </xdr:from>
    <xdr:to>
      <xdr:col>55</xdr:col>
      <xdr:colOff>0</xdr:colOff>
      <xdr:row>57</xdr:row>
      <xdr:rowOff>64232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667923"/>
          <a:ext cx="838200" cy="16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75747</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676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97320</xdr:rowOff>
    </xdr:from>
    <xdr:to>
      <xdr:col>55</xdr:col>
      <xdr:colOff>50800</xdr:colOff>
      <xdr:row>57</xdr:row>
      <xdr:rowOff>27470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6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64232</xdr:rowOff>
    </xdr:from>
    <xdr:to>
      <xdr:col>50</xdr:col>
      <xdr:colOff>114300</xdr:colOff>
      <xdr:row>57</xdr:row>
      <xdr:rowOff>96228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836882"/>
          <a:ext cx="889000" cy="3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57514</xdr:rowOff>
    </xdr:from>
    <xdr:to>
      <xdr:col>50</xdr:col>
      <xdr:colOff>165100</xdr:colOff>
      <xdr:row>56</xdr:row>
      <xdr:rowOff>159114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4191</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43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105753</xdr:rowOff>
    </xdr:from>
    <xdr:to>
      <xdr:col>45</xdr:col>
      <xdr:colOff>177800</xdr:colOff>
      <xdr:row>57</xdr:row>
      <xdr:rowOff>96228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535503"/>
          <a:ext cx="889000" cy="3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97518</xdr:rowOff>
    </xdr:from>
    <xdr:to>
      <xdr:col>46</xdr:col>
      <xdr:colOff>38100</xdr:colOff>
      <xdr:row>57</xdr:row>
      <xdr:rowOff>27668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69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44195</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47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105753</xdr:rowOff>
    </xdr:from>
    <xdr:to>
      <xdr:col>41</xdr:col>
      <xdr:colOff>50800</xdr:colOff>
      <xdr:row>56</xdr:row>
      <xdr:rowOff>142557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535503"/>
          <a:ext cx="889000" cy="20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99149</xdr:rowOff>
    </xdr:from>
    <xdr:to>
      <xdr:col>41</xdr:col>
      <xdr:colOff>101600</xdr:colOff>
      <xdr:row>57</xdr:row>
      <xdr:rowOff>29299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20426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79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72730</xdr:rowOff>
    </xdr:from>
    <xdr:to>
      <xdr:col>36</xdr:col>
      <xdr:colOff>165100</xdr:colOff>
      <xdr:row>57</xdr:row>
      <xdr:rowOff>2880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67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19407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44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15923</xdr:rowOff>
    </xdr:from>
    <xdr:to>
      <xdr:col>55</xdr:col>
      <xdr:colOff>50800</xdr:colOff>
      <xdr:row>56</xdr:row>
      <xdr:rowOff>117523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61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38800</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46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13432</xdr:rowOff>
    </xdr:from>
    <xdr:to>
      <xdr:col>50</xdr:col>
      <xdr:colOff>165100</xdr:colOff>
      <xdr:row>57</xdr:row>
      <xdr:rowOff>115032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78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106159</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87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45428</xdr:rowOff>
    </xdr:from>
    <xdr:to>
      <xdr:col>46</xdr:col>
      <xdr:colOff>38100</xdr:colOff>
      <xdr:row>57</xdr:row>
      <xdr:rowOff>147028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81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138155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91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54953</xdr:rowOff>
    </xdr:from>
    <xdr:to>
      <xdr:col>41</xdr:col>
      <xdr:colOff>101600</xdr:colOff>
      <xdr:row>55</xdr:row>
      <xdr:rowOff>156553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48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1630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25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91757</xdr:rowOff>
    </xdr:from>
    <xdr:to>
      <xdr:col>36</xdr:col>
      <xdr:colOff>165100</xdr:colOff>
      <xdr:row>57</xdr:row>
      <xdr:rowOff>21907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69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13034</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78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128994</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1959044"/>
          <a:ext cx="1270" cy="1629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75671</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734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128994</xdr:rowOff>
    </xdr:from>
    <xdr:to>
      <xdr:col>55</xdr:col>
      <xdr:colOff>88900</xdr:colOff>
      <xdr:row>69</xdr:row>
      <xdr:rowOff>128994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19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158965</xdr:rowOff>
    </xdr:from>
    <xdr:to>
      <xdr:col>55</xdr:col>
      <xdr:colOff>0</xdr:colOff>
      <xdr:row>78</xdr:row>
      <xdr:rowOff>66650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360615"/>
          <a:ext cx="838200" cy="79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148556</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350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170129</xdr:rowOff>
    </xdr:from>
    <xdr:to>
      <xdr:col>55</xdr:col>
      <xdr:colOff>50800</xdr:colOff>
      <xdr:row>78</xdr:row>
      <xdr:rowOff>100279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7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66650</xdr:rowOff>
    </xdr:from>
    <xdr:to>
      <xdr:col>50</xdr:col>
      <xdr:colOff>114300</xdr:colOff>
      <xdr:row>78</xdr:row>
      <xdr:rowOff>91376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439750"/>
          <a:ext cx="889000" cy="2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133731</xdr:rowOff>
    </xdr:from>
    <xdr:to>
      <xdr:col>50</xdr:col>
      <xdr:colOff>165100</xdr:colOff>
      <xdr:row>78</xdr:row>
      <xdr:rowOff>63881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3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80408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1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77775</xdr:rowOff>
    </xdr:from>
    <xdr:to>
      <xdr:col>45</xdr:col>
      <xdr:colOff>177800</xdr:colOff>
      <xdr:row>78</xdr:row>
      <xdr:rowOff>91376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107975"/>
          <a:ext cx="889000" cy="35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150482</xdr:rowOff>
    </xdr:from>
    <xdr:to>
      <xdr:col>46</xdr:col>
      <xdr:colOff>38100</xdr:colOff>
      <xdr:row>78</xdr:row>
      <xdr:rowOff>80632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97159</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12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77775</xdr:rowOff>
    </xdr:from>
    <xdr:to>
      <xdr:col>41</xdr:col>
      <xdr:colOff>50800</xdr:colOff>
      <xdr:row>78</xdr:row>
      <xdr:rowOff>132804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107975"/>
          <a:ext cx="889000" cy="39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147689</xdr:rowOff>
    </xdr:from>
    <xdr:to>
      <xdr:col>41</xdr:col>
      <xdr:colOff>101600</xdr:colOff>
      <xdr:row>78</xdr:row>
      <xdr:rowOff>77839</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68966</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44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92126</xdr:rowOff>
    </xdr:from>
    <xdr:to>
      <xdr:col>36</xdr:col>
      <xdr:colOff>165100</xdr:colOff>
      <xdr:row>78</xdr:row>
      <xdr:rowOff>22276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38803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6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108165</xdr:rowOff>
    </xdr:from>
    <xdr:to>
      <xdr:col>55</xdr:col>
      <xdr:colOff>50800</xdr:colOff>
      <xdr:row>78</xdr:row>
      <xdr:rowOff>38315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30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131042</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16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15850</xdr:rowOff>
    </xdr:from>
    <xdr:to>
      <xdr:col>50</xdr:col>
      <xdr:colOff>165100</xdr:colOff>
      <xdr:row>78</xdr:row>
      <xdr:rowOff>117450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38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108577</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48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40576</xdr:rowOff>
    </xdr:from>
    <xdr:to>
      <xdr:col>46</xdr:col>
      <xdr:colOff>38100</xdr:colOff>
      <xdr:row>78</xdr:row>
      <xdr:rowOff>142176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1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133303</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506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26975</xdr:rowOff>
    </xdr:from>
    <xdr:to>
      <xdr:col>41</xdr:col>
      <xdr:colOff>101600</xdr:colOff>
      <xdr:row>76</xdr:row>
      <xdr:rowOff>128575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05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145102</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83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82004</xdr:rowOff>
    </xdr:from>
    <xdr:to>
      <xdr:col>36</xdr:col>
      <xdr:colOff>165100</xdr:colOff>
      <xdr:row>79</xdr:row>
      <xdr:rowOff>12154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5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3281</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547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46737</xdr:rowOff>
    </xdr:from>
    <xdr:to>
      <xdr:col>54</xdr:col>
      <xdr:colOff>189865</xdr:colOff>
      <xdr:row>98</xdr:row>
      <xdr:rowOff>122269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48687"/>
          <a:ext cx="1270" cy="1275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126096</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122269</xdr:rowOff>
    </xdr:from>
    <xdr:to>
      <xdr:col>55</xdr:col>
      <xdr:colOff>88900</xdr:colOff>
      <xdr:row>98</xdr:row>
      <xdr:rowOff>122269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2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164864</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42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46737</xdr:rowOff>
    </xdr:from>
    <xdr:to>
      <xdr:col>55</xdr:col>
      <xdr:colOff>88900</xdr:colOff>
      <xdr:row>91</xdr:row>
      <xdr:rowOff>46737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48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65824</xdr:rowOff>
    </xdr:from>
    <xdr:to>
      <xdr:col>55</xdr:col>
      <xdr:colOff>0</xdr:colOff>
      <xdr:row>96</xdr:row>
      <xdr:rowOff>162713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353574"/>
          <a:ext cx="838200" cy="26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85748</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373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107321</xdr:rowOff>
    </xdr:from>
    <xdr:to>
      <xdr:col>55</xdr:col>
      <xdr:colOff>50800</xdr:colOff>
      <xdr:row>96</xdr:row>
      <xdr:rowOff>37471</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39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153682</xdr:rowOff>
    </xdr:from>
    <xdr:to>
      <xdr:col>50</xdr:col>
      <xdr:colOff>114300</xdr:colOff>
      <xdr:row>96</xdr:row>
      <xdr:rowOff>162713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612882"/>
          <a:ext cx="889000" cy="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60192</xdr:rowOff>
    </xdr:from>
    <xdr:to>
      <xdr:col>50</xdr:col>
      <xdr:colOff>165100</xdr:colOff>
      <xdr:row>95</xdr:row>
      <xdr:rowOff>161792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3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6869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12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22695</xdr:rowOff>
    </xdr:from>
    <xdr:to>
      <xdr:col>45</xdr:col>
      <xdr:colOff>177800</xdr:colOff>
      <xdr:row>96</xdr:row>
      <xdr:rowOff>153682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310445"/>
          <a:ext cx="889000" cy="30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107989</xdr:rowOff>
    </xdr:from>
    <xdr:to>
      <xdr:col>46</xdr:col>
      <xdr:colOff>38100</xdr:colOff>
      <xdr:row>96</xdr:row>
      <xdr:rowOff>38139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39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54666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17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114745</xdr:rowOff>
    </xdr:from>
    <xdr:to>
      <xdr:col>41</xdr:col>
      <xdr:colOff>50800</xdr:colOff>
      <xdr:row>95</xdr:row>
      <xdr:rowOff>22695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231045"/>
          <a:ext cx="889000" cy="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112255</xdr:rowOff>
    </xdr:from>
    <xdr:to>
      <xdr:col>41</xdr:col>
      <xdr:colOff>101600</xdr:colOff>
      <xdr:row>96</xdr:row>
      <xdr:rowOff>42405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4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33532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49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153918</xdr:rowOff>
    </xdr:from>
    <xdr:to>
      <xdr:col>36</xdr:col>
      <xdr:colOff>165100</xdr:colOff>
      <xdr:row>96</xdr:row>
      <xdr:rowOff>84068</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4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75195</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53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15024</xdr:rowOff>
    </xdr:from>
    <xdr:to>
      <xdr:col>55</xdr:col>
      <xdr:colOff>50800</xdr:colOff>
      <xdr:row>95</xdr:row>
      <xdr:rowOff>116624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30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37901</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15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111913</xdr:rowOff>
    </xdr:from>
    <xdr:to>
      <xdr:col>50</xdr:col>
      <xdr:colOff>165100</xdr:colOff>
      <xdr:row>97</xdr:row>
      <xdr:rowOff>42063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57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33190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66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102882</xdr:rowOff>
    </xdr:from>
    <xdr:to>
      <xdr:col>46</xdr:col>
      <xdr:colOff>38100</xdr:colOff>
      <xdr:row>97</xdr:row>
      <xdr:rowOff>33032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56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24159</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65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143345</xdr:rowOff>
    </xdr:from>
    <xdr:to>
      <xdr:col>41</xdr:col>
      <xdr:colOff>101600</xdr:colOff>
      <xdr:row>95</xdr:row>
      <xdr:rowOff>73495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25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90022</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03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63945</xdr:rowOff>
    </xdr:from>
    <xdr:to>
      <xdr:col>36</xdr:col>
      <xdr:colOff>165100</xdr:colOff>
      <xdr:row>94</xdr:row>
      <xdr:rowOff>165545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18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10622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595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102598</xdr:rowOff>
    </xdr:from>
    <xdr:to>
      <xdr:col>85</xdr:col>
      <xdr:colOff>126364</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246098"/>
          <a:ext cx="1269" cy="140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49275</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02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102598</xdr:rowOff>
    </xdr:from>
    <xdr:to>
      <xdr:col>86</xdr:col>
      <xdr:colOff>25400</xdr:colOff>
      <xdr:row>30</xdr:row>
      <xdr:rowOff>102598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24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24429</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368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1552</xdr:rowOff>
    </xdr:from>
    <xdr:to>
      <xdr:col>85</xdr:col>
      <xdr:colOff>177800</xdr:colOff>
      <xdr:row>38</xdr:row>
      <xdr:rowOff>103152</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1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131836</xdr:rowOff>
    </xdr:from>
    <xdr:to>
      <xdr:col>81</xdr:col>
      <xdr:colOff>50800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646936"/>
          <a:ext cx="8890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6284</xdr:rowOff>
    </xdr:from>
    <xdr:to>
      <xdr:col>81</xdr:col>
      <xdr:colOff>101600</xdr:colOff>
      <xdr:row>38</xdr:row>
      <xdr:rowOff>107884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124411</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29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131836</xdr:rowOff>
    </xdr:from>
    <xdr:to>
      <xdr:col>76</xdr:col>
      <xdr:colOff>114300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6646936"/>
          <a:ext cx="8890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35682</xdr:rowOff>
    </xdr:from>
    <xdr:to>
      <xdr:col>76</xdr:col>
      <xdr:colOff>165100</xdr:colOff>
      <xdr:row>38</xdr:row>
      <xdr:rowOff>137282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153809</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133665</xdr:rowOff>
    </xdr:from>
    <xdr:to>
      <xdr:col>71</xdr:col>
      <xdr:colOff>177800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648765"/>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49284</xdr:rowOff>
    </xdr:from>
    <xdr:to>
      <xdr:col>72</xdr:col>
      <xdr:colOff>38100</xdr:colOff>
      <xdr:row>38</xdr:row>
      <xdr:rowOff>150884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167411</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58817</xdr:rowOff>
    </xdr:from>
    <xdr:to>
      <xdr:col>67</xdr:col>
      <xdr:colOff>101600</xdr:colOff>
      <xdr:row>38</xdr:row>
      <xdr:rowOff>160417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5493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34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81036</xdr:rowOff>
    </xdr:from>
    <xdr:to>
      <xdr:col>76</xdr:col>
      <xdr:colOff>165100</xdr:colOff>
      <xdr:row>39</xdr:row>
      <xdr:rowOff>11186</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59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2313</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3017" y="6688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82865</xdr:rowOff>
    </xdr:from>
    <xdr:to>
      <xdr:col>67</xdr:col>
      <xdr:colOff>101600</xdr:colOff>
      <xdr:row>39</xdr:row>
      <xdr:rowOff>13015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59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4142</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5017" y="6690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171100</xdr:rowOff>
    </xdr:from>
    <xdr:to>
      <xdr:col>85</xdr:col>
      <xdr:colOff>126364</xdr:colOff>
      <xdr:row>78</xdr:row>
      <xdr:rowOff>141774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01150"/>
          <a:ext cx="1269" cy="151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145601</xdr:rowOff>
    </xdr:from>
    <xdr:ext cx="469744"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1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141774</xdr:rowOff>
    </xdr:from>
    <xdr:to>
      <xdr:col>86</xdr:col>
      <xdr:colOff>25400</xdr:colOff>
      <xdr:row>78</xdr:row>
      <xdr:rowOff>141774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1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117777</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76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171100</xdr:rowOff>
    </xdr:from>
    <xdr:to>
      <xdr:col>86</xdr:col>
      <xdr:colOff>25400</xdr:colOff>
      <xdr:row>69</xdr:row>
      <xdr:rowOff>171100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0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86534</xdr:rowOff>
    </xdr:from>
    <xdr:to>
      <xdr:col>85</xdr:col>
      <xdr:colOff>127000</xdr:colOff>
      <xdr:row>75</xdr:row>
      <xdr:rowOff>111239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2945284"/>
          <a:ext cx="838200" cy="2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31078</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061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52651</xdr:rowOff>
    </xdr:from>
    <xdr:to>
      <xdr:col>85</xdr:col>
      <xdr:colOff>177800</xdr:colOff>
      <xdr:row>76</xdr:row>
      <xdr:rowOff>154251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111239</xdr:rowOff>
    </xdr:from>
    <xdr:to>
      <xdr:col>81</xdr:col>
      <xdr:colOff>50800</xdr:colOff>
      <xdr:row>75</xdr:row>
      <xdr:rowOff>129282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2969989"/>
          <a:ext cx="889000" cy="1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162934</xdr:rowOff>
    </xdr:from>
    <xdr:to>
      <xdr:col>81</xdr:col>
      <xdr:colOff>101600</xdr:colOff>
      <xdr:row>76</xdr:row>
      <xdr:rowOff>93084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2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84211</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11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129282</xdr:rowOff>
    </xdr:from>
    <xdr:to>
      <xdr:col>76</xdr:col>
      <xdr:colOff>114300</xdr:colOff>
      <xdr:row>76</xdr:row>
      <xdr:rowOff>26657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2988032"/>
          <a:ext cx="889000" cy="6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157823</xdr:rowOff>
    </xdr:from>
    <xdr:to>
      <xdr:col>76</xdr:col>
      <xdr:colOff>165100</xdr:colOff>
      <xdr:row>76</xdr:row>
      <xdr:rowOff>87973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79100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10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143178</xdr:rowOff>
    </xdr:from>
    <xdr:to>
      <xdr:col>71</xdr:col>
      <xdr:colOff>177800</xdr:colOff>
      <xdr:row>76</xdr:row>
      <xdr:rowOff>26657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001928"/>
          <a:ext cx="889000" cy="5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152451</xdr:rowOff>
    </xdr:from>
    <xdr:to>
      <xdr:col>72</xdr:col>
      <xdr:colOff>38100</xdr:colOff>
      <xdr:row>76</xdr:row>
      <xdr:rowOff>82601</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73728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10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156125</xdr:rowOff>
    </xdr:from>
    <xdr:to>
      <xdr:col>67</xdr:col>
      <xdr:colOff>101600</xdr:colOff>
      <xdr:row>76</xdr:row>
      <xdr:rowOff>86275</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77402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10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35734</xdr:rowOff>
    </xdr:from>
    <xdr:to>
      <xdr:col>85</xdr:col>
      <xdr:colOff>177800</xdr:colOff>
      <xdr:row>75</xdr:row>
      <xdr:rowOff>137334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89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58611</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74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60439</xdr:rowOff>
    </xdr:from>
    <xdr:to>
      <xdr:col>81</xdr:col>
      <xdr:colOff>101600</xdr:colOff>
      <xdr:row>75</xdr:row>
      <xdr:rowOff>162040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9191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7116</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69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78482</xdr:rowOff>
    </xdr:from>
    <xdr:to>
      <xdr:col>76</xdr:col>
      <xdr:colOff>165100</xdr:colOff>
      <xdr:row>76</xdr:row>
      <xdr:rowOff>8632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93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25159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71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147307</xdr:rowOff>
    </xdr:from>
    <xdr:to>
      <xdr:col>72</xdr:col>
      <xdr:colOff>38100</xdr:colOff>
      <xdr:row>76</xdr:row>
      <xdr:rowOff>77457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00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93984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78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92378</xdr:rowOff>
    </xdr:from>
    <xdr:to>
      <xdr:col>67</xdr:col>
      <xdr:colOff>101600</xdr:colOff>
      <xdr:row>76</xdr:row>
      <xdr:rowOff>22529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9511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39055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72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140599</xdr:rowOff>
    </xdr:from>
    <xdr:to>
      <xdr:col>85</xdr:col>
      <xdr:colOff>126364</xdr:colOff>
      <xdr:row>99</xdr:row>
      <xdr:rowOff>39703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742549"/>
          <a:ext cx="1269" cy="127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43530</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17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39703</xdr:rowOff>
    </xdr:from>
    <xdr:to>
      <xdr:col>86</xdr:col>
      <xdr:colOff>25400</xdr:colOff>
      <xdr:row>99</xdr:row>
      <xdr:rowOff>39703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1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87276</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51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140599</xdr:rowOff>
    </xdr:from>
    <xdr:to>
      <xdr:col>86</xdr:col>
      <xdr:colOff>25400</xdr:colOff>
      <xdr:row>91</xdr:row>
      <xdr:rowOff>140599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74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33432</xdr:rowOff>
    </xdr:from>
    <xdr:to>
      <xdr:col>85</xdr:col>
      <xdr:colOff>127000</xdr:colOff>
      <xdr:row>99</xdr:row>
      <xdr:rowOff>37912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7006982"/>
          <a:ext cx="838200" cy="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60075</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690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37198</xdr:rowOff>
    </xdr:from>
    <xdr:to>
      <xdr:col>85</xdr:col>
      <xdr:colOff>177800</xdr:colOff>
      <xdr:row>98</xdr:row>
      <xdr:rowOff>138798</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83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37912</xdr:rowOff>
    </xdr:from>
    <xdr:to>
      <xdr:col>81</xdr:col>
      <xdr:colOff>50800</xdr:colOff>
      <xdr:row>99</xdr:row>
      <xdr:rowOff>37912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70114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55037</xdr:rowOff>
    </xdr:from>
    <xdr:to>
      <xdr:col>81</xdr:col>
      <xdr:colOff>101600</xdr:colOff>
      <xdr:row>98</xdr:row>
      <xdr:rowOff>156637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85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1714</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63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37912</xdr:rowOff>
    </xdr:from>
    <xdr:to>
      <xdr:col>76</xdr:col>
      <xdr:colOff>114300</xdr:colOff>
      <xdr:row>99</xdr:row>
      <xdr:rowOff>37942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7011462"/>
          <a:ext cx="889000" cy="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28062</xdr:rowOff>
    </xdr:from>
    <xdr:to>
      <xdr:col>76</xdr:col>
      <xdr:colOff>165100</xdr:colOff>
      <xdr:row>98</xdr:row>
      <xdr:rowOff>129662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8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146189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6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37912</xdr:rowOff>
    </xdr:from>
    <xdr:to>
      <xdr:col>71</xdr:col>
      <xdr:colOff>177800</xdr:colOff>
      <xdr:row>99</xdr:row>
      <xdr:rowOff>37942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7011462"/>
          <a:ext cx="889000" cy="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50434</xdr:rowOff>
    </xdr:from>
    <xdr:to>
      <xdr:col>72</xdr:col>
      <xdr:colOff>38100</xdr:colOff>
      <xdr:row>98</xdr:row>
      <xdr:rowOff>152034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8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168561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62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48186</xdr:rowOff>
    </xdr:from>
    <xdr:to>
      <xdr:col>67</xdr:col>
      <xdr:colOff>101600</xdr:colOff>
      <xdr:row>98</xdr:row>
      <xdr:rowOff>149786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85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166313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62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154082</xdr:rowOff>
    </xdr:from>
    <xdr:to>
      <xdr:col>85</xdr:col>
      <xdr:colOff>177800</xdr:colOff>
      <xdr:row>99</xdr:row>
      <xdr:rowOff>84232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95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69009</xdr:rowOff>
    </xdr:from>
    <xdr:ext cx="469744"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87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158562</xdr:rowOff>
    </xdr:from>
    <xdr:to>
      <xdr:col>81</xdr:col>
      <xdr:colOff>101600</xdr:colOff>
      <xdr:row>99</xdr:row>
      <xdr:rowOff>88712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96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79839</xdr:rowOff>
    </xdr:from>
    <xdr:ext cx="378565"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2017" y="17053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158562</xdr:rowOff>
    </xdr:from>
    <xdr:to>
      <xdr:col>76</xdr:col>
      <xdr:colOff>165100</xdr:colOff>
      <xdr:row>99</xdr:row>
      <xdr:rowOff>88712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96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79839</xdr:rowOff>
    </xdr:from>
    <xdr:ext cx="378565"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3017" y="17053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158592</xdr:rowOff>
    </xdr:from>
    <xdr:to>
      <xdr:col>72</xdr:col>
      <xdr:colOff>38100</xdr:colOff>
      <xdr:row>99</xdr:row>
      <xdr:rowOff>88742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96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79869</xdr:rowOff>
    </xdr:from>
    <xdr:ext cx="378565"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4017" y="17053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158562</xdr:rowOff>
    </xdr:from>
    <xdr:to>
      <xdr:col>67</xdr:col>
      <xdr:colOff>101600</xdr:colOff>
      <xdr:row>99</xdr:row>
      <xdr:rowOff>88712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96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79839</xdr:rowOff>
    </xdr:from>
    <xdr:ext cx="378565"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5017" y="17053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6459</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21409"/>
          <a:ext cx="1269" cy="1464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124586</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09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6459</xdr:rowOff>
    </xdr:from>
    <xdr:to>
      <xdr:col>116</xdr:col>
      <xdr:colOff>152400</xdr:colOff>
      <xdr:row>31</xdr:row>
      <xdr:rowOff>6459</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2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165552</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37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142675</xdr:rowOff>
    </xdr:from>
    <xdr:to>
      <xdr:col>116</xdr:col>
      <xdr:colOff>114300</xdr:colOff>
      <xdr:row>38</xdr:row>
      <xdr:rowOff>72825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8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77579</xdr:rowOff>
    </xdr:from>
    <xdr:to>
      <xdr:col>112</xdr:col>
      <xdr:colOff>38100</xdr:colOff>
      <xdr:row>39</xdr:row>
      <xdr:rowOff>7729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24256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367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105011</xdr:rowOff>
    </xdr:from>
    <xdr:to>
      <xdr:col>107</xdr:col>
      <xdr:colOff>101600</xdr:colOff>
      <xdr:row>39</xdr:row>
      <xdr:rowOff>35161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51688</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9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116659</xdr:rowOff>
    </xdr:from>
    <xdr:to>
      <xdr:col>102</xdr:col>
      <xdr:colOff>165100</xdr:colOff>
      <xdr:row>39</xdr:row>
      <xdr:rowOff>46809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63335</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6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116985</xdr:rowOff>
    </xdr:from>
    <xdr:to>
      <xdr:col>98</xdr:col>
      <xdr:colOff>38100</xdr:colOff>
      <xdr:row>39</xdr:row>
      <xdr:rowOff>47135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63662</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7017" y="640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50489</xdr:rowOff>
    </xdr:from>
    <xdr:to>
      <xdr:col>116</xdr:col>
      <xdr:colOff>62864</xdr:colOff>
      <xdr:row>58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794439"/>
          <a:ext cx="1269" cy="1175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168616</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6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50489</xdr:rowOff>
    </xdr:from>
    <xdr:to>
      <xdr:col>116</xdr:col>
      <xdr:colOff>152400</xdr:colOff>
      <xdr:row>51</xdr:row>
      <xdr:rowOff>50489</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79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70777</xdr:rowOff>
    </xdr:from>
    <xdr:to>
      <xdr:col>116</xdr:col>
      <xdr:colOff>63500</xdr:colOff>
      <xdr:row>57</xdr:row>
      <xdr:rowOff>71577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9843427"/>
          <a:ext cx="8382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16165</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617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164738</xdr:rowOff>
    </xdr:from>
    <xdr:to>
      <xdr:col>116</xdr:col>
      <xdr:colOff>114300</xdr:colOff>
      <xdr:row>57</xdr:row>
      <xdr:rowOff>94888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76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68662</xdr:rowOff>
    </xdr:from>
    <xdr:to>
      <xdr:col>111</xdr:col>
      <xdr:colOff>177800</xdr:colOff>
      <xdr:row>57</xdr:row>
      <xdr:rowOff>71577</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9841312"/>
          <a:ext cx="889000" cy="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23806</xdr:rowOff>
    </xdr:from>
    <xdr:to>
      <xdr:col>112</xdr:col>
      <xdr:colOff>38100</xdr:colOff>
      <xdr:row>57</xdr:row>
      <xdr:rowOff>125406</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7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116533</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88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66605</xdr:rowOff>
    </xdr:from>
    <xdr:to>
      <xdr:col>107</xdr:col>
      <xdr:colOff>50800</xdr:colOff>
      <xdr:row>57</xdr:row>
      <xdr:rowOff>68662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9839255"/>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7233</xdr:rowOff>
    </xdr:from>
    <xdr:to>
      <xdr:col>107</xdr:col>
      <xdr:colOff>101600</xdr:colOff>
      <xdr:row>57</xdr:row>
      <xdr:rowOff>108833</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77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125360</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55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66605</xdr:rowOff>
    </xdr:from>
    <xdr:to>
      <xdr:col>102</xdr:col>
      <xdr:colOff>114300</xdr:colOff>
      <xdr:row>57</xdr:row>
      <xdr:rowOff>67805</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9839255"/>
          <a:ext cx="8890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169596</xdr:rowOff>
    </xdr:from>
    <xdr:to>
      <xdr:col>102</xdr:col>
      <xdr:colOff>165100</xdr:colOff>
      <xdr:row>57</xdr:row>
      <xdr:rowOff>99746</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770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116273</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54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162337</xdr:rowOff>
    </xdr:from>
    <xdr:to>
      <xdr:col>98</xdr:col>
      <xdr:colOff>38100</xdr:colOff>
      <xdr:row>57</xdr:row>
      <xdr:rowOff>92487</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76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109014</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53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19977</xdr:rowOff>
    </xdr:from>
    <xdr:to>
      <xdr:col>116</xdr:col>
      <xdr:colOff>114300</xdr:colOff>
      <xdr:row>57</xdr:row>
      <xdr:rowOff>121577</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79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143165</xdr:rowOff>
    </xdr:from>
    <xdr:ext cx="469744"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744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20777</xdr:rowOff>
    </xdr:from>
    <xdr:to>
      <xdr:col>112</xdr:col>
      <xdr:colOff>38100</xdr:colOff>
      <xdr:row>57</xdr:row>
      <xdr:rowOff>122377</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79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138904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568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17862</xdr:rowOff>
    </xdr:from>
    <xdr:to>
      <xdr:col>107</xdr:col>
      <xdr:colOff>101600</xdr:colOff>
      <xdr:row>57</xdr:row>
      <xdr:rowOff>119462</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79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110589</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88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15805</xdr:rowOff>
    </xdr:from>
    <xdr:to>
      <xdr:col>102</xdr:col>
      <xdr:colOff>165100</xdr:colOff>
      <xdr:row>57</xdr:row>
      <xdr:rowOff>117405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78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108532</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988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17005</xdr:rowOff>
    </xdr:from>
    <xdr:to>
      <xdr:col>98</xdr:col>
      <xdr:colOff>38100</xdr:colOff>
      <xdr:row>57</xdr:row>
      <xdr:rowOff>118605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78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109732</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988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138576</xdr:rowOff>
    </xdr:from>
    <xdr:to>
      <xdr:col>116</xdr:col>
      <xdr:colOff>62864</xdr:colOff>
      <xdr:row>79</xdr:row>
      <xdr:rowOff>110764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140076"/>
          <a:ext cx="1269" cy="1515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114591</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65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110764</xdr:rowOff>
    </xdr:from>
    <xdr:to>
      <xdr:col>116</xdr:col>
      <xdr:colOff>152400</xdr:colOff>
      <xdr:row>79</xdr:row>
      <xdr:rowOff>110764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655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85253</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1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138576</xdr:rowOff>
    </xdr:from>
    <xdr:to>
      <xdr:col>116</xdr:col>
      <xdr:colOff>152400</xdr:colOff>
      <xdr:row>70</xdr:row>
      <xdr:rowOff>138576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140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120669</xdr:rowOff>
    </xdr:from>
    <xdr:to>
      <xdr:col>116</xdr:col>
      <xdr:colOff>63500</xdr:colOff>
      <xdr:row>74</xdr:row>
      <xdr:rowOff>138233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807969"/>
          <a:ext cx="838200" cy="1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132250</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3162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153823</xdr:rowOff>
    </xdr:from>
    <xdr:to>
      <xdr:col>116</xdr:col>
      <xdr:colOff>114300</xdr:colOff>
      <xdr:row>77</xdr:row>
      <xdr:rowOff>83973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18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138233</xdr:rowOff>
    </xdr:from>
    <xdr:to>
      <xdr:col>111</xdr:col>
      <xdr:colOff>177800</xdr:colOff>
      <xdr:row>75</xdr:row>
      <xdr:rowOff>50241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825533"/>
          <a:ext cx="889000" cy="8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54400</xdr:rowOff>
    </xdr:from>
    <xdr:to>
      <xdr:col>112</xdr:col>
      <xdr:colOff>38100</xdr:colOff>
      <xdr:row>76</xdr:row>
      <xdr:rowOff>156000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147127</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17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17266</xdr:rowOff>
    </xdr:from>
    <xdr:to>
      <xdr:col>107</xdr:col>
      <xdr:colOff>50800</xdr:colOff>
      <xdr:row>75</xdr:row>
      <xdr:rowOff>50241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2876016"/>
          <a:ext cx="889000" cy="3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9537</xdr:rowOff>
    </xdr:from>
    <xdr:to>
      <xdr:col>107</xdr:col>
      <xdr:colOff>101600</xdr:colOff>
      <xdr:row>76</xdr:row>
      <xdr:rowOff>111137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102264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17266</xdr:rowOff>
    </xdr:from>
    <xdr:to>
      <xdr:col>102</xdr:col>
      <xdr:colOff>114300</xdr:colOff>
      <xdr:row>75</xdr:row>
      <xdr:rowOff>78149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876016"/>
          <a:ext cx="889000" cy="6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3156</xdr:rowOff>
    </xdr:from>
    <xdr:to>
      <xdr:col>102</xdr:col>
      <xdr:colOff>165100</xdr:colOff>
      <xdr:row>76</xdr:row>
      <xdr:rowOff>104756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95883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165272</xdr:rowOff>
    </xdr:from>
    <xdr:to>
      <xdr:col>98</xdr:col>
      <xdr:colOff>38100</xdr:colOff>
      <xdr:row>76</xdr:row>
      <xdr:rowOff>95422</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86549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69869</xdr:rowOff>
    </xdr:from>
    <xdr:to>
      <xdr:col>116</xdr:col>
      <xdr:colOff>114300</xdr:colOff>
      <xdr:row>75</xdr:row>
      <xdr:rowOff>19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75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92746</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60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87433</xdr:rowOff>
    </xdr:from>
    <xdr:to>
      <xdr:col>112</xdr:col>
      <xdr:colOff>38100</xdr:colOff>
      <xdr:row>75</xdr:row>
      <xdr:rowOff>17583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77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34110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54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170891</xdr:rowOff>
    </xdr:from>
    <xdr:to>
      <xdr:col>107</xdr:col>
      <xdr:colOff>101600</xdr:colOff>
      <xdr:row>75</xdr:row>
      <xdr:rowOff>101041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85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117568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63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137916</xdr:rowOff>
    </xdr:from>
    <xdr:to>
      <xdr:col>102</xdr:col>
      <xdr:colOff>165100</xdr:colOff>
      <xdr:row>75</xdr:row>
      <xdr:rowOff>68066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82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84593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60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27349</xdr:rowOff>
    </xdr:from>
    <xdr:to>
      <xdr:col>98</xdr:col>
      <xdr:colOff>38100</xdr:colOff>
      <xdr:row>75</xdr:row>
      <xdr:rowOff>128949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88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145476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66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526,296</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147,518</a:t>
          </a:r>
          <a:r>
            <a:rPr kumimoji="1" lang="ja-JP" altLang="en-US" sz="1300">
              <a:latin typeface="ＭＳ Ｐゴシック" panose="020B0600070205080204" pitchFamily="50" charset="-128"/>
              <a:ea typeface="ＭＳ Ｐゴシック" panose="020B0600070205080204" pitchFamily="50" charset="-128"/>
            </a:rPr>
            <a:t>円増加している。増加の理由としては、特別定額給付金事業などコロナ対策を行ったことによる補助費等の増加と現在庁舎建設事業を施行中であることによる普通建設事業費の増加があげられる。</a:t>
          </a:r>
        </a:p>
        <a:p>
          <a:r>
            <a:rPr kumimoji="1" lang="ja-JP" altLang="en-US" sz="1300">
              <a:latin typeface="ＭＳ Ｐゴシック" panose="020B0600070205080204" pitchFamily="50" charset="-128"/>
              <a:ea typeface="ＭＳ Ｐゴシック" panose="020B0600070205080204" pitchFamily="50" charset="-128"/>
            </a:rPr>
            <a:t>　多くの経費において類似団体平均を下回っているが、人件費、扶助費、普通建設事業費、公債費、繰出金において類似団体平均を上回った。</a:t>
          </a:r>
        </a:p>
        <a:p>
          <a:r>
            <a:rPr kumimoji="1" lang="ja-JP" altLang="en-US" sz="1300">
              <a:latin typeface="ＭＳ Ｐゴシック" panose="020B0600070205080204" pitchFamily="50" charset="-128"/>
              <a:ea typeface="ＭＳ Ｐゴシック" panose="020B0600070205080204" pitchFamily="50" charset="-128"/>
            </a:rPr>
            <a:t>　特に繰出金は、類似団体平均よりも高い水準で推移しており、その差は毎年大きくなってきている。令和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年度は前年度よりも</a:t>
          </a:r>
          <a:r>
            <a:rPr kumimoji="1" lang="en-US" altLang="ja-JP" sz="1300">
              <a:latin typeface="ＭＳ Ｐゴシック" panose="020B0600070205080204" pitchFamily="50" charset="-128"/>
              <a:ea typeface="ＭＳ Ｐゴシック" panose="020B0600070205080204" pitchFamily="50" charset="-128"/>
            </a:rPr>
            <a:t>922</a:t>
          </a:r>
          <a:r>
            <a:rPr kumimoji="1" lang="ja-JP" altLang="en-US" sz="1300">
              <a:latin typeface="ＭＳ Ｐゴシック" panose="020B0600070205080204" pitchFamily="50" charset="-128"/>
              <a:ea typeface="ＭＳ Ｐゴシック" panose="020B0600070205080204" pitchFamily="50" charset="-128"/>
            </a:rPr>
            <a:t>円増加し、類似団体よりも</a:t>
          </a:r>
          <a:r>
            <a:rPr kumimoji="1" lang="en-US" altLang="ja-JP" sz="1300">
              <a:latin typeface="ＭＳ Ｐゴシック" panose="020B0600070205080204" pitchFamily="50" charset="-128"/>
              <a:ea typeface="ＭＳ Ｐゴシック" panose="020B0600070205080204" pitchFamily="50" charset="-128"/>
            </a:rPr>
            <a:t>22,407</a:t>
          </a:r>
          <a:r>
            <a:rPr kumimoji="1" lang="ja-JP" altLang="en-US" sz="1300">
              <a:latin typeface="ＭＳ Ｐゴシック" panose="020B0600070205080204" pitchFamily="50" charset="-128"/>
              <a:ea typeface="ＭＳ Ｐゴシック" panose="020B0600070205080204" pitchFamily="50" charset="-128"/>
            </a:rPr>
            <a:t>円高くなっている。中でも公共下水道会計については、基準外繰出も行われており、できる限り基準内の繰出にとどめられるよう、経費削減等による歳出抑制に加え、料金等の見直しによる歳入確保等、特別会計における独立採算の原則に立ち返った健全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香川県多度津町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23,056
22,078
24.39
12,737,315
12,134,288
521,907
5,635,035
12,538,120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149.4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49403</xdr:rowOff>
    </xdr:from>
    <xdr:to>
      <xdr:col>24</xdr:col>
      <xdr:colOff>62865</xdr:colOff>
      <xdr:row>38</xdr:row>
      <xdr:rowOff>59690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2903"/>
          <a:ext cx="1270" cy="1381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63517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59690</xdr:rowOff>
    </xdr:from>
    <xdr:to>
      <xdr:col>24</xdr:col>
      <xdr:colOff>152400</xdr:colOff>
      <xdr:row>38</xdr:row>
      <xdr:rowOff>59690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167530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6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49403</xdr:rowOff>
    </xdr:from>
    <xdr:to>
      <xdr:col>24</xdr:col>
      <xdr:colOff>152400</xdr:colOff>
      <xdr:row>30</xdr:row>
      <xdr:rowOff>49403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2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169418</xdr:rowOff>
    </xdr:from>
    <xdr:to>
      <xdr:col>24</xdr:col>
      <xdr:colOff>63500</xdr:colOff>
      <xdr:row>33</xdr:row>
      <xdr:rowOff>33782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655818"/>
          <a:ext cx="8382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103903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3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125476</xdr:rowOff>
    </xdr:from>
    <xdr:to>
      <xdr:col>24</xdr:col>
      <xdr:colOff>114300</xdr:colOff>
      <xdr:row>35</xdr:row>
      <xdr:rowOff>55626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169418</xdr:rowOff>
    </xdr:from>
    <xdr:to>
      <xdr:col>19</xdr:col>
      <xdr:colOff>177800</xdr:colOff>
      <xdr:row>33</xdr:row>
      <xdr:rowOff>108077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655818"/>
          <a:ext cx="889000" cy="11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58420</xdr:rowOff>
    </xdr:from>
    <xdr:to>
      <xdr:col>20</xdr:col>
      <xdr:colOff>38100</xdr:colOff>
      <xdr:row>34</xdr:row>
      <xdr:rowOff>160020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151147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108077</xdr:rowOff>
    </xdr:from>
    <xdr:to>
      <xdr:col>15</xdr:col>
      <xdr:colOff>50800</xdr:colOff>
      <xdr:row>33</xdr:row>
      <xdr:rowOff>130937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76592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24130</xdr:rowOff>
    </xdr:from>
    <xdr:to>
      <xdr:col>15</xdr:col>
      <xdr:colOff>101600</xdr:colOff>
      <xdr:row>34</xdr:row>
      <xdr:rowOff>125730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116857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51308</xdr:rowOff>
    </xdr:from>
    <xdr:to>
      <xdr:col>10</xdr:col>
      <xdr:colOff>114300</xdr:colOff>
      <xdr:row>33</xdr:row>
      <xdr:rowOff>130937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709158"/>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42037</xdr:rowOff>
    </xdr:from>
    <xdr:to>
      <xdr:col>10</xdr:col>
      <xdr:colOff>165100</xdr:colOff>
      <xdr:row>34</xdr:row>
      <xdr:rowOff>143637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134764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6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50800</xdr:rowOff>
    </xdr:from>
    <xdr:to>
      <xdr:col>6</xdr:col>
      <xdr:colOff>38100</xdr:colOff>
      <xdr:row>34</xdr:row>
      <xdr:rowOff>152400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143527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154432</xdr:rowOff>
    </xdr:from>
    <xdr:to>
      <xdr:col>24</xdr:col>
      <xdr:colOff>114300</xdr:colOff>
      <xdr:row>33</xdr:row>
      <xdr:rowOff>84582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4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5859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92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118618</xdr:rowOff>
    </xdr:from>
    <xdr:to>
      <xdr:col>20</xdr:col>
      <xdr:colOff>38100</xdr:colOff>
      <xdr:row>33</xdr:row>
      <xdr:rowOff>48768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0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65295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38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57277</xdr:rowOff>
    </xdr:from>
    <xdr:to>
      <xdr:col>15</xdr:col>
      <xdr:colOff>101600</xdr:colOff>
      <xdr:row>33</xdr:row>
      <xdr:rowOff>158877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1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3954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90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80137</xdr:rowOff>
    </xdr:from>
    <xdr:to>
      <xdr:col>10</xdr:col>
      <xdr:colOff>165100</xdr:colOff>
      <xdr:row>34</xdr:row>
      <xdr:rowOff>10287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3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26814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1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508</xdr:rowOff>
    </xdr:from>
    <xdr:to>
      <xdr:col>6</xdr:col>
      <xdr:colOff>38100</xdr:colOff>
      <xdr:row>33</xdr:row>
      <xdr:rowOff>102108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5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118635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3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30178</xdr:rowOff>
    </xdr:from>
    <xdr:to>
      <xdr:col>24</xdr:col>
      <xdr:colOff>62865</xdr:colOff>
      <xdr:row>57</xdr:row>
      <xdr:rowOff>12119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74128"/>
          <a:ext cx="1270" cy="10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15946</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788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12119</xdr:rowOff>
    </xdr:from>
    <xdr:to>
      <xdr:col>24</xdr:col>
      <xdr:colOff>152400</xdr:colOff>
      <xdr:row>57</xdr:row>
      <xdr:rowOff>12119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784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148305</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49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30178</xdr:rowOff>
    </xdr:from>
    <xdr:to>
      <xdr:col>24</xdr:col>
      <xdr:colOff>152400</xdr:colOff>
      <xdr:row>51</xdr:row>
      <xdr:rowOff>30178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7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63360</xdr:rowOff>
    </xdr:from>
    <xdr:to>
      <xdr:col>24</xdr:col>
      <xdr:colOff>63500</xdr:colOff>
      <xdr:row>58</xdr:row>
      <xdr:rowOff>101853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664560"/>
          <a:ext cx="838200" cy="38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166732</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964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16855</xdr:rowOff>
    </xdr:from>
    <xdr:to>
      <xdr:col>24</xdr:col>
      <xdr:colOff>114300</xdr:colOff>
      <xdr:row>56</xdr:row>
      <xdr:rowOff>118455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1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101853</xdr:rowOff>
    </xdr:from>
    <xdr:to>
      <xdr:col>19</xdr:col>
      <xdr:colOff>177800</xdr:colOff>
      <xdr:row>58</xdr:row>
      <xdr:rowOff>110994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45953"/>
          <a:ext cx="889000" cy="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6366</xdr:rowOff>
    </xdr:from>
    <xdr:to>
      <xdr:col>20</xdr:col>
      <xdr:colOff>38100</xdr:colOff>
      <xdr:row>58</xdr:row>
      <xdr:rowOff>107966</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5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124493</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2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109936</xdr:rowOff>
    </xdr:from>
    <xdr:to>
      <xdr:col>15</xdr:col>
      <xdr:colOff>50800</xdr:colOff>
      <xdr:row>58</xdr:row>
      <xdr:rowOff>110994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054036"/>
          <a:ext cx="889000" cy="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159724</xdr:rowOff>
    </xdr:from>
    <xdr:to>
      <xdr:col>15</xdr:col>
      <xdr:colOff>101600</xdr:colOff>
      <xdr:row>58</xdr:row>
      <xdr:rowOff>89874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106401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0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109936</xdr:rowOff>
    </xdr:from>
    <xdr:to>
      <xdr:col>10</xdr:col>
      <xdr:colOff>114300</xdr:colOff>
      <xdr:row>58</xdr:row>
      <xdr:rowOff>120531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54036"/>
          <a:ext cx="889000" cy="1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17276</xdr:rowOff>
    </xdr:from>
    <xdr:to>
      <xdr:col>10</xdr:col>
      <xdr:colOff>165100</xdr:colOff>
      <xdr:row>58</xdr:row>
      <xdr:rowOff>118876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135403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73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8344</xdr:rowOff>
    </xdr:from>
    <xdr:to>
      <xdr:col>6</xdr:col>
      <xdr:colOff>38100</xdr:colOff>
      <xdr:row>58</xdr:row>
      <xdr:rowOff>109944</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126471</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12560</xdr:rowOff>
    </xdr:from>
    <xdr:to>
      <xdr:col>24</xdr:col>
      <xdr:colOff>114300</xdr:colOff>
      <xdr:row>56</xdr:row>
      <xdr:rowOff>114160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143387</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40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51053</xdr:rowOff>
    </xdr:from>
    <xdr:to>
      <xdr:col>20</xdr:col>
      <xdr:colOff>38100</xdr:colOff>
      <xdr:row>58</xdr:row>
      <xdr:rowOff>152653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9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143780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8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60194</xdr:rowOff>
    </xdr:from>
    <xdr:to>
      <xdr:col>15</xdr:col>
      <xdr:colOff>101600</xdr:colOff>
      <xdr:row>58</xdr:row>
      <xdr:rowOff>161794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0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152921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9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59136</xdr:rowOff>
    </xdr:from>
    <xdr:to>
      <xdr:col>10</xdr:col>
      <xdr:colOff>165100</xdr:colOff>
      <xdr:row>58</xdr:row>
      <xdr:rowOff>160736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0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151863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9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69731</xdr:rowOff>
    </xdr:from>
    <xdr:to>
      <xdr:col>6</xdr:col>
      <xdr:colOff>38100</xdr:colOff>
      <xdr:row>58</xdr:row>
      <xdr:rowOff>171331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1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162458</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0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93213</xdr:rowOff>
    </xdr:from>
    <xdr:to>
      <xdr:col>24</xdr:col>
      <xdr:colOff>62865</xdr:colOff>
      <xdr:row>78</xdr:row>
      <xdr:rowOff>171247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1923263"/>
          <a:ext cx="1270" cy="1621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3624</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54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171247</xdr:rowOff>
    </xdr:from>
    <xdr:to>
      <xdr:col>24</xdr:col>
      <xdr:colOff>152400</xdr:colOff>
      <xdr:row>78</xdr:row>
      <xdr:rowOff>171247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54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39890</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698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93213</xdr:rowOff>
    </xdr:from>
    <xdr:to>
      <xdr:col>24</xdr:col>
      <xdr:colOff>152400</xdr:colOff>
      <xdr:row>69</xdr:row>
      <xdr:rowOff>93213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1923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133724</xdr:rowOff>
    </xdr:from>
    <xdr:to>
      <xdr:col>24</xdr:col>
      <xdr:colOff>63500</xdr:colOff>
      <xdr:row>77</xdr:row>
      <xdr:rowOff>67300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163924"/>
          <a:ext cx="838200" cy="10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44405</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903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21529</xdr:rowOff>
    </xdr:from>
    <xdr:to>
      <xdr:col>24</xdr:col>
      <xdr:colOff>114300</xdr:colOff>
      <xdr:row>76</xdr:row>
      <xdr:rowOff>123129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05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49730</xdr:rowOff>
    </xdr:from>
    <xdr:to>
      <xdr:col>19</xdr:col>
      <xdr:colOff>177800</xdr:colOff>
      <xdr:row>77</xdr:row>
      <xdr:rowOff>67300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3251380"/>
          <a:ext cx="889000" cy="1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75315</xdr:rowOff>
    </xdr:from>
    <xdr:to>
      <xdr:col>20</xdr:col>
      <xdr:colOff>38100</xdr:colOff>
      <xdr:row>77</xdr:row>
      <xdr:rowOff>5465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21992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880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49730</xdr:rowOff>
    </xdr:from>
    <xdr:to>
      <xdr:col>15</xdr:col>
      <xdr:colOff>50800</xdr:colOff>
      <xdr:row>77</xdr:row>
      <xdr:rowOff>81065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251380"/>
          <a:ext cx="889000" cy="3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156794</xdr:rowOff>
    </xdr:from>
    <xdr:to>
      <xdr:col>15</xdr:col>
      <xdr:colOff>101600</xdr:colOff>
      <xdr:row>77</xdr:row>
      <xdr:rowOff>86944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8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103471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962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81065</xdr:rowOff>
    </xdr:from>
    <xdr:to>
      <xdr:col>10</xdr:col>
      <xdr:colOff>114300</xdr:colOff>
      <xdr:row>77</xdr:row>
      <xdr:rowOff>142345</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282715"/>
          <a:ext cx="889000" cy="6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84573</xdr:rowOff>
    </xdr:from>
    <xdr:to>
      <xdr:col>10</xdr:col>
      <xdr:colOff>165100</xdr:colOff>
      <xdr:row>77</xdr:row>
      <xdr:rowOff>14723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1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31250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89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72653</xdr:rowOff>
    </xdr:from>
    <xdr:to>
      <xdr:col>6</xdr:col>
      <xdr:colOff>38100</xdr:colOff>
      <xdr:row>76</xdr:row>
      <xdr:rowOff>2803</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293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19330</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70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82924</xdr:rowOff>
    </xdr:from>
    <xdr:to>
      <xdr:col>24</xdr:col>
      <xdr:colOff>114300</xdr:colOff>
      <xdr:row>77</xdr:row>
      <xdr:rowOff>13074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11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61351</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091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16500</xdr:rowOff>
    </xdr:from>
    <xdr:to>
      <xdr:col>20</xdr:col>
      <xdr:colOff>38100</xdr:colOff>
      <xdr:row>77</xdr:row>
      <xdr:rowOff>118100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109227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310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170380</xdr:rowOff>
    </xdr:from>
    <xdr:to>
      <xdr:col>15</xdr:col>
      <xdr:colOff>101600</xdr:colOff>
      <xdr:row>77</xdr:row>
      <xdr:rowOff>100530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2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91657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29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30265</xdr:rowOff>
    </xdr:from>
    <xdr:to>
      <xdr:col>10</xdr:col>
      <xdr:colOff>165100</xdr:colOff>
      <xdr:row>77</xdr:row>
      <xdr:rowOff>131865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2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122992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324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91545</xdr:rowOff>
    </xdr:from>
    <xdr:to>
      <xdr:col>6</xdr:col>
      <xdr:colOff>38100</xdr:colOff>
      <xdr:row>78</xdr:row>
      <xdr:rowOff>21695</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29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12822</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385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166846</xdr:rowOff>
    </xdr:from>
    <xdr:to>
      <xdr:col>24</xdr:col>
      <xdr:colOff>62865</xdr:colOff>
      <xdr:row>99</xdr:row>
      <xdr:rowOff>28563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597346"/>
          <a:ext cx="1270" cy="1404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32390</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28563</xdr:rowOff>
    </xdr:from>
    <xdr:to>
      <xdr:col>24</xdr:col>
      <xdr:colOff>152400</xdr:colOff>
      <xdr:row>99</xdr:row>
      <xdr:rowOff>28563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2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113523</xdr:rowOff>
    </xdr:from>
    <xdr:ext cx="534377"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7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166846</xdr:rowOff>
    </xdr:from>
    <xdr:to>
      <xdr:col>24</xdr:col>
      <xdr:colOff>152400</xdr:colOff>
      <xdr:row>90</xdr:row>
      <xdr:rowOff>166846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597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104724</xdr:rowOff>
    </xdr:from>
    <xdr:to>
      <xdr:col>24</xdr:col>
      <xdr:colOff>63500</xdr:colOff>
      <xdr:row>97</xdr:row>
      <xdr:rowOff>137052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735374"/>
          <a:ext cx="838200" cy="3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29481</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488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6604</xdr:rowOff>
    </xdr:from>
    <xdr:to>
      <xdr:col>24</xdr:col>
      <xdr:colOff>114300</xdr:colOff>
      <xdr:row>97</xdr:row>
      <xdr:rowOff>108204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3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129623</xdr:rowOff>
    </xdr:from>
    <xdr:to>
      <xdr:col>19</xdr:col>
      <xdr:colOff>177800</xdr:colOff>
      <xdr:row>97</xdr:row>
      <xdr:rowOff>137052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760273"/>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9824</xdr:rowOff>
    </xdr:from>
    <xdr:to>
      <xdr:col>20</xdr:col>
      <xdr:colOff>38100</xdr:colOff>
      <xdr:row>97</xdr:row>
      <xdr:rowOff>111424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4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127951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41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129623</xdr:rowOff>
    </xdr:from>
    <xdr:to>
      <xdr:col>15</xdr:col>
      <xdr:colOff>50800</xdr:colOff>
      <xdr:row>98</xdr:row>
      <xdr:rowOff>64185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760273"/>
          <a:ext cx="889000" cy="10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44475</xdr:rowOff>
    </xdr:from>
    <xdr:to>
      <xdr:col>15</xdr:col>
      <xdr:colOff>101600</xdr:colOff>
      <xdr:row>97</xdr:row>
      <xdr:rowOff>146075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7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162602</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5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64185</xdr:rowOff>
    </xdr:from>
    <xdr:to>
      <xdr:col>10</xdr:col>
      <xdr:colOff>114300</xdr:colOff>
      <xdr:row>98</xdr:row>
      <xdr:rowOff>89027</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866285"/>
          <a:ext cx="889000" cy="2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37161</xdr:rowOff>
    </xdr:from>
    <xdr:to>
      <xdr:col>10</xdr:col>
      <xdr:colOff>165100</xdr:colOff>
      <xdr:row>97</xdr:row>
      <xdr:rowOff>138761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66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155288</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44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32969</xdr:rowOff>
    </xdr:from>
    <xdr:to>
      <xdr:col>6</xdr:col>
      <xdr:colOff>38100</xdr:colOff>
      <xdr:row>97</xdr:row>
      <xdr:rowOff>134569</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151096</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43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53924</xdr:rowOff>
    </xdr:from>
    <xdr:to>
      <xdr:col>24</xdr:col>
      <xdr:colOff>114300</xdr:colOff>
      <xdr:row>97</xdr:row>
      <xdr:rowOff>155524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68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32351</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66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86252</xdr:rowOff>
    </xdr:from>
    <xdr:to>
      <xdr:col>20</xdr:col>
      <xdr:colOff>38100</xdr:colOff>
      <xdr:row>98</xdr:row>
      <xdr:rowOff>16402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71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7529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80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78823</xdr:rowOff>
    </xdr:from>
    <xdr:to>
      <xdr:col>15</xdr:col>
      <xdr:colOff>101600</xdr:colOff>
      <xdr:row>98</xdr:row>
      <xdr:rowOff>8973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70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80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13385</xdr:rowOff>
    </xdr:from>
    <xdr:to>
      <xdr:col>10</xdr:col>
      <xdr:colOff>165100</xdr:colOff>
      <xdr:row>98</xdr:row>
      <xdr:rowOff>114985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81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106112</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90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38227</xdr:rowOff>
    </xdr:from>
    <xdr:to>
      <xdr:col>6</xdr:col>
      <xdr:colOff>38100</xdr:colOff>
      <xdr:row>98</xdr:row>
      <xdr:rowOff>139827</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84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130954</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93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41783</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56733"/>
          <a:ext cx="1270" cy="137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159910</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3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41783</xdr:rowOff>
    </xdr:from>
    <xdr:to>
      <xdr:col>55</xdr:col>
      <xdr:colOff>88900</xdr:colOff>
      <xdr:row>31</xdr:row>
      <xdr:rowOff>41783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56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75311</xdr:rowOff>
    </xdr:from>
    <xdr:to>
      <xdr:col>55</xdr:col>
      <xdr:colOff>0</xdr:colOff>
      <xdr:row>37</xdr:row>
      <xdr:rowOff>84455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418961"/>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46753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390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84455</xdr:rowOff>
    </xdr:from>
    <xdr:to>
      <xdr:col>50</xdr:col>
      <xdr:colOff>114300</xdr:colOff>
      <xdr:row>37</xdr:row>
      <xdr:rowOff>85217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42810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33655</xdr:rowOff>
    </xdr:from>
    <xdr:to>
      <xdr:col>50</xdr:col>
      <xdr:colOff>165100</xdr:colOff>
      <xdr:row>37</xdr:row>
      <xdr:rowOff>135255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126382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470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65405</xdr:rowOff>
    </xdr:from>
    <xdr:to>
      <xdr:col>45</xdr:col>
      <xdr:colOff>177800</xdr:colOff>
      <xdr:row>37</xdr:row>
      <xdr:rowOff>85217</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409055"/>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52705</xdr:rowOff>
    </xdr:from>
    <xdr:to>
      <xdr:col>46</xdr:col>
      <xdr:colOff>38100</xdr:colOff>
      <xdr:row>37</xdr:row>
      <xdr:rowOff>154305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145432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489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65405</xdr:rowOff>
    </xdr:from>
    <xdr:to>
      <xdr:col>41</xdr:col>
      <xdr:colOff>50800</xdr:colOff>
      <xdr:row>37</xdr:row>
      <xdr:rowOff>93218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409055"/>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28702</xdr:rowOff>
    </xdr:from>
    <xdr:to>
      <xdr:col>41</xdr:col>
      <xdr:colOff>101600</xdr:colOff>
      <xdr:row>37</xdr:row>
      <xdr:rowOff>130302</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121429</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465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2032</xdr:rowOff>
    </xdr:from>
    <xdr:to>
      <xdr:col>36</xdr:col>
      <xdr:colOff>165100</xdr:colOff>
      <xdr:row>37</xdr:row>
      <xdr:rowOff>103632</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120159</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24511</xdr:rowOff>
    </xdr:from>
    <xdr:to>
      <xdr:col>55</xdr:col>
      <xdr:colOff>50800</xdr:colOff>
      <xdr:row>37</xdr:row>
      <xdr:rowOff>126111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36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47388</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219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33655</xdr:rowOff>
    </xdr:from>
    <xdr:to>
      <xdr:col>50</xdr:col>
      <xdr:colOff>165100</xdr:colOff>
      <xdr:row>37</xdr:row>
      <xdr:rowOff>135255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37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151782</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34417</xdr:rowOff>
    </xdr:from>
    <xdr:to>
      <xdr:col>46</xdr:col>
      <xdr:colOff>38100</xdr:colOff>
      <xdr:row>37</xdr:row>
      <xdr:rowOff>136017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37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152544</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153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14605</xdr:rowOff>
    </xdr:from>
    <xdr:to>
      <xdr:col>41</xdr:col>
      <xdr:colOff>101600</xdr:colOff>
      <xdr:row>37</xdr:row>
      <xdr:rowOff>116205</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35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132732</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133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42418</xdr:rowOff>
    </xdr:from>
    <xdr:to>
      <xdr:col>36</xdr:col>
      <xdr:colOff>165100</xdr:colOff>
      <xdr:row>37</xdr:row>
      <xdr:rowOff>144018</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38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135145</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478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38019</xdr:rowOff>
    </xdr:from>
    <xdr:to>
      <xdr:col>54</xdr:col>
      <xdr:colOff>189865</xdr:colOff>
      <xdr:row>58</xdr:row>
      <xdr:rowOff>81842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610519"/>
          <a:ext cx="1270" cy="1415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85669</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02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81842</xdr:rowOff>
    </xdr:from>
    <xdr:to>
      <xdr:col>55</xdr:col>
      <xdr:colOff>88900</xdr:colOff>
      <xdr:row>58</xdr:row>
      <xdr:rowOff>81842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02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156146</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38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38019</xdr:rowOff>
    </xdr:from>
    <xdr:to>
      <xdr:col>55</xdr:col>
      <xdr:colOff>88900</xdr:colOff>
      <xdr:row>50</xdr:row>
      <xdr:rowOff>38019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61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17673</xdr:rowOff>
    </xdr:from>
    <xdr:to>
      <xdr:col>55</xdr:col>
      <xdr:colOff>0</xdr:colOff>
      <xdr:row>57</xdr:row>
      <xdr:rowOff>29332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9790323"/>
          <a:ext cx="8382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79979</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509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57102</xdr:rowOff>
    </xdr:from>
    <xdr:to>
      <xdr:col>55</xdr:col>
      <xdr:colOff>50800</xdr:colOff>
      <xdr:row>56</xdr:row>
      <xdr:rowOff>158702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65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29332</xdr:rowOff>
    </xdr:from>
    <xdr:to>
      <xdr:col>50</xdr:col>
      <xdr:colOff>114300</xdr:colOff>
      <xdr:row>57</xdr:row>
      <xdr:rowOff>46294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9801982"/>
          <a:ext cx="889000" cy="1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148679</xdr:rowOff>
    </xdr:from>
    <xdr:to>
      <xdr:col>50</xdr:col>
      <xdr:colOff>165100</xdr:colOff>
      <xdr:row>56</xdr:row>
      <xdr:rowOff>78829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95356</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35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46294</xdr:rowOff>
    </xdr:from>
    <xdr:to>
      <xdr:col>45</xdr:col>
      <xdr:colOff>177800</xdr:colOff>
      <xdr:row>57</xdr:row>
      <xdr:rowOff>48192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9818944"/>
          <a:ext cx="889000" cy="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153982</xdr:rowOff>
    </xdr:from>
    <xdr:to>
      <xdr:col>46</xdr:col>
      <xdr:colOff>38100</xdr:colOff>
      <xdr:row>56</xdr:row>
      <xdr:rowOff>84132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100659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3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48192</xdr:rowOff>
    </xdr:from>
    <xdr:to>
      <xdr:col>41</xdr:col>
      <xdr:colOff>50800</xdr:colOff>
      <xdr:row>57</xdr:row>
      <xdr:rowOff>105318</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9820842"/>
          <a:ext cx="889000" cy="5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142758</xdr:rowOff>
    </xdr:from>
    <xdr:to>
      <xdr:col>41</xdr:col>
      <xdr:colOff>101600</xdr:colOff>
      <xdr:row>56</xdr:row>
      <xdr:rowOff>72908</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89435</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3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150325</xdr:rowOff>
    </xdr:from>
    <xdr:to>
      <xdr:col>36</xdr:col>
      <xdr:colOff>165100</xdr:colOff>
      <xdr:row>56</xdr:row>
      <xdr:rowOff>80475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97002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35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138323</xdr:rowOff>
    </xdr:from>
    <xdr:to>
      <xdr:col>55</xdr:col>
      <xdr:colOff>50800</xdr:colOff>
      <xdr:row>57</xdr:row>
      <xdr:rowOff>68473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73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116750</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71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149982</xdr:rowOff>
    </xdr:from>
    <xdr:to>
      <xdr:col>50</xdr:col>
      <xdr:colOff>165100</xdr:colOff>
      <xdr:row>57</xdr:row>
      <xdr:rowOff>80132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75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71259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84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166944</xdr:rowOff>
    </xdr:from>
    <xdr:to>
      <xdr:col>46</xdr:col>
      <xdr:colOff>38100</xdr:colOff>
      <xdr:row>57</xdr:row>
      <xdr:rowOff>97094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76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88221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86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168842</xdr:rowOff>
    </xdr:from>
    <xdr:to>
      <xdr:col>41</xdr:col>
      <xdr:colOff>101600</xdr:colOff>
      <xdr:row>57</xdr:row>
      <xdr:rowOff>98992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77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90119</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986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54518</xdr:rowOff>
    </xdr:from>
    <xdr:to>
      <xdr:col>36</xdr:col>
      <xdr:colOff>165100</xdr:colOff>
      <xdr:row>57</xdr:row>
      <xdr:rowOff>156118</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82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147245</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37428" y="9919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30200</xdr:rowOff>
    </xdr:from>
    <xdr:to>
      <xdr:col>54</xdr:col>
      <xdr:colOff>189865</xdr:colOff>
      <xdr:row>79</xdr:row>
      <xdr:rowOff>4891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203150"/>
          <a:ext cx="1270" cy="1346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8718</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xdr:rowOff>
    </xdr:from>
    <xdr:to>
      <xdr:col>55</xdr:col>
      <xdr:colOff>88900</xdr:colOff>
      <xdr:row>79</xdr:row>
      <xdr:rowOff>4891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148327</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97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30200</xdr:rowOff>
    </xdr:from>
    <xdr:to>
      <xdr:col>55</xdr:col>
      <xdr:colOff>88900</xdr:colOff>
      <xdr:row>71</xdr:row>
      <xdr:rowOff>30200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20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169287</xdr:rowOff>
    </xdr:from>
    <xdr:to>
      <xdr:col>55</xdr:col>
      <xdr:colOff>0</xdr:colOff>
      <xdr:row>78</xdr:row>
      <xdr:rowOff>109525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370937"/>
          <a:ext cx="838200" cy="11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147798</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006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124921</xdr:rowOff>
    </xdr:from>
    <xdr:to>
      <xdr:col>55</xdr:col>
      <xdr:colOff>50800</xdr:colOff>
      <xdr:row>77</xdr:row>
      <xdr:rowOff>55071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5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109525</xdr:rowOff>
    </xdr:from>
    <xdr:to>
      <xdr:col>50</xdr:col>
      <xdr:colOff>114300</xdr:colOff>
      <xdr:row>78</xdr:row>
      <xdr:rowOff>158934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482625"/>
          <a:ext cx="889000" cy="4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79559</xdr:rowOff>
    </xdr:from>
    <xdr:to>
      <xdr:col>50</xdr:col>
      <xdr:colOff>165100</xdr:colOff>
      <xdr:row>78</xdr:row>
      <xdr:rowOff>9709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26236</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305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158934</xdr:rowOff>
    </xdr:from>
    <xdr:to>
      <xdr:col>45</xdr:col>
      <xdr:colOff>177800</xdr:colOff>
      <xdr:row>78</xdr:row>
      <xdr:rowOff>163736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532034"/>
          <a:ext cx="889000" cy="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66497</xdr:rowOff>
    </xdr:from>
    <xdr:to>
      <xdr:col>46</xdr:col>
      <xdr:colOff>38100</xdr:colOff>
      <xdr:row>77</xdr:row>
      <xdr:rowOff>168097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13174</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304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135031</xdr:rowOff>
    </xdr:from>
    <xdr:to>
      <xdr:col>41</xdr:col>
      <xdr:colOff>50800</xdr:colOff>
      <xdr:row>78</xdr:row>
      <xdr:rowOff>163736</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6972300" y="13508131"/>
          <a:ext cx="889000" cy="2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70481</xdr:rowOff>
    </xdr:from>
    <xdr:to>
      <xdr:col>41</xdr:col>
      <xdr:colOff>101600</xdr:colOff>
      <xdr:row>78</xdr:row>
      <xdr:rowOff>631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27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17158</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304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96019</xdr:rowOff>
    </xdr:from>
    <xdr:to>
      <xdr:col>36</xdr:col>
      <xdr:colOff>165100</xdr:colOff>
      <xdr:row>78</xdr:row>
      <xdr:rowOff>26169</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9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42696</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07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118487</xdr:rowOff>
    </xdr:from>
    <xdr:to>
      <xdr:col>55</xdr:col>
      <xdr:colOff>50800</xdr:colOff>
      <xdr:row>78</xdr:row>
      <xdr:rowOff>48637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32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96914</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298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58725</xdr:rowOff>
    </xdr:from>
    <xdr:to>
      <xdr:col>50</xdr:col>
      <xdr:colOff>165100</xdr:colOff>
      <xdr:row>78</xdr:row>
      <xdr:rowOff>160325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43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151452</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524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108134</xdr:rowOff>
    </xdr:from>
    <xdr:to>
      <xdr:col>46</xdr:col>
      <xdr:colOff>38100</xdr:colOff>
      <xdr:row>79</xdr:row>
      <xdr:rowOff>38284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48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29411</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57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112936</xdr:rowOff>
    </xdr:from>
    <xdr:to>
      <xdr:col>41</xdr:col>
      <xdr:colOff>101600</xdr:colOff>
      <xdr:row>79</xdr:row>
      <xdr:rowOff>43086</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48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34213</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57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84231</xdr:rowOff>
    </xdr:from>
    <xdr:to>
      <xdr:col>36</xdr:col>
      <xdr:colOff>165100</xdr:colOff>
      <xdr:row>79</xdr:row>
      <xdr:rowOff>14381</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5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5508</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55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52318</xdr:rowOff>
    </xdr:from>
    <xdr:to>
      <xdr:col>54</xdr:col>
      <xdr:colOff>189865</xdr:colOff>
      <xdr:row>99</xdr:row>
      <xdr:rowOff>94932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482818"/>
          <a:ext cx="1270" cy="1585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98759</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7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94932</xdr:rowOff>
    </xdr:from>
    <xdr:to>
      <xdr:col>55</xdr:col>
      <xdr:colOff>88900</xdr:colOff>
      <xdr:row>99</xdr:row>
      <xdr:rowOff>94932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68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170445</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2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52318</xdr:rowOff>
    </xdr:from>
    <xdr:to>
      <xdr:col>55</xdr:col>
      <xdr:colOff>88900</xdr:colOff>
      <xdr:row>90</xdr:row>
      <xdr:rowOff>52318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48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153836</xdr:rowOff>
    </xdr:from>
    <xdr:to>
      <xdr:col>55</xdr:col>
      <xdr:colOff>0</xdr:colOff>
      <xdr:row>95</xdr:row>
      <xdr:rowOff>123355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270136"/>
          <a:ext cx="8382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73386</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532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94959</xdr:rowOff>
    </xdr:from>
    <xdr:to>
      <xdr:col>55</xdr:col>
      <xdr:colOff>50800</xdr:colOff>
      <xdr:row>97</xdr:row>
      <xdr:rowOff>25109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123355</xdr:rowOff>
    </xdr:from>
    <xdr:to>
      <xdr:col>50</xdr:col>
      <xdr:colOff>114300</xdr:colOff>
      <xdr:row>96</xdr:row>
      <xdr:rowOff>144862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411105"/>
          <a:ext cx="889000" cy="19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81338</xdr:rowOff>
    </xdr:from>
    <xdr:to>
      <xdr:col>50</xdr:col>
      <xdr:colOff>165100</xdr:colOff>
      <xdr:row>97</xdr:row>
      <xdr:rowOff>11488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2615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63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38736</xdr:rowOff>
    </xdr:from>
    <xdr:to>
      <xdr:col>45</xdr:col>
      <xdr:colOff>177800</xdr:colOff>
      <xdr:row>96</xdr:row>
      <xdr:rowOff>144862</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5983586"/>
          <a:ext cx="889000" cy="62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117360</xdr:rowOff>
    </xdr:from>
    <xdr:to>
      <xdr:col>46</xdr:col>
      <xdr:colOff>38100</xdr:colOff>
      <xdr:row>97</xdr:row>
      <xdr:rowOff>47510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38637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66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38736</xdr:rowOff>
    </xdr:from>
    <xdr:to>
      <xdr:col>41</xdr:col>
      <xdr:colOff>50800</xdr:colOff>
      <xdr:row>96</xdr:row>
      <xdr:rowOff>31535</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5983586"/>
          <a:ext cx="889000" cy="50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75564</xdr:rowOff>
    </xdr:from>
    <xdr:to>
      <xdr:col>41</xdr:col>
      <xdr:colOff>101600</xdr:colOff>
      <xdr:row>97</xdr:row>
      <xdr:rowOff>5714</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168291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62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150050</xdr:rowOff>
    </xdr:from>
    <xdr:to>
      <xdr:col>36</xdr:col>
      <xdr:colOff>165100</xdr:colOff>
      <xdr:row>97</xdr:row>
      <xdr:rowOff>80200</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71327</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70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103036</xdr:rowOff>
    </xdr:from>
    <xdr:to>
      <xdr:col>55</xdr:col>
      <xdr:colOff>50800</xdr:colOff>
      <xdr:row>95</xdr:row>
      <xdr:rowOff>33186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21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125913</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07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72555</xdr:rowOff>
    </xdr:from>
    <xdr:to>
      <xdr:col>50</xdr:col>
      <xdr:colOff>165100</xdr:colOff>
      <xdr:row>96</xdr:row>
      <xdr:rowOff>2705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36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19232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13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94062</xdr:rowOff>
    </xdr:from>
    <xdr:to>
      <xdr:col>46</xdr:col>
      <xdr:colOff>38100</xdr:colOff>
      <xdr:row>97</xdr:row>
      <xdr:rowOff>24212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55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40739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32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159386</xdr:rowOff>
    </xdr:from>
    <xdr:to>
      <xdr:col>41</xdr:col>
      <xdr:colOff>101600</xdr:colOff>
      <xdr:row>93</xdr:row>
      <xdr:rowOff>89536</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593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106063</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570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152185</xdr:rowOff>
    </xdr:from>
    <xdr:to>
      <xdr:col>36</xdr:col>
      <xdr:colOff>165100</xdr:colOff>
      <xdr:row>96</xdr:row>
      <xdr:rowOff>82335</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43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98862</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21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90917</xdr:rowOff>
    </xdr:from>
    <xdr:to>
      <xdr:col>85</xdr:col>
      <xdr:colOff>126364</xdr:colOff>
      <xdr:row>37</xdr:row>
      <xdr:rowOff>170287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234417"/>
          <a:ext cx="1269" cy="127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2664</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51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170287</xdr:rowOff>
    </xdr:from>
    <xdr:to>
      <xdr:col>86</xdr:col>
      <xdr:colOff>25400</xdr:colOff>
      <xdr:row>37</xdr:row>
      <xdr:rowOff>170287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51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37594</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00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90917</xdr:rowOff>
    </xdr:from>
    <xdr:to>
      <xdr:col>86</xdr:col>
      <xdr:colOff>25400</xdr:colOff>
      <xdr:row>30</xdr:row>
      <xdr:rowOff>90917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23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128224</xdr:rowOff>
    </xdr:from>
    <xdr:to>
      <xdr:col>85</xdr:col>
      <xdr:colOff>127000</xdr:colOff>
      <xdr:row>37</xdr:row>
      <xdr:rowOff>46020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300424"/>
          <a:ext cx="838200" cy="8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153291</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5982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130414</xdr:rowOff>
    </xdr:from>
    <xdr:to>
      <xdr:col>85</xdr:col>
      <xdr:colOff>177800</xdr:colOff>
      <xdr:row>36</xdr:row>
      <xdr:rowOff>60564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46020</xdr:rowOff>
    </xdr:from>
    <xdr:to>
      <xdr:col>81</xdr:col>
      <xdr:colOff>50800</xdr:colOff>
      <xdr:row>37</xdr:row>
      <xdr:rowOff>106690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389670"/>
          <a:ext cx="889000" cy="6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17028</xdr:rowOff>
    </xdr:from>
    <xdr:to>
      <xdr:col>81</xdr:col>
      <xdr:colOff>101600</xdr:colOff>
      <xdr:row>36</xdr:row>
      <xdr:rowOff>118628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135155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5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8026</xdr:rowOff>
    </xdr:from>
    <xdr:to>
      <xdr:col>76</xdr:col>
      <xdr:colOff>114300</xdr:colOff>
      <xdr:row>37</xdr:row>
      <xdr:rowOff>106690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351676"/>
          <a:ext cx="889000" cy="9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4867</xdr:rowOff>
    </xdr:from>
    <xdr:to>
      <xdr:col>76</xdr:col>
      <xdr:colOff>165100</xdr:colOff>
      <xdr:row>36</xdr:row>
      <xdr:rowOff>106467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122994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73406</xdr:rowOff>
    </xdr:from>
    <xdr:to>
      <xdr:col>71</xdr:col>
      <xdr:colOff>177800</xdr:colOff>
      <xdr:row>37</xdr:row>
      <xdr:rowOff>8026</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6245606"/>
          <a:ext cx="889000" cy="10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47295</xdr:rowOff>
    </xdr:from>
    <xdr:to>
      <xdr:col>72</xdr:col>
      <xdr:colOff>38100</xdr:colOff>
      <xdr:row>36</xdr:row>
      <xdr:rowOff>148895</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165422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59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146096</xdr:rowOff>
    </xdr:from>
    <xdr:to>
      <xdr:col>67</xdr:col>
      <xdr:colOff>101600</xdr:colOff>
      <xdr:row>36</xdr:row>
      <xdr:rowOff>76246</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92773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5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77424</xdr:rowOff>
    </xdr:from>
    <xdr:to>
      <xdr:col>85</xdr:col>
      <xdr:colOff>177800</xdr:colOff>
      <xdr:row>37</xdr:row>
      <xdr:rowOff>7574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24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55851</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22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166670</xdr:rowOff>
    </xdr:from>
    <xdr:to>
      <xdr:col>81</xdr:col>
      <xdr:colOff>101600</xdr:colOff>
      <xdr:row>37</xdr:row>
      <xdr:rowOff>96820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33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87947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43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55890</xdr:rowOff>
    </xdr:from>
    <xdr:to>
      <xdr:col>76</xdr:col>
      <xdr:colOff>165100</xdr:colOff>
      <xdr:row>37</xdr:row>
      <xdr:rowOff>157490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39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148617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49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128676</xdr:rowOff>
    </xdr:from>
    <xdr:to>
      <xdr:col>72</xdr:col>
      <xdr:colOff>38100</xdr:colOff>
      <xdr:row>37</xdr:row>
      <xdr:rowOff>58826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30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49953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39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22606</xdr:rowOff>
    </xdr:from>
    <xdr:to>
      <xdr:col>67</xdr:col>
      <xdr:colOff>101600</xdr:colOff>
      <xdr:row>36</xdr:row>
      <xdr:rowOff>124206</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19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115333</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28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154863</xdr:rowOff>
    </xdr:from>
    <xdr:to>
      <xdr:col>85</xdr:col>
      <xdr:colOff>126364</xdr:colOff>
      <xdr:row>57</xdr:row>
      <xdr:rowOff>120135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555913"/>
          <a:ext cx="1269" cy="1336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123962</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89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120135</xdr:rowOff>
    </xdr:from>
    <xdr:to>
      <xdr:col>86</xdr:col>
      <xdr:colOff>25400</xdr:colOff>
      <xdr:row>57</xdr:row>
      <xdr:rowOff>120135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89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101540</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331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154863</xdr:rowOff>
    </xdr:from>
    <xdr:to>
      <xdr:col>86</xdr:col>
      <xdr:colOff>25400</xdr:colOff>
      <xdr:row>49</xdr:row>
      <xdr:rowOff>154863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55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40163</xdr:rowOff>
    </xdr:from>
    <xdr:to>
      <xdr:col>85</xdr:col>
      <xdr:colOff>127000</xdr:colOff>
      <xdr:row>57</xdr:row>
      <xdr:rowOff>18752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641363"/>
          <a:ext cx="838200" cy="15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9021</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267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157594</xdr:rowOff>
    </xdr:from>
    <xdr:to>
      <xdr:col>85</xdr:col>
      <xdr:colOff>177800</xdr:colOff>
      <xdr:row>55</xdr:row>
      <xdr:rowOff>87744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41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18752</xdr:rowOff>
    </xdr:from>
    <xdr:to>
      <xdr:col>81</xdr:col>
      <xdr:colOff>50800</xdr:colOff>
      <xdr:row>57</xdr:row>
      <xdr:rowOff>54337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791402"/>
          <a:ext cx="889000" cy="3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49829</xdr:rowOff>
    </xdr:from>
    <xdr:to>
      <xdr:col>81</xdr:col>
      <xdr:colOff>101600</xdr:colOff>
      <xdr:row>55</xdr:row>
      <xdr:rowOff>151429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479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167956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25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132938</xdr:rowOff>
    </xdr:from>
    <xdr:to>
      <xdr:col>76</xdr:col>
      <xdr:colOff>114300</xdr:colOff>
      <xdr:row>57</xdr:row>
      <xdr:rowOff>54337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562688"/>
          <a:ext cx="889000" cy="26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99358</xdr:rowOff>
    </xdr:from>
    <xdr:to>
      <xdr:col>76</xdr:col>
      <xdr:colOff>165100</xdr:colOff>
      <xdr:row>56</xdr:row>
      <xdr:rowOff>29508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5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46035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30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132938</xdr:rowOff>
    </xdr:from>
    <xdr:to>
      <xdr:col>71</xdr:col>
      <xdr:colOff>177800</xdr:colOff>
      <xdr:row>56</xdr:row>
      <xdr:rowOff>28410</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562688"/>
          <a:ext cx="889000" cy="6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110541</xdr:rowOff>
    </xdr:from>
    <xdr:to>
      <xdr:col>72</xdr:col>
      <xdr:colOff>38100</xdr:colOff>
      <xdr:row>56</xdr:row>
      <xdr:rowOff>40691</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54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31818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63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112503</xdr:rowOff>
    </xdr:from>
    <xdr:to>
      <xdr:col>67</xdr:col>
      <xdr:colOff>101600</xdr:colOff>
      <xdr:row>56</xdr:row>
      <xdr:rowOff>42653</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54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59180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31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160813</xdr:rowOff>
    </xdr:from>
    <xdr:to>
      <xdr:col>85</xdr:col>
      <xdr:colOff>177800</xdr:colOff>
      <xdr:row>56</xdr:row>
      <xdr:rowOff>90963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59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139240</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56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139402</xdr:rowOff>
    </xdr:from>
    <xdr:to>
      <xdr:col>81</xdr:col>
      <xdr:colOff>101600</xdr:colOff>
      <xdr:row>57</xdr:row>
      <xdr:rowOff>69552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74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60679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83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3537</xdr:rowOff>
    </xdr:from>
    <xdr:to>
      <xdr:col>76</xdr:col>
      <xdr:colOff>165100</xdr:colOff>
      <xdr:row>57</xdr:row>
      <xdr:rowOff>105137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77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96264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86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82138</xdr:rowOff>
    </xdr:from>
    <xdr:to>
      <xdr:col>72</xdr:col>
      <xdr:colOff>38100</xdr:colOff>
      <xdr:row>56</xdr:row>
      <xdr:rowOff>12288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51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28815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28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149060</xdr:rowOff>
    </xdr:from>
    <xdr:to>
      <xdr:col>67</xdr:col>
      <xdr:colOff>101600</xdr:colOff>
      <xdr:row>56</xdr:row>
      <xdr:rowOff>79210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57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70337</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67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102598</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04098"/>
          <a:ext cx="1269" cy="140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49275</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7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102598</xdr:rowOff>
    </xdr:from>
    <xdr:to>
      <xdr:col>86</xdr:col>
      <xdr:colOff>25400</xdr:colOff>
      <xdr:row>70</xdr:row>
      <xdr:rowOff>102598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0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24429</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26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1552</xdr:rowOff>
    </xdr:from>
    <xdr:to>
      <xdr:col>85</xdr:col>
      <xdr:colOff>177800</xdr:colOff>
      <xdr:row>78</xdr:row>
      <xdr:rowOff>103152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37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131837</xdr:rowOff>
    </xdr:from>
    <xdr:to>
      <xdr:col>81</xdr:col>
      <xdr:colOff>50800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04937"/>
          <a:ext cx="889000" cy="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6283</xdr:rowOff>
    </xdr:from>
    <xdr:to>
      <xdr:col>81</xdr:col>
      <xdr:colOff>101600</xdr:colOff>
      <xdr:row>78</xdr:row>
      <xdr:rowOff>107883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124410</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15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131837</xdr:rowOff>
    </xdr:from>
    <xdr:to>
      <xdr:col>76</xdr:col>
      <xdr:colOff>114300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504937"/>
          <a:ext cx="889000" cy="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35682</xdr:rowOff>
    </xdr:from>
    <xdr:to>
      <xdr:col>76</xdr:col>
      <xdr:colOff>165100</xdr:colOff>
      <xdr:row>78</xdr:row>
      <xdr:rowOff>137282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153809</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133665</xdr:rowOff>
    </xdr:from>
    <xdr:to>
      <xdr:col>71</xdr:col>
      <xdr:colOff>177800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06765"/>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49284</xdr:rowOff>
    </xdr:from>
    <xdr:to>
      <xdr:col>72</xdr:col>
      <xdr:colOff>38100</xdr:colOff>
      <xdr:row>78</xdr:row>
      <xdr:rowOff>150884</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167411</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58817</xdr:rowOff>
    </xdr:from>
    <xdr:to>
      <xdr:col>67</xdr:col>
      <xdr:colOff>101600</xdr:colOff>
      <xdr:row>78</xdr:row>
      <xdr:rowOff>160417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5494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81037</xdr:rowOff>
    </xdr:from>
    <xdr:to>
      <xdr:col>76</xdr:col>
      <xdr:colOff>165100</xdr:colOff>
      <xdr:row>79</xdr:row>
      <xdr:rowOff>11187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5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2314</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3017" y="13546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82865</xdr:rowOff>
    </xdr:from>
    <xdr:to>
      <xdr:col>67</xdr:col>
      <xdr:colOff>101600</xdr:colOff>
      <xdr:row>79</xdr:row>
      <xdr:rowOff>13015</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5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4142</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5017" y="13548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171100</xdr:rowOff>
    </xdr:from>
    <xdr:to>
      <xdr:col>85</xdr:col>
      <xdr:colOff>126364</xdr:colOff>
      <xdr:row>98</xdr:row>
      <xdr:rowOff>141774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30150"/>
          <a:ext cx="1269" cy="151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145601</xdr:rowOff>
    </xdr:from>
    <xdr:ext cx="469744"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94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141774</xdr:rowOff>
    </xdr:from>
    <xdr:to>
      <xdr:col>86</xdr:col>
      <xdr:colOff>25400</xdr:colOff>
      <xdr:row>98</xdr:row>
      <xdr:rowOff>141774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94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117777</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0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171100</xdr:rowOff>
    </xdr:from>
    <xdr:to>
      <xdr:col>86</xdr:col>
      <xdr:colOff>25400</xdr:colOff>
      <xdr:row>89</xdr:row>
      <xdr:rowOff>171100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3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86534</xdr:rowOff>
    </xdr:from>
    <xdr:to>
      <xdr:col>85</xdr:col>
      <xdr:colOff>127000</xdr:colOff>
      <xdr:row>95</xdr:row>
      <xdr:rowOff>111240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374284"/>
          <a:ext cx="838200" cy="2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31078</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490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52651</xdr:rowOff>
    </xdr:from>
    <xdr:to>
      <xdr:col>85</xdr:col>
      <xdr:colOff>177800</xdr:colOff>
      <xdr:row>96</xdr:row>
      <xdr:rowOff>154251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51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111240</xdr:rowOff>
    </xdr:from>
    <xdr:to>
      <xdr:col>81</xdr:col>
      <xdr:colOff>50800</xdr:colOff>
      <xdr:row>95</xdr:row>
      <xdr:rowOff>129282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398990"/>
          <a:ext cx="889000" cy="1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162917</xdr:rowOff>
    </xdr:from>
    <xdr:to>
      <xdr:col>81</xdr:col>
      <xdr:colOff>101600</xdr:colOff>
      <xdr:row>96</xdr:row>
      <xdr:rowOff>93067</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45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84194</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5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129282</xdr:rowOff>
    </xdr:from>
    <xdr:to>
      <xdr:col>76</xdr:col>
      <xdr:colOff>114300</xdr:colOff>
      <xdr:row>96</xdr:row>
      <xdr:rowOff>26657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417032"/>
          <a:ext cx="889000" cy="6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157823</xdr:rowOff>
    </xdr:from>
    <xdr:to>
      <xdr:col>76</xdr:col>
      <xdr:colOff>165100</xdr:colOff>
      <xdr:row>96</xdr:row>
      <xdr:rowOff>87973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79100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53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143177</xdr:rowOff>
    </xdr:from>
    <xdr:to>
      <xdr:col>71</xdr:col>
      <xdr:colOff>177800</xdr:colOff>
      <xdr:row>96</xdr:row>
      <xdr:rowOff>26657</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430927"/>
          <a:ext cx="889000" cy="5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152451</xdr:rowOff>
    </xdr:from>
    <xdr:to>
      <xdr:col>72</xdr:col>
      <xdr:colOff>38100</xdr:colOff>
      <xdr:row>96</xdr:row>
      <xdr:rowOff>82601</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73728</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53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156125</xdr:rowOff>
    </xdr:from>
    <xdr:to>
      <xdr:col>67</xdr:col>
      <xdr:colOff>101600</xdr:colOff>
      <xdr:row>96</xdr:row>
      <xdr:rowOff>86275</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77402</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53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35734</xdr:rowOff>
    </xdr:from>
    <xdr:to>
      <xdr:col>85</xdr:col>
      <xdr:colOff>177800</xdr:colOff>
      <xdr:row>95</xdr:row>
      <xdr:rowOff>137334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32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58611</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17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60440</xdr:rowOff>
    </xdr:from>
    <xdr:to>
      <xdr:col>81</xdr:col>
      <xdr:colOff>101600</xdr:colOff>
      <xdr:row>95</xdr:row>
      <xdr:rowOff>162040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34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7117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12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78482</xdr:rowOff>
    </xdr:from>
    <xdr:to>
      <xdr:col>76</xdr:col>
      <xdr:colOff>165100</xdr:colOff>
      <xdr:row>96</xdr:row>
      <xdr:rowOff>8632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36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25159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14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147307</xdr:rowOff>
    </xdr:from>
    <xdr:to>
      <xdr:col>72</xdr:col>
      <xdr:colOff>38100</xdr:colOff>
      <xdr:row>96</xdr:row>
      <xdr:rowOff>77457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43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93984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21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92377</xdr:rowOff>
    </xdr:from>
    <xdr:to>
      <xdr:col>67</xdr:col>
      <xdr:colOff>101600</xdr:colOff>
      <xdr:row>96</xdr:row>
      <xdr:rowOff>22527</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38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39054</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15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35</xdr:row>
      <xdr:rowOff>54627</xdr:rowOff>
    </xdr:from>
    <xdr:ext cx="31290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32</xdr:row>
      <xdr:rowOff>111777</xdr:rowOff>
    </xdr:from>
    <xdr:ext cx="31290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75094" y="5598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168927</xdr:rowOff>
    </xdr:from>
    <xdr:ext cx="31290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75094" y="5140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151130</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6151880"/>
          <a:ext cx="1269" cy="502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97807</xdr:rowOff>
    </xdr:from>
    <xdr:ext cx="313932"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9271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35</xdr:row>
      <xdr:rowOff>151130</xdr:rowOff>
    </xdr:from>
    <xdr:to>
      <xdr:col>116</xdr:col>
      <xdr:colOff>152400</xdr:colOff>
      <xdr:row>35</xdr:row>
      <xdr:rowOff>151130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15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33</xdr:row>
      <xdr:rowOff>54610</xdr:rowOff>
    </xdr:from>
    <xdr:to>
      <xdr:col>112</xdr:col>
      <xdr:colOff>38100</xdr:colOff>
      <xdr:row>33</xdr:row>
      <xdr:rowOff>156210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571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32</xdr:row>
      <xdr:rowOff>1287</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5487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66040</xdr:rowOff>
    </xdr:from>
    <xdr:to>
      <xdr:col>107</xdr:col>
      <xdr:colOff>101600</xdr:colOff>
      <xdr:row>38</xdr:row>
      <xdr:rowOff>167640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12717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309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168910</xdr:rowOff>
    </xdr:from>
    <xdr:to>
      <xdr:col>102</xdr:col>
      <xdr:colOff>165100</xdr:colOff>
      <xdr:row>36</xdr:row>
      <xdr:rowOff>99060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16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34</xdr:row>
      <xdr:rowOff>115587</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59448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29</xdr:row>
      <xdr:rowOff>123190</xdr:rowOff>
    </xdr:from>
    <xdr:to>
      <xdr:col>98</xdr:col>
      <xdr:colOff>38100</xdr:colOff>
      <xdr:row>30</xdr:row>
      <xdr:rowOff>53340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509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28</xdr:row>
      <xdr:rowOff>69867</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4870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目的別でみると、議会費、総務費、労働費、土木費、公債費において類似団体平均より高い水準となっている。</a:t>
          </a:r>
        </a:p>
        <a:p>
          <a:r>
            <a:rPr kumimoji="1" lang="ja-JP" altLang="en-US" sz="1300">
              <a:latin typeface="ＭＳ Ｐゴシック" panose="020B0600070205080204" pitchFamily="50" charset="-128"/>
              <a:ea typeface="ＭＳ Ｐゴシック" panose="020B0600070205080204" pitchFamily="50" charset="-128"/>
            </a:rPr>
            <a:t>　前年度より大きく増加したのは総務費で、コロナ対策としての特別定額給付金事業を行ったことや令和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年度にかけて庁舎建設事業を施行中であることから</a:t>
          </a:r>
          <a:r>
            <a:rPr kumimoji="1" lang="en-US" altLang="ja-JP" sz="1300">
              <a:latin typeface="ＭＳ Ｐゴシック" panose="020B0600070205080204" pitchFamily="50" charset="-128"/>
              <a:ea typeface="ＭＳ Ｐゴシック" panose="020B0600070205080204" pitchFamily="50" charset="-128"/>
            </a:rPr>
            <a:t>116,787</a:t>
          </a:r>
          <a:r>
            <a:rPr kumimoji="1" lang="ja-JP" altLang="en-US" sz="1300">
              <a:latin typeface="ＭＳ Ｐゴシック" panose="020B0600070205080204" pitchFamily="50" charset="-128"/>
              <a:ea typeface="ＭＳ Ｐゴシック" panose="020B0600070205080204" pitchFamily="50" charset="-128"/>
            </a:rPr>
            <a:t>円の増額となった。土木費については、令和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年度まで駅周辺整備事業が施行中であることに加え、河川管理費や道路新設拡張事業費に係る普通建設事業費の増加により令和元年度よりも</a:t>
          </a:r>
          <a:r>
            <a:rPr kumimoji="1" lang="en-US" altLang="ja-JP" sz="1300">
              <a:latin typeface="ＭＳ Ｐゴシック" panose="020B0600070205080204" pitchFamily="50" charset="-128"/>
              <a:ea typeface="ＭＳ Ｐゴシック" panose="020B0600070205080204" pitchFamily="50" charset="-128"/>
            </a:rPr>
            <a:t>7,400</a:t>
          </a:r>
          <a:r>
            <a:rPr kumimoji="1" lang="ja-JP" altLang="en-US" sz="1300">
              <a:latin typeface="ＭＳ Ｐゴシック" panose="020B0600070205080204" pitchFamily="50" charset="-128"/>
              <a:ea typeface="ＭＳ Ｐゴシック" panose="020B0600070205080204" pitchFamily="50" charset="-128"/>
            </a:rPr>
            <a:t>円増加し、類似団体平均を</a:t>
          </a:r>
          <a:r>
            <a:rPr kumimoji="1" lang="en-US" altLang="ja-JP" sz="1300">
              <a:latin typeface="ＭＳ Ｐゴシック" panose="020B0600070205080204" pitchFamily="50" charset="-128"/>
              <a:ea typeface="ＭＳ Ｐゴシック" panose="020B0600070205080204" pitchFamily="50" charset="-128"/>
            </a:rPr>
            <a:t>17,576</a:t>
          </a:r>
          <a:r>
            <a:rPr kumimoji="1" lang="ja-JP" altLang="en-US" sz="1300">
              <a:latin typeface="ＭＳ Ｐゴシック" panose="020B0600070205080204" pitchFamily="50" charset="-128"/>
              <a:ea typeface="ＭＳ Ｐゴシック" panose="020B0600070205080204" pitchFamily="50" charset="-128"/>
            </a:rPr>
            <a:t>円と大きく上回った。また、過去に行った事業に係る起債の元金償還が開始されており、今後も公債費の上昇は続くと予想される。令和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は、普通建設事業費の増大により総務費及び土木費が大きく増加する見込みで、それらにより公債費も将来大きく増加することが予想される。そのため、突発的な普通建設事業については執行事業の取捨選択を行うとともに、経常的なものに対しても上限を設定するなど安全性・緊急性などの観点から計画的に事業を行い平準化することで急激な事業費、ひいては公債費の増加を抑制す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香川県多度津町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毎年実質単年度収支は赤字であり、財政調整基金の取り崩しにより実質収支は黒字となっている。財政調整基金残高については、</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年度以降多額の土地の売払収入があったことなどもあり積立を行い回復してきた。しかし、令和元年度以降、土地の売払終了や人件費・公債費の増加等により基金残高が減少し、令和</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年度は前年度から</a:t>
          </a:r>
          <a:r>
            <a:rPr kumimoji="1" lang="en-US" altLang="ja-JP" sz="1300">
              <a:latin typeface="ＭＳ ゴシック" pitchFamily="49" charset="-128"/>
              <a:ea typeface="ＭＳ ゴシック" pitchFamily="49" charset="-128"/>
            </a:rPr>
            <a:t>4.96</a:t>
          </a:r>
          <a:r>
            <a:rPr kumimoji="1" lang="ja-JP" altLang="en-US" sz="1300">
              <a:latin typeface="ＭＳ ゴシック" pitchFamily="49" charset="-128"/>
              <a:ea typeface="ＭＳ ゴシック" pitchFamily="49" charset="-128"/>
            </a:rPr>
            <a:t>ポイント減の</a:t>
          </a:r>
          <a:r>
            <a:rPr kumimoji="1" lang="en-US" altLang="ja-JP" sz="1300">
              <a:latin typeface="ＭＳ ゴシック" pitchFamily="49" charset="-128"/>
              <a:ea typeface="ＭＳ ゴシック" pitchFamily="49" charset="-128"/>
            </a:rPr>
            <a:t>24.61</a:t>
          </a:r>
          <a:r>
            <a:rPr kumimoji="1" lang="ja-JP" altLang="en-US" sz="1300">
              <a:latin typeface="ＭＳ ゴシック" pitchFamily="49" charset="-128"/>
              <a:ea typeface="ＭＳ ゴシック" pitchFamily="49" charset="-128"/>
            </a:rPr>
            <a:t>％となった。令和</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年度は、財政調整基金残高の大幅な減少を見込んでおり、今後は適切な財源確保と歳出の精査により慎重な財政運営を行う必要がある。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香川県多度津町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全会計において黒字であり、赤字比率はない。国民健康保険特別会計・介護保険事業特別会計・公共下水道特別会計・後期高齢者医療特別会計については、一般会計からの繰入を行っていることから、</a:t>
          </a:r>
          <a:r>
            <a:rPr kumimoji="1" lang="en-US" altLang="ja-JP" sz="1400">
              <a:latin typeface="ＭＳ ゴシック" pitchFamily="49" charset="-128"/>
              <a:ea typeface="ＭＳ ゴシック" pitchFamily="49" charset="-128"/>
            </a:rPr>
            <a:t>3.29</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0.03</a:t>
          </a:r>
          <a:r>
            <a:rPr kumimoji="1" lang="ja-JP" altLang="en-US" sz="1400">
              <a:latin typeface="ＭＳ ゴシック" pitchFamily="49" charset="-128"/>
              <a:ea typeface="ＭＳ ゴシック" pitchFamily="49" charset="-128"/>
            </a:rPr>
            <a:t>％の範囲にとどまっている。</a:t>
          </a:r>
        </a:p>
        <a:p>
          <a:r>
            <a:rPr kumimoji="1" lang="ja-JP" altLang="en-US" sz="1400">
              <a:latin typeface="ＭＳ ゴシック" pitchFamily="49" charset="-128"/>
              <a:ea typeface="ＭＳ ゴシック" pitchFamily="49" charset="-128"/>
            </a:rPr>
            <a:t>　公共下水道特別会計については、企業会計の観点から繰出基準を明確にすることで経営努力を促し基準外繰出の抑制を図っているが、事業の縮減にも限界があり、やむを得ず基準外の繰出を行っている状況である。独立採算の原則に立ち返った健全な運営を行えるよう、引き続き経費削減や料金見直しの検討を進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香川県多度津町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年度と比較すると</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ポイント増加している。これは、元利償還金に加え、下水道会計や組合等の地方債の元利償還金に対する繰出金や負担金等が増加したことによるものである。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元利償還金については、平成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年度以降、安全対策に係る大型普通建設事業を実施するため多額の起債を行っており、さらに増加すると考えられる。今後は、起債の新規発行の抑制を図り、起債に大きく頼ることのない財政運営に努める。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香川県多度津町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年度と比較すると</a:t>
          </a:r>
          <a:r>
            <a:rPr kumimoji="1" lang="en-US" altLang="ja-JP" sz="1400">
              <a:latin typeface="ＭＳ ゴシック" pitchFamily="49" charset="-128"/>
              <a:ea typeface="ＭＳ ゴシック" pitchFamily="49" charset="-128"/>
            </a:rPr>
            <a:t>33.2</a:t>
          </a:r>
          <a:r>
            <a:rPr kumimoji="1" lang="ja-JP" altLang="en-US" sz="1400">
              <a:latin typeface="ＭＳ ゴシック" pitchFamily="49" charset="-128"/>
              <a:ea typeface="ＭＳ ゴシック" pitchFamily="49" charset="-128"/>
            </a:rPr>
            <a:t>ポイント上昇しており、依然として高い水準である。</a:t>
          </a:r>
        </a:p>
        <a:p>
          <a:r>
            <a:rPr kumimoji="1" lang="ja-JP" altLang="en-US" sz="1400">
              <a:latin typeface="ＭＳ ゴシック" pitchFamily="49" charset="-128"/>
              <a:ea typeface="ＭＳ ゴシック" pitchFamily="49" charset="-128"/>
            </a:rPr>
            <a:t>　分子の構造を見ると、一般会計に係る地方債の現在高が半分以上を占めているが、令和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年度には多額の地方債を財源として庁舎建設等整備事業を施行中であり、さらなる増加が予想される。</a:t>
          </a:r>
        </a:p>
        <a:p>
          <a:r>
            <a:rPr kumimoji="1" lang="ja-JP" altLang="en-US" sz="1400">
              <a:latin typeface="ＭＳ ゴシック" pitchFamily="49" charset="-128"/>
              <a:ea typeface="ＭＳ ゴシック" pitchFamily="49" charset="-128"/>
            </a:rPr>
            <a:t>　充当可能基金も歳出超過の補てんのため、令和元年度以降減少しており、今後基金の取り崩しによる普通建設事業費の捻出が予想されることからさらなる減少が見込まれる。</a:t>
          </a:r>
        </a:p>
        <a:p>
          <a:r>
            <a:rPr kumimoji="1" lang="ja-JP" altLang="en-US" sz="1400">
              <a:latin typeface="ＭＳ ゴシック" pitchFamily="49" charset="-128"/>
              <a:ea typeface="ＭＳ ゴシック" pitchFamily="49" charset="-128"/>
            </a:rPr>
            <a:t>　このように将来負担比率はさらに大きく上昇する見込みであるため、地方債発行の抑制や基金運用の適正化等、財政の健全化に努める。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香川県多度津町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新庁舎整備のための「庁舎建設基金」を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百万円積み立てたが、財政調整基金について前年度剰余金の積立額以上の取り崩しとなったこと等により、基金全体としては前年度より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割弱を占めている財政調整基金について、令和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年度には、現在施行中の庁舎建設等整備事業に係る財源不足分を財政調整基金からの取り崩しで対応するため、基金残高が大きく減少することが見込まれる。また、庁舎建設基金についても令和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年度に全額取り崩しを行うこととしているため、基金残高合計は大きく減少する見込みである。庁舎建設等整備事業が完了する令和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年度以降は、普通建設事業の削減など歳出の削減を図ることで基金残高の回復に努める。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　　　　　　　　：庁舎の建設資金に充てる。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奨学基金　　　　　　　　　　：高校生及び大学生等に対する奨学金事業に必要な財源を確保する。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学校教育施設等整備事業基金　：学校教育施設等の整備に要する経費の財源に充てる。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年度に実施している新庁舎整備事業の財源とするため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新健やか子ども基金　　　　　：中長期的な視点で計画的に行う創意工夫を凝らした少子化対策、母子保健及び子育て支援事業の実施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のため、新健やか子ども基金を設置した。令和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　　　　　　　　：庁舎建設事業が終了する令和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年度に全額を取り崩す予定である。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奨学基金　　　　　　　　　　：毎年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百万円程度を奨学基金に充当し、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年程度で残高が無くなる見込みである。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財政調整基金は、前年度決算剰余金を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百万円を取り崩したことから、本年度の財政調整基金残高は利息分を含め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財政調整基金の残高は、災害時の備えとして標準財政規模の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百万円）を目安としている。また、当町では財政調整基金の組替運用を毎年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百万円程度行っているため、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百万円を資金面での残高水準としている。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しかし、大型事業の実施により令和元年度以降数年にわたっては残高の激減が見込まれる。大型事業が完了する令和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年度以降は、大型事業は控え歳出の削減を図ることで基金残高の回復に努める。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減債基金は、預金利息以外の積立を行っていないため、残高はほぼ変動していない。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計画的に大型事業を実施することで、公債費が膨らまないようにしていたため減債基金を使うことがなかったが、今後の大型事業の規模・時期によっては、減債基金の必要残高水準を算出する必要が生じると考えている。ま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年度は、普通交付税の臨時財政対策債償還基金費分について減債基金への積み立てを行う予定であるため、基金残高の増額を見込む。</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香川県多度津町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23,056
22,078
24.39
12,737,315
12,134,288
521,907
5,635,035
12,538,120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149.4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学校施設改築や消防施設更新等を行ってきたことに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en-US" sz="1100">
              <a:latin typeface="ＭＳ Ｐゴシック" panose="020B0600070205080204" pitchFamily="50" charset="-128"/>
              <a:ea typeface="ＭＳ Ｐゴシック" panose="020B0600070205080204" pitchFamily="50" charset="-128"/>
            </a:rPr>
            <a:t>類似団体を下回っており、平成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年度以降は</a:t>
          </a:r>
          <a:r>
            <a:rPr kumimoji="1" lang="en-US" altLang="ja-JP" sz="1100">
              <a:latin typeface="ＭＳ Ｐゴシック" panose="020B0600070205080204" pitchFamily="50" charset="-128"/>
              <a:ea typeface="ＭＳ Ｐゴシック" panose="020B0600070205080204" pitchFamily="50" charset="-128"/>
            </a:rPr>
            <a:t>57%</a:t>
          </a:r>
          <a:r>
            <a:rPr kumimoji="1" lang="ja-JP" altLang="en-US" sz="1100">
              <a:latin typeface="ＭＳ Ｐゴシック" panose="020B0600070205080204" pitchFamily="50" charset="-128"/>
              <a:ea typeface="ＭＳ Ｐゴシック" panose="020B0600070205080204" pitchFamily="50" charset="-128"/>
            </a:rPr>
            <a:t>台を維持している。</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年度は、市民会館や庁舎の減価償却が進んだこと等により</a:t>
          </a:r>
          <a:r>
            <a:rPr kumimoji="1" lang="en-US" altLang="ja-JP" sz="1100">
              <a:latin typeface="ＭＳ Ｐゴシック" panose="020B0600070205080204" pitchFamily="50" charset="-128"/>
              <a:ea typeface="ＭＳ Ｐゴシック" panose="020B0600070205080204" pitchFamily="50" charset="-128"/>
            </a:rPr>
            <a:t>57.3</a:t>
          </a:r>
          <a:r>
            <a:rPr kumimoji="1" lang="ja-JP" altLang="en-US" sz="1100">
              <a:latin typeface="ＭＳ Ｐゴシック" panose="020B0600070205080204" pitchFamily="50" charset="-128"/>
              <a:ea typeface="ＭＳ Ｐゴシック" panose="020B0600070205080204" pitchFamily="50" charset="-128"/>
            </a:rPr>
            <a:t>％（前年度比＋</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ポイント）と微増したが、令和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年度は新庁舎及び地域交流センターが建設されたため、大きく減少すると見込んでいる。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今後は、個別施設計画策定に際して算出した各施設の総合劣化度を参考に、施設の実情に応じた長寿命化の検討を行うよう努める。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000-00003E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146939</xdr:rowOff>
    </xdr:from>
    <xdr:to>
      <xdr:col>23</xdr:col>
      <xdr:colOff>85090</xdr:colOff>
      <xdr:row>32</xdr:row>
      <xdr:rowOff>150241</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flipV="1">
          <a:off x="4760595" y="4604639"/>
          <a:ext cx="1270" cy="1032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154068</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000-000040000000}"/>
            </a:ext>
          </a:extLst>
        </xdr:cNvPr>
        <xdr:cNvSpPr txBox="1"/>
      </xdr:nvSpPr>
      <xdr:spPr>
        <a:xfrm>
          <a:off x="4813300" y="5640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150241</xdr:rowOff>
    </xdr:from>
    <xdr:to>
      <xdr:col>23</xdr:col>
      <xdr:colOff>174625</xdr:colOff>
      <xdr:row>32</xdr:row>
      <xdr:rowOff>150241</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4673600" y="563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93616</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000-000042000000}"/>
            </a:ext>
          </a:extLst>
        </xdr:cNvPr>
        <xdr:cNvSpPr txBox="1"/>
      </xdr:nvSpPr>
      <xdr:spPr>
        <a:xfrm>
          <a:off x="4813300" y="437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146939</xdr:rowOff>
    </xdr:from>
    <xdr:to>
      <xdr:col>23</xdr:col>
      <xdr:colOff>174625</xdr:colOff>
      <xdr:row>26</xdr:row>
      <xdr:rowOff>146939</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4604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87012</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000-000044000000}"/>
            </a:ext>
          </a:extLst>
        </xdr:cNvPr>
        <xdr:cNvSpPr txBox="1"/>
      </xdr:nvSpPr>
      <xdr:spPr>
        <a:xfrm>
          <a:off x="4813300" y="505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108585</xdr:rowOff>
    </xdr:from>
    <xdr:to>
      <xdr:col>23</xdr:col>
      <xdr:colOff>136525</xdr:colOff>
      <xdr:row>30</xdr:row>
      <xdr:rowOff>38735</xdr:rowOff>
    </xdr:to>
    <xdr:sp macro="" textlink="">
      <xdr:nvSpPr>
        <xdr:cNvPr id="69" name="フローチャート: 判断 68">
          <a:extLst>
            <a:ext uri="{FF2B5EF4-FFF2-40B4-BE49-F238E27FC236}">
              <a16:creationId xmlns:a16="http://schemas.microsoft.com/office/drawing/2014/main" id="{00000000-0008-0000-0000-000045000000}"/>
            </a:ext>
          </a:extLst>
        </xdr:cNvPr>
        <xdr:cNvSpPr/>
      </xdr:nvSpPr>
      <xdr:spPr>
        <a:xfrm>
          <a:off x="4711700" y="508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56769</xdr:rowOff>
    </xdr:from>
    <xdr:to>
      <xdr:col>19</xdr:col>
      <xdr:colOff>187325</xdr:colOff>
      <xdr:row>29</xdr:row>
      <xdr:rowOff>158369</xdr:rowOff>
    </xdr:to>
    <xdr:sp macro="" textlink="">
      <xdr:nvSpPr>
        <xdr:cNvPr id="70" name="フローチャート: 判断 69">
          <a:extLst>
            <a:ext uri="{FF2B5EF4-FFF2-40B4-BE49-F238E27FC236}">
              <a16:creationId xmlns:a16="http://schemas.microsoft.com/office/drawing/2014/main" id="{00000000-0008-0000-0000-000046000000}"/>
            </a:ext>
          </a:extLst>
        </xdr:cNvPr>
        <xdr:cNvSpPr/>
      </xdr:nvSpPr>
      <xdr:spPr>
        <a:xfrm>
          <a:off x="4000500" y="502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9271</xdr:rowOff>
    </xdr:from>
    <xdr:to>
      <xdr:col>15</xdr:col>
      <xdr:colOff>187325</xdr:colOff>
      <xdr:row>29</xdr:row>
      <xdr:rowOff>110871</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3238500" y="498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107315</xdr:rowOff>
    </xdr:from>
    <xdr:to>
      <xdr:col>11</xdr:col>
      <xdr:colOff>187325</xdr:colOff>
      <xdr:row>29</xdr:row>
      <xdr:rowOff>37465</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2476500" y="490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94361</xdr:rowOff>
    </xdr:from>
    <xdr:to>
      <xdr:col>7</xdr:col>
      <xdr:colOff>187325</xdr:colOff>
      <xdr:row>29</xdr:row>
      <xdr:rowOff>24511</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1714500" y="489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77089</xdr:rowOff>
    </xdr:from>
    <xdr:to>
      <xdr:col>23</xdr:col>
      <xdr:colOff>136525</xdr:colOff>
      <xdr:row>29</xdr:row>
      <xdr:rowOff>7239</xdr:rowOff>
    </xdr:to>
    <xdr:sp macro="" textlink="">
      <xdr:nvSpPr>
        <xdr:cNvPr id="79" name="楕円 78">
          <a:extLst>
            <a:ext uri="{FF2B5EF4-FFF2-40B4-BE49-F238E27FC236}">
              <a16:creationId xmlns:a16="http://schemas.microsoft.com/office/drawing/2014/main" id="{00000000-0008-0000-0000-00004F000000}"/>
            </a:ext>
          </a:extLst>
        </xdr:cNvPr>
        <xdr:cNvSpPr/>
      </xdr:nvSpPr>
      <xdr:spPr>
        <a:xfrm>
          <a:off x="4711700" y="487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99966</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000-000050000000}"/>
            </a:ext>
          </a:extLst>
        </xdr:cNvPr>
        <xdr:cNvSpPr txBox="1"/>
      </xdr:nvSpPr>
      <xdr:spPr>
        <a:xfrm>
          <a:off x="4813300" y="4729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64135</xdr:rowOff>
    </xdr:from>
    <xdr:to>
      <xdr:col>19</xdr:col>
      <xdr:colOff>187325</xdr:colOff>
      <xdr:row>28</xdr:row>
      <xdr:rowOff>165735</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000500" y="486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114935</xdr:rowOff>
    </xdr:from>
    <xdr:to>
      <xdr:col>23</xdr:col>
      <xdr:colOff>85725</xdr:colOff>
      <xdr:row>28</xdr:row>
      <xdr:rowOff>127889</xdr:rowOff>
    </xdr:to>
    <xdr:cxnSp macro="">
      <xdr:nvCxnSpPr>
        <xdr:cNvPr id="82" name="直線コネクタ 81">
          <a:extLst>
            <a:ext uri="{FF2B5EF4-FFF2-40B4-BE49-F238E27FC236}">
              <a16:creationId xmlns:a16="http://schemas.microsoft.com/office/drawing/2014/main" id="{00000000-0008-0000-0000-000052000000}"/>
            </a:ext>
          </a:extLst>
        </xdr:cNvPr>
        <xdr:cNvCxnSpPr/>
      </xdr:nvCxnSpPr>
      <xdr:spPr>
        <a:xfrm>
          <a:off x="4051300" y="4915535"/>
          <a:ext cx="711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98679</xdr:rowOff>
    </xdr:from>
    <xdr:to>
      <xdr:col>15</xdr:col>
      <xdr:colOff>187325</xdr:colOff>
      <xdr:row>29</xdr:row>
      <xdr:rowOff>28829</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3238500" y="489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114935</xdr:rowOff>
    </xdr:from>
    <xdr:to>
      <xdr:col>19</xdr:col>
      <xdr:colOff>136525</xdr:colOff>
      <xdr:row>28</xdr:row>
      <xdr:rowOff>149479</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flipV="1">
          <a:off x="3289300" y="4915535"/>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77089</xdr:rowOff>
    </xdr:from>
    <xdr:to>
      <xdr:col>11</xdr:col>
      <xdr:colOff>187325</xdr:colOff>
      <xdr:row>29</xdr:row>
      <xdr:rowOff>7239</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2476500" y="487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127889</xdr:rowOff>
    </xdr:from>
    <xdr:to>
      <xdr:col>15</xdr:col>
      <xdr:colOff>136525</xdr:colOff>
      <xdr:row>28</xdr:row>
      <xdr:rowOff>149479</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2527300" y="4928489"/>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163449</xdr:rowOff>
    </xdr:from>
    <xdr:to>
      <xdr:col>7</xdr:col>
      <xdr:colOff>187325</xdr:colOff>
      <xdr:row>29</xdr:row>
      <xdr:rowOff>93599</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1714500" y="496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127889</xdr:rowOff>
    </xdr:from>
    <xdr:to>
      <xdr:col>11</xdr:col>
      <xdr:colOff>136525</xdr:colOff>
      <xdr:row>29</xdr:row>
      <xdr:rowOff>42799</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flipV="1">
          <a:off x="1765300" y="4928489"/>
          <a:ext cx="762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149496</xdr:rowOff>
    </xdr:from>
    <xdr:ext cx="405111" cy="259045"/>
    <xdr:sp macro="" textlink="">
      <xdr:nvSpPr>
        <xdr:cNvPr id="89" name="n_1aveValue有形固定資産減価償却率">
          <a:extLst>
            <a:ext uri="{FF2B5EF4-FFF2-40B4-BE49-F238E27FC236}">
              <a16:creationId xmlns:a16="http://schemas.microsoft.com/office/drawing/2014/main" id="{00000000-0008-0000-0000-000059000000}"/>
            </a:ext>
          </a:extLst>
        </xdr:cNvPr>
        <xdr:cNvSpPr txBox="1"/>
      </xdr:nvSpPr>
      <xdr:spPr>
        <a:xfrm>
          <a:off x="3836044" y="5121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101998</xdr:rowOff>
    </xdr:from>
    <xdr:ext cx="405111" cy="259045"/>
    <xdr:sp macro="" textlink="">
      <xdr:nvSpPr>
        <xdr:cNvPr id="90" name="n_2aveValue有形固定資産減価償却率">
          <a:extLst>
            <a:ext uri="{FF2B5EF4-FFF2-40B4-BE49-F238E27FC236}">
              <a16:creationId xmlns:a16="http://schemas.microsoft.com/office/drawing/2014/main" id="{00000000-0008-0000-0000-00005A000000}"/>
            </a:ext>
          </a:extLst>
        </xdr:cNvPr>
        <xdr:cNvSpPr txBox="1"/>
      </xdr:nvSpPr>
      <xdr:spPr>
        <a:xfrm>
          <a:off x="3086744" y="507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28592</xdr:rowOff>
    </xdr:from>
    <xdr:ext cx="405111" cy="259045"/>
    <xdr:sp macro="" textlink="">
      <xdr:nvSpPr>
        <xdr:cNvPr id="91" name="n_3aveValue有形固定資産減価償却率">
          <a:extLst>
            <a:ext uri="{FF2B5EF4-FFF2-40B4-BE49-F238E27FC236}">
              <a16:creationId xmlns:a16="http://schemas.microsoft.com/office/drawing/2014/main" id="{00000000-0008-0000-0000-00005B000000}"/>
            </a:ext>
          </a:extLst>
        </xdr:cNvPr>
        <xdr:cNvSpPr txBox="1"/>
      </xdr:nvSpPr>
      <xdr:spPr>
        <a:xfrm>
          <a:off x="2324744" y="5000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41038</xdr:rowOff>
    </xdr:from>
    <xdr:ext cx="405111" cy="259045"/>
    <xdr:sp macro="" textlink="">
      <xdr:nvSpPr>
        <xdr:cNvPr id="92" name="n_4aveValue有形固定資産減価償却率">
          <a:extLst>
            <a:ext uri="{FF2B5EF4-FFF2-40B4-BE49-F238E27FC236}">
              <a16:creationId xmlns:a16="http://schemas.microsoft.com/office/drawing/2014/main" id="{00000000-0008-0000-0000-00005C000000}"/>
            </a:ext>
          </a:extLst>
        </xdr:cNvPr>
        <xdr:cNvSpPr txBox="1"/>
      </xdr:nvSpPr>
      <xdr:spPr>
        <a:xfrm>
          <a:off x="1562744" y="4670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10812</xdr:rowOff>
    </xdr:from>
    <xdr:ext cx="405111" cy="259045"/>
    <xdr:sp macro="" textlink="">
      <xdr:nvSpPr>
        <xdr:cNvPr id="93" name="n_1mainValue有形固定資産減価償却率">
          <a:extLst>
            <a:ext uri="{FF2B5EF4-FFF2-40B4-BE49-F238E27FC236}">
              <a16:creationId xmlns:a16="http://schemas.microsoft.com/office/drawing/2014/main" id="{00000000-0008-0000-0000-00005D000000}"/>
            </a:ext>
          </a:extLst>
        </xdr:cNvPr>
        <xdr:cNvSpPr txBox="1"/>
      </xdr:nvSpPr>
      <xdr:spPr>
        <a:xfrm>
          <a:off x="3836044" y="463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45356</xdr:rowOff>
    </xdr:from>
    <xdr:ext cx="405111" cy="259045"/>
    <xdr:sp macro="" textlink="">
      <xdr:nvSpPr>
        <xdr:cNvPr id="94" name="n_2mainValue有形固定資産減価償却率">
          <a:extLst>
            <a:ext uri="{FF2B5EF4-FFF2-40B4-BE49-F238E27FC236}">
              <a16:creationId xmlns:a16="http://schemas.microsoft.com/office/drawing/2014/main" id="{00000000-0008-0000-0000-00005E000000}"/>
            </a:ext>
          </a:extLst>
        </xdr:cNvPr>
        <xdr:cNvSpPr txBox="1"/>
      </xdr:nvSpPr>
      <xdr:spPr>
        <a:xfrm>
          <a:off x="3086744" y="4674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23766</xdr:rowOff>
    </xdr:from>
    <xdr:ext cx="405111" cy="259045"/>
    <xdr:sp macro="" textlink="">
      <xdr:nvSpPr>
        <xdr:cNvPr id="95" name="n_3mainValue有形固定資産減価償却率">
          <a:extLst>
            <a:ext uri="{FF2B5EF4-FFF2-40B4-BE49-F238E27FC236}">
              <a16:creationId xmlns:a16="http://schemas.microsoft.com/office/drawing/2014/main" id="{00000000-0008-0000-0000-00005F000000}"/>
            </a:ext>
          </a:extLst>
        </xdr:cNvPr>
        <xdr:cNvSpPr txBox="1"/>
      </xdr:nvSpPr>
      <xdr:spPr>
        <a:xfrm>
          <a:off x="2324744" y="4652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84726</xdr:rowOff>
    </xdr:from>
    <xdr:ext cx="405111" cy="259045"/>
    <xdr:sp macro="" textlink="">
      <xdr:nvSpPr>
        <xdr:cNvPr id="96" name="n_4mainValue有形固定資産減価償却率">
          <a:extLst>
            <a:ext uri="{FF2B5EF4-FFF2-40B4-BE49-F238E27FC236}">
              <a16:creationId xmlns:a16="http://schemas.microsoft.com/office/drawing/2014/main" id="{00000000-0008-0000-0000-000060000000}"/>
            </a:ext>
          </a:extLst>
        </xdr:cNvPr>
        <xdr:cNvSpPr txBox="1"/>
      </xdr:nvSpPr>
      <xdr:spPr>
        <a:xfrm>
          <a:off x="1562744" y="505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[ 981.5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類似団体と比較するとほぼ</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倍の</a:t>
          </a:r>
          <a:r>
            <a:rPr kumimoji="1" lang="en-US" altLang="ja-JP" sz="1100">
              <a:latin typeface="ＭＳ Ｐゴシック" panose="020B0600070205080204" pitchFamily="50" charset="-128"/>
              <a:ea typeface="ＭＳ Ｐゴシック" panose="020B0600070205080204" pitchFamily="50" charset="-128"/>
            </a:rPr>
            <a:t>981.5</a:t>
          </a:r>
          <a:r>
            <a:rPr kumimoji="1" lang="ja-JP" altLang="en-US" sz="1100">
              <a:latin typeface="ＭＳ Ｐゴシック" panose="020B0600070205080204" pitchFamily="50" charset="-128"/>
              <a:ea typeface="ＭＳ Ｐゴシック" panose="020B0600070205080204" pitchFamily="50" charset="-128"/>
            </a:rPr>
            <a:t>％であり、全国と比較しても非常に高い数値である。これは平成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年度以降、中学校・消防庁舎改築や緊急避難路新設など安全対策事業を行ってきたためである。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前年度と比較して増加しているのは、会計年度任用職員制度の開始などにより経常一般財源（歳出）等が増加したこと等による。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年度は多額の起債を財源とした新庁舎等の建設事業を執行したことによりさらなる増加が見込まれるため、令和４年度以降は、起債残高の減少及び基金の復元に努めていく。</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00000000-0008-0000-0000-00007C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60713</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flipV="1">
          <a:off x="14793595" y="4541308"/>
          <a:ext cx="1269" cy="117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64540</xdr:rowOff>
    </xdr:from>
    <xdr:ext cx="469744" cy="259045"/>
    <xdr:sp macro="" textlink="">
      <xdr:nvSpPr>
        <xdr:cNvPr id="126" name="債務償還比率最小値テキスト">
          <a:extLst>
            <a:ext uri="{FF2B5EF4-FFF2-40B4-BE49-F238E27FC236}">
              <a16:creationId xmlns:a16="http://schemas.microsoft.com/office/drawing/2014/main" id="{00000000-0008-0000-0000-00007E000000}"/>
            </a:ext>
          </a:extLst>
        </xdr:cNvPr>
        <xdr:cNvSpPr txBox="1"/>
      </xdr:nvSpPr>
      <xdr:spPr>
        <a:xfrm>
          <a:off x="14846300" y="572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60713</xdr:rowOff>
    </xdr:from>
    <xdr:to>
      <xdr:col>76</xdr:col>
      <xdr:colOff>111125</xdr:colOff>
      <xdr:row>33</xdr:row>
      <xdr:rowOff>60713</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4706600" y="5718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a:extLst>
            <a:ext uri="{FF2B5EF4-FFF2-40B4-BE49-F238E27FC236}">
              <a16:creationId xmlns:a16="http://schemas.microsoft.com/office/drawing/2014/main" id="{00000000-0008-0000-0000-000080000000}"/>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136739</xdr:rowOff>
    </xdr:from>
    <xdr:ext cx="469744" cy="259045"/>
    <xdr:sp macro="" textlink="">
      <xdr:nvSpPr>
        <xdr:cNvPr id="130" name="債務償還比率平均値テキスト">
          <a:extLst>
            <a:ext uri="{FF2B5EF4-FFF2-40B4-BE49-F238E27FC236}">
              <a16:creationId xmlns:a16="http://schemas.microsoft.com/office/drawing/2014/main" id="{00000000-0008-0000-0000-000082000000}"/>
            </a:ext>
          </a:extLst>
        </xdr:cNvPr>
        <xdr:cNvSpPr txBox="1"/>
      </xdr:nvSpPr>
      <xdr:spPr>
        <a:xfrm>
          <a:off x="14846300" y="4937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113862</xdr:rowOff>
    </xdr:from>
    <xdr:to>
      <xdr:col>76</xdr:col>
      <xdr:colOff>73025</xdr:colOff>
      <xdr:row>30</xdr:row>
      <xdr:rowOff>44012</xdr:rowOff>
    </xdr:to>
    <xdr:sp macro="" textlink="">
      <xdr:nvSpPr>
        <xdr:cNvPr id="131" name="フローチャート: 判断 130">
          <a:extLst>
            <a:ext uri="{FF2B5EF4-FFF2-40B4-BE49-F238E27FC236}">
              <a16:creationId xmlns:a16="http://schemas.microsoft.com/office/drawing/2014/main" id="{00000000-0008-0000-0000-000083000000}"/>
            </a:ext>
          </a:extLst>
        </xdr:cNvPr>
        <xdr:cNvSpPr/>
      </xdr:nvSpPr>
      <xdr:spPr>
        <a:xfrm>
          <a:off x="14744700" y="508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118180</xdr:rowOff>
    </xdr:from>
    <xdr:to>
      <xdr:col>72</xdr:col>
      <xdr:colOff>123825</xdr:colOff>
      <xdr:row>30</xdr:row>
      <xdr:rowOff>48330</xdr:rowOff>
    </xdr:to>
    <xdr:sp macro="" textlink="">
      <xdr:nvSpPr>
        <xdr:cNvPr id="132" name="フローチャート: 判断 131">
          <a:extLst>
            <a:ext uri="{FF2B5EF4-FFF2-40B4-BE49-F238E27FC236}">
              <a16:creationId xmlns:a16="http://schemas.microsoft.com/office/drawing/2014/main" id="{00000000-0008-0000-0000-000084000000}"/>
            </a:ext>
          </a:extLst>
        </xdr:cNvPr>
        <xdr:cNvSpPr/>
      </xdr:nvSpPr>
      <xdr:spPr>
        <a:xfrm>
          <a:off x="14033500" y="509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114822</xdr:rowOff>
    </xdr:from>
    <xdr:to>
      <xdr:col>68</xdr:col>
      <xdr:colOff>123825</xdr:colOff>
      <xdr:row>30</xdr:row>
      <xdr:rowOff>44972</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3271500" y="508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129215</xdr:rowOff>
    </xdr:from>
    <xdr:to>
      <xdr:col>64</xdr:col>
      <xdr:colOff>123825</xdr:colOff>
      <xdr:row>30</xdr:row>
      <xdr:rowOff>59365</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2509500" y="5101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113503</xdr:rowOff>
    </xdr:from>
    <xdr:to>
      <xdr:col>60</xdr:col>
      <xdr:colOff>123825</xdr:colOff>
      <xdr:row>30</xdr:row>
      <xdr:rowOff>43653</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1747500" y="50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9913</xdr:rowOff>
    </xdr:from>
    <xdr:to>
      <xdr:col>76</xdr:col>
      <xdr:colOff>73025</xdr:colOff>
      <xdr:row>33</xdr:row>
      <xdr:rowOff>111513</xdr:rowOff>
    </xdr:to>
    <xdr:sp macro="" textlink="">
      <xdr:nvSpPr>
        <xdr:cNvPr id="141" name="楕円 140">
          <a:extLst>
            <a:ext uri="{FF2B5EF4-FFF2-40B4-BE49-F238E27FC236}">
              <a16:creationId xmlns:a16="http://schemas.microsoft.com/office/drawing/2014/main" id="{00000000-0008-0000-0000-00008D000000}"/>
            </a:ext>
          </a:extLst>
        </xdr:cNvPr>
        <xdr:cNvSpPr/>
      </xdr:nvSpPr>
      <xdr:spPr>
        <a:xfrm>
          <a:off x="14744700" y="566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96290</xdr:rowOff>
    </xdr:from>
    <xdr:ext cx="469744" cy="259045"/>
    <xdr:sp macro="" textlink="">
      <xdr:nvSpPr>
        <xdr:cNvPr id="142" name="債務償還比率該当値テキスト">
          <a:extLst>
            <a:ext uri="{FF2B5EF4-FFF2-40B4-BE49-F238E27FC236}">
              <a16:creationId xmlns:a16="http://schemas.microsoft.com/office/drawing/2014/main" id="{00000000-0008-0000-0000-00008E000000}"/>
            </a:ext>
          </a:extLst>
        </xdr:cNvPr>
        <xdr:cNvSpPr txBox="1"/>
      </xdr:nvSpPr>
      <xdr:spPr>
        <a:xfrm>
          <a:off x="14846300" y="558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166250</xdr:rowOff>
    </xdr:from>
    <xdr:to>
      <xdr:col>72</xdr:col>
      <xdr:colOff>123825</xdr:colOff>
      <xdr:row>33</xdr:row>
      <xdr:rowOff>96400</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033500" y="565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45600</xdr:rowOff>
    </xdr:from>
    <xdr:to>
      <xdr:col>76</xdr:col>
      <xdr:colOff>22225</xdr:colOff>
      <xdr:row>33</xdr:row>
      <xdr:rowOff>60713</xdr:rowOff>
    </xdr:to>
    <xdr:cxnSp macro="">
      <xdr:nvCxnSpPr>
        <xdr:cNvPr id="144" name="直線コネクタ 143">
          <a:extLst>
            <a:ext uri="{FF2B5EF4-FFF2-40B4-BE49-F238E27FC236}">
              <a16:creationId xmlns:a16="http://schemas.microsoft.com/office/drawing/2014/main" id="{00000000-0008-0000-0000-000090000000}"/>
            </a:ext>
          </a:extLst>
        </xdr:cNvPr>
        <xdr:cNvCxnSpPr/>
      </xdr:nvCxnSpPr>
      <xdr:spPr>
        <a:xfrm>
          <a:off x="14084300" y="5703450"/>
          <a:ext cx="7112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170928</xdr:rowOff>
    </xdr:from>
    <xdr:to>
      <xdr:col>68</xdr:col>
      <xdr:colOff>123825</xdr:colOff>
      <xdr:row>33</xdr:row>
      <xdr:rowOff>101078</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3271500" y="565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45600</xdr:rowOff>
    </xdr:from>
    <xdr:to>
      <xdr:col>72</xdr:col>
      <xdr:colOff>73025</xdr:colOff>
      <xdr:row>33</xdr:row>
      <xdr:rowOff>50278</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flipV="1">
          <a:off x="13322300" y="5703450"/>
          <a:ext cx="762000" cy="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32343</xdr:rowOff>
    </xdr:from>
    <xdr:to>
      <xdr:col>64</xdr:col>
      <xdr:colOff>123825</xdr:colOff>
      <xdr:row>33</xdr:row>
      <xdr:rowOff>133942</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2509500" y="569019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50278</xdr:rowOff>
    </xdr:from>
    <xdr:to>
      <xdr:col>68</xdr:col>
      <xdr:colOff>73025</xdr:colOff>
      <xdr:row>33</xdr:row>
      <xdr:rowOff>83143</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2560300" y="5708128"/>
          <a:ext cx="762000" cy="3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42947</xdr:rowOff>
    </xdr:from>
    <xdr:to>
      <xdr:col>60</xdr:col>
      <xdr:colOff>123825</xdr:colOff>
      <xdr:row>32</xdr:row>
      <xdr:rowOff>144547</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1747500" y="552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93747</xdr:rowOff>
    </xdr:from>
    <xdr:to>
      <xdr:col>64</xdr:col>
      <xdr:colOff>73025</xdr:colOff>
      <xdr:row>33</xdr:row>
      <xdr:rowOff>83143</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a:off x="11798300" y="5580147"/>
          <a:ext cx="762000" cy="16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64857</xdr:rowOff>
    </xdr:from>
    <xdr:ext cx="469744" cy="259045"/>
    <xdr:sp macro="" textlink="">
      <xdr:nvSpPr>
        <xdr:cNvPr id="151" name="n_1aveValue債務償還比率">
          <a:extLst>
            <a:ext uri="{FF2B5EF4-FFF2-40B4-BE49-F238E27FC236}">
              <a16:creationId xmlns:a16="http://schemas.microsoft.com/office/drawing/2014/main" id="{00000000-0008-0000-0000-000097000000}"/>
            </a:ext>
          </a:extLst>
        </xdr:cNvPr>
        <xdr:cNvSpPr txBox="1"/>
      </xdr:nvSpPr>
      <xdr:spPr>
        <a:xfrm>
          <a:off x="13836727" y="486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61499</xdr:rowOff>
    </xdr:from>
    <xdr:ext cx="469744" cy="259045"/>
    <xdr:sp macro="" textlink="">
      <xdr:nvSpPr>
        <xdr:cNvPr id="152" name="n_2aveValue債務償還比率">
          <a:extLst>
            <a:ext uri="{FF2B5EF4-FFF2-40B4-BE49-F238E27FC236}">
              <a16:creationId xmlns:a16="http://schemas.microsoft.com/office/drawing/2014/main" id="{00000000-0008-0000-0000-000098000000}"/>
            </a:ext>
          </a:extLst>
        </xdr:cNvPr>
        <xdr:cNvSpPr txBox="1"/>
      </xdr:nvSpPr>
      <xdr:spPr>
        <a:xfrm>
          <a:off x="13087427" y="486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75892</xdr:rowOff>
    </xdr:from>
    <xdr:ext cx="469744" cy="259045"/>
    <xdr:sp macro="" textlink="">
      <xdr:nvSpPr>
        <xdr:cNvPr id="153" name="n_3aveValue債務償還比率">
          <a:extLst>
            <a:ext uri="{FF2B5EF4-FFF2-40B4-BE49-F238E27FC236}">
              <a16:creationId xmlns:a16="http://schemas.microsoft.com/office/drawing/2014/main" id="{00000000-0008-0000-0000-000099000000}"/>
            </a:ext>
          </a:extLst>
        </xdr:cNvPr>
        <xdr:cNvSpPr txBox="1"/>
      </xdr:nvSpPr>
      <xdr:spPr>
        <a:xfrm>
          <a:off x="12325427" y="4876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60180</xdr:rowOff>
    </xdr:from>
    <xdr:ext cx="469744" cy="259045"/>
    <xdr:sp macro="" textlink="">
      <xdr:nvSpPr>
        <xdr:cNvPr id="154" name="n_4aveValue債務償還比率">
          <a:extLst>
            <a:ext uri="{FF2B5EF4-FFF2-40B4-BE49-F238E27FC236}">
              <a16:creationId xmlns:a16="http://schemas.microsoft.com/office/drawing/2014/main" id="{00000000-0008-0000-0000-00009A000000}"/>
            </a:ext>
          </a:extLst>
        </xdr:cNvPr>
        <xdr:cNvSpPr txBox="1"/>
      </xdr:nvSpPr>
      <xdr:spPr>
        <a:xfrm>
          <a:off x="11563427" y="486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87527</xdr:rowOff>
    </xdr:from>
    <xdr:ext cx="469744" cy="259045"/>
    <xdr:sp macro="" textlink="">
      <xdr:nvSpPr>
        <xdr:cNvPr id="155" name="n_1mainValue債務償還比率">
          <a:extLst>
            <a:ext uri="{FF2B5EF4-FFF2-40B4-BE49-F238E27FC236}">
              <a16:creationId xmlns:a16="http://schemas.microsoft.com/office/drawing/2014/main" id="{00000000-0008-0000-0000-00009B000000}"/>
            </a:ext>
          </a:extLst>
        </xdr:cNvPr>
        <xdr:cNvSpPr txBox="1"/>
      </xdr:nvSpPr>
      <xdr:spPr>
        <a:xfrm>
          <a:off x="13836727" y="5745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92205</xdr:rowOff>
    </xdr:from>
    <xdr:ext cx="469744" cy="259045"/>
    <xdr:sp macro="" textlink="">
      <xdr:nvSpPr>
        <xdr:cNvPr id="156" name="n_2mainValue債務償還比率">
          <a:extLst>
            <a:ext uri="{FF2B5EF4-FFF2-40B4-BE49-F238E27FC236}">
              <a16:creationId xmlns:a16="http://schemas.microsoft.com/office/drawing/2014/main" id="{00000000-0008-0000-0000-00009C000000}"/>
            </a:ext>
          </a:extLst>
        </xdr:cNvPr>
        <xdr:cNvSpPr txBox="1"/>
      </xdr:nvSpPr>
      <xdr:spPr>
        <a:xfrm>
          <a:off x="13087427" y="575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125070</xdr:rowOff>
    </xdr:from>
    <xdr:ext cx="560923" cy="259045"/>
    <xdr:sp macro="" textlink="">
      <xdr:nvSpPr>
        <xdr:cNvPr id="157" name="n_3mainValue債務償還比率">
          <a:extLst>
            <a:ext uri="{FF2B5EF4-FFF2-40B4-BE49-F238E27FC236}">
              <a16:creationId xmlns:a16="http://schemas.microsoft.com/office/drawing/2014/main" id="{00000000-0008-0000-0000-00009D000000}"/>
            </a:ext>
          </a:extLst>
        </xdr:cNvPr>
        <xdr:cNvSpPr txBox="1"/>
      </xdr:nvSpPr>
      <xdr:spPr>
        <a:xfrm>
          <a:off x="12279838" y="578292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135674</xdr:rowOff>
    </xdr:from>
    <xdr:ext cx="469744" cy="259045"/>
    <xdr:sp macro="" textlink="">
      <xdr:nvSpPr>
        <xdr:cNvPr id="158" name="n_4mainValue債務償還比率">
          <a:extLst>
            <a:ext uri="{FF2B5EF4-FFF2-40B4-BE49-F238E27FC236}">
              <a16:creationId xmlns:a16="http://schemas.microsoft.com/office/drawing/2014/main" id="{00000000-0008-0000-0000-00009E000000}"/>
            </a:ext>
          </a:extLst>
        </xdr:cNvPr>
        <xdr:cNvSpPr txBox="1"/>
      </xdr:nvSpPr>
      <xdr:spPr>
        <a:xfrm>
          <a:off x="11563427" y="5622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00000000-0008-0000-0000-00009F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00000000-0008-0000-0000-0000A0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香川県多度津町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23,056
22,078
24.39
12,737,315
12,134,288
521,907
5,635,035
12,538,120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149.4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00000000-0008-0000-0100-00003A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126819</xdr:rowOff>
    </xdr:from>
    <xdr:to>
      <xdr:col>24</xdr:col>
      <xdr:colOff>62865</xdr:colOff>
      <xdr:row>42</xdr:row>
      <xdr:rowOff>89263</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flipV="1">
          <a:off x="4634865" y="578466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60" name="【道路】&#10;有形固定資産減価償却率最小値テキスト">
          <a:extLst>
            <a:ext uri="{FF2B5EF4-FFF2-40B4-BE49-F238E27FC236}">
              <a16:creationId xmlns:a16="http://schemas.microsoft.com/office/drawing/2014/main" id="{00000000-0008-0000-0100-00003C000000}"/>
            </a:ext>
          </a:extLst>
        </xdr:cNvPr>
        <xdr:cNvSpPr txBox="1"/>
      </xdr:nvSpPr>
      <xdr:spPr>
        <a:xfrm>
          <a:off x="46736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73496</xdr:rowOff>
    </xdr:from>
    <xdr:ext cx="405111" cy="259045"/>
    <xdr:sp macro="" textlink="">
      <xdr:nvSpPr>
        <xdr:cNvPr id="62" name="【道路】&#10;有形固定資産減価償却率最大値テキスト">
          <a:extLst>
            <a:ext uri="{FF2B5EF4-FFF2-40B4-BE49-F238E27FC236}">
              <a16:creationId xmlns:a16="http://schemas.microsoft.com/office/drawing/2014/main" id="{00000000-0008-0000-0100-00003E000000}"/>
            </a:ext>
          </a:extLst>
        </xdr:cNvPr>
        <xdr:cNvSpPr txBox="1"/>
      </xdr:nvSpPr>
      <xdr:spPr>
        <a:xfrm>
          <a:off x="4673600" y="555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126819</xdr:rowOff>
    </xdr:from>
    <xdr:to>
      <xdr:col>24</xdr:col>
      <xdr:colOff>152400</xdr:colOff>
      <xdr:row>33</xdr:row>
      <xdr:rowOff>126819</xdr:rowOff>
    </xdr:to>
    <xdr:cxnSp macro="">
      <xdr:nvCxnSpPr>
        <xdr:cNvPr id="63" name="直線コネクタ 62">
          <a:extLst>
            <a:ext uri="{FF2B5EF4-FFF2-40B4-BE49-F238E27FC236}">
              <a16:creationId xmlns:a16="http://schemas.microsoft.com/office/drawing/2014/main" id="{00000000-0008-0000-0100-00003F000000}"/>
            </a:ext>
          </a:extLst>
        </xdr:cNvPr>
        <xdr:cNvCxnSpPr/>
      </xdr:nvCxnSpPr>
      <xdr:spPr>
        <a:xfrm>
          <a:off x="4546600" y="578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134455</xdr:rowOff>
    </xdr:from>
    <xdr:ext cx="405111" cy="259045"/>
    <xdr:sp macro="" textlink="">
      <xdr:nvSpPr>
        <xdr:cNvPr id="64" name="【道路】&#10;有形固定資産減価償却率平均値テキスト">
          <a:extLst>
            <a:ext uri="{FF2B5EF4-FFF2-40B4-BE49-F238E27FC236}">
              <a16:creationId xmlns:a16="http://schemas.microsoft.com/office/drawing/2014/main" id="{00000000-0008-0000-0100-000040000000}"/>
            </a:ext>
          </a:extLst>
        </xdr:cNvPr>
        <xdr:cNvSpPr txBox="1"/>
      </xdr:nvSpPr>
      <xdr:spPr>
        <a:xfrm>
          <a:off x="4673600" y="6649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4584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120106</xdr:rowOff>
    </xdr:from>
    <xdr:to>
      <xdr:col>20</xdr:col>
      <xdr:colOff>38100</xdr:colOff>
      <xdr:row>39</xdr:row>
      <xdr:rowOff>50256</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3746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67854</xdr:rowOff>
    </xdr:from>
    <xdr:to>
      <xdr:col>15</xdr:col>
      <xdr:colOff>101600</xdr:colOff>
      <xdr:row>38</xdr:row>
      <xdr:rowOff>169454</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2857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5806</xdr:rowOff>
    </xdr:from>
    <xdr:to>
      <xdr:col>10</xdr:col>
      <xdr:colOff>165100</xdr:colOff>
      <xdr:row>38</xdr:row>
      <xdr:rowOff>107406</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968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5806</xdr:rowOff>
    </xdr:from>
    <xdr:to>
      <xdr:col>6</xdr:col>
      <xdr:colOff>38100</xdr:colOff>
      <xdr:row>38</xdr:row>
      <xdr:rowOff>107406</xdr:rowOff>
    </xdr:to>
    <xdr:sp macro="" textlink="">
      <xdr:nvSpPr>
        <xdr:cNvPr id="69" name="フローチャート: 判断 68">
          <a:extLst>
            <a:ext uri="{FF2B5EF4-FFF2-40B4-BE49-F238E27FC236}">
              <a16:creationId xmlns:a16="http://schemas.microsoft.com/office/drawing/2014/main" id="{00000000-0008-0000-0100-000045000000}"/>
            </a:ext>
          </a:extLst>
        </xdr:cNvPr>
        <xdr:cNvSpPr/>
      </xdr:nvSpPr>
      <xdr:spPr>
        <a:xfrm>
          <a:off x="1079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100512</xdr:rowOff>
    </xdr:from>
    <xdr:to>
      <xdr:col>24</xdr:col>
      <xdr:colOff>114300</xdr:colOff>
      <xdr:row>39</xdr:row>
      <xdr:rowOff>30662</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4584700" y="66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123388</xdr:rowOff>
    </xdr:from>
    <xdr:ext cx="405111" cy="259045"/>
    <xdr:sp macro="" textlink="">
      <xdr:nvSpPr>
        <xdr:cNvPr id="76" name="【道路】&#10;有形固定資産減価償却率該当値テキスト">
          <a:extLst>
            <a:ext uri="{FF2B5EF4-FFF2-40B4-BE49-F238E27FC236}">
              <a16:creationId xmlns:a16="http://schemas.microsoft.com/office/drawing/2014/main" id="{00000000-0008-0000-0100-00004C000000}"/>
            </a:ext>
          </a:extLst>
        </xdr:cNvPr>
        <xdr:cNvSpPr txBox="1"/>
      </xdr:nvSpPr>
      <xdr:spPr>
        <a:xfrm>
          <a:off x="4673600" y="64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103777</xdr:rowOff>
    </xdr:from>
    <xdr:to>
      <xdr:col>20</xdr:col>
      <xdr:colOff>38100</xdr:colOff>
      <xdr:row>39</xdr:row>
      <xdr:rowOff>33927</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37465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151312</xdr:rowOff>
    </xdr:from>
    <xdr:to>
      <xdr:col>24</xdr:col>
      <xdr:colOff>63500</xdr:colOff>
      <xdr:row>38</xdr:row>
      <xdr:rowOff>154577</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flipV="1">
          <a:off x="3797300" y="666641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67854</xdr:rowOff>
    </xdr:from>
    <xdr:to>
      <xdr:col>15</xdr:col>
      <xdr:colOff>101600</xdr:colOff>
      <xdr:row>38</xdr:row>
      <xdr:rowOff>169454</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2857500" y="65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118654</xdr:rowOff>
    </xdr:from>
    <xdr:to>
      <xdr:col>19</xdr:col>
      <xdr:colOff>177800</xdr:colOff>
      <xdr:row>38</xdr:row>
      <xdr:rowOff>154577</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908300" y="663375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15603</xdr:rowOff>
    </xdr:from>
    <xdr:to>
      <xdr:col>10</xdr:col>
      <xdr:colOff>165100</xdr:colOff>
      <xdr:row>38</xdr:row>
      <xdr:rowOff>117203</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968500" y="65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66403</xdr:rowOff>
    </xdr:from>
    <xdr:to>
      <xdr:col>15</xdr:col>
      <xdr:colOff>50800</xdr:colOff>
      <xdr:row>38</xdr:row>
      <xdr:rowOff>118654</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2019300" y="658150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147864</xdr:rowOff>
    </xdr:from>
    <xdr:to>
      <xdr:col>6</xdr:col>
      <xdr:colOff>38100</xdr:colOff>
      <xdr:row>38</xdr:row>
      <xdr:rowOff>78014</xdr:rowOff>
    </xdr:to>
    <xdr:sp macro="" textlink="">
      <xdr:nvSpPr>
        <xdr:cNvPr id="83" name="楕円 82">
          <a:extLst>
            <a:ext uri="{FF2B5EF4-FFF2-40B4-BE49-F238E27FC236}">
              <a16:creationId xmlns:a16="http://schemas.microsoft.com/office/drawing/2014/main" id="{00000000-0008-0000-0100-000053000000}"/>
            </a:ext>
          </a:extLst>
        </xdr:cNvPr>
        <xdr:cNvSpPr/>
      </xdr:nvSpPr>
      <xdr:spPr>
        <a:xfrm>
          <a:off x="1079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27215</xdr:rowOff>
    </xdr:from>
    <xdr:to>
      <xdr:col>10</xdr:col>
      <xdr:colOff>114300</xdr:colOff>
      <xdr:row>38</xdr:row>
      <xdr:rowOff>66403</xdr:rowOff>
    </xdr:to>
    <xdr:cxnSp macro="">
      <xdr:nvCxnSpPr>
        <xdr:cNvPr id="84" name="直線コネクタ 83">
          <a:extLst>
            <a:ext uri="{FF2B5EF4-FFF2-40B4-BE49-F238E27FC236}">
              <a16:creationId xmlns:a16="http://schemas.microsoft.com/office/drawing/2014/main" id="{00000000-0008-0000-0100-000054000000}"/>
            </a:ext>
          </a:extLst>
        </xdr:cNvPr>
        <xdr:cNvCxnSpPr/>
      </xdr:nvCxnSpPr>
      <xdr:spPr>
        <a:xfrm>
          <a:off x="1130300" y="6542315"/>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41383</xdr:rowOff>
    </xdr:from>
    <xdr:ext cx="405111" cy="259045"/>
    <xdr:sp macro="" textlink="">
      <xdr:nvSpPr>
        <xdr:cNvPr id="85" name="n_1aveValue【道路】&#10;有形固定資産減価償却率">
          <a:extLst>
            <a:ext uri="{FF2B5EF4-FFF2-40B4-BE49-F238E27FC236}">
              <a16:creationId xmlns:a16="http://schemas.microsoft.com/office/drawing/2014/main" id="{00000000-0008-0000-0100-000055000000}"/>
            </a:ext>
          </a:extLst>
        </xdr:cNvPr>
        <xdr:cNvSpPr txBox="1"/>
      </xdr:nvSpPr>
      <xdr:spPr>
        <a:xfrm>
          <a:off x="3582044" y="672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160581</xdr:rowOff>
    </xdr:from>
    <xdr:ext cx="405111" cy="259045"/>
    <xdr:sp macro="" textlink="">
      <xdr:nvSpPr>
        <xdr:cNvPr id="86" name="n_2aveValue【道路】&#10;有形固定資産減価償却率">
          <a:extLst>
            <a:ext uri="{FF2B5EF4-FFF2-40B4-BE49-F238E27FC236}">
              <a16:creationId xmlns:a16="http://schemas.microsoft.com/office/drawing/2014/main" id="{00000000-0008-0000-0100-000056000000}"/>
            </a:ext>
          </a:extLst>
        </xdr:cNvPr>
        <xdr:cNvSpPr txBox="1"/>
      </xdr:nvSpPr>
      <xdr:spPr>
        <a:xfrm>
          <a:off x="2705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123933</xdr:rowOff>
    </xdr:from>
    <xdr:ext cx="405111" cy="259045"/>
    <xdr:sp macro="" textlink="">
      <xdr:nvSpPr>
        <xdr:cNvPr id="87" name="n_3aveValue【道路】&#10;有形固定資産減価償却率">
          <a:extLst>
            <a:ext uri="{FF2B5EF4-FFF2-40B4-BE49-F238E27FC236}">
              <a16:creationId xmlns:a16="http://schemas.microsoft.com/office/drawing/2014/main" id="{00000000-0008-0000-0100-000057000000}"/>
            </a:ext>
          </a:extLst>
        </xdr:cNvPr>
        <xdr:cNvSpPr txBox="1"/>
      </xdr:nvSpPr>
      <xdr:spPr>
        <a:xfrm>
          <a:off x="1816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98533</xdr:rowOff>
    </xdr:from>
    <xdr:ext cx="405111" cy="259045"/>
    <xdr:sp macro="" textlink="">
      <xdr:nvSpPr>
        <xdr:cNvPr id="88" name="n_4aveValue【道路】&#10;有形固定資産減価償却率">
          <a:extLst>
            <a:ext uri="{FF2B5EF4-FFF2-40B4-BE49-F238E27FC236}">
              <a16:creationId xmlns:a16="http://schemas.microsoft.com/office/drawing/2014/main" id="{00000000-0008-0000-0100-000058000000}"/>
            </a:ext>
          </a:extLst>
        </xdr:cNvPr>
        <xdr:cNvSpPr txBox="1"/>
      </xdr:nvSpPr>
      <xdr:spPr>
        <a:xfrm>
          <a:off x="927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50454</xdr:rowOff>
    </xdr:from>
    <xdr:ext cx="405111" cy="259045"/>
    <xdr:sp macro="" textlink="">
      <xdr:nvSpPr>
        <xdr:cNvPr id="89" name="n_1mainValue【道路】&#10;有形固定資産減価償却率">
          <a:extLst>
            <a:ext uri="{FF2B5EF4-FFF2-40B4-BE49-F238E27FC236}">
              <a16:creationId xmlns:a16="http://schemas.microsoft.com/office/drawing/2014/main" id="{00000000-0008-0000-0100-000059000000}"/>
            </a:ext>
          </a:extLst>
        </xdr:cNvPr>
        <xdr:cNvSpPr txBox="1"/>
      </xdr:nvSpPr>
      <xdr:spPr>
        <a:xfrm>
          <a:off x="3582044" y="639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14531</xdr:rowOff>
    </xdr:from>
    <xdr:ext cx="405111" cy="259045"/>
    <xdr:sp macro="" textlink="">
      <xdr:nvSpPr>
        <xdr:cNvPr id="90" name="n_2mainValue【道路】&#10;有形固定資産減価償却率">
          <a:extLst>
            <a:ext uri="{FF2B5EF4-FFF2-40B4-BE49-F238E27FC236}">
              <a16:creationId xmlns:a16="http://schemas.microsoft.com/office/drawing/2014/main" id="{00000000-0008-0000-0100-00005A000000}"/>
            </a:ext>
          </a:extLst>
        </xdr:cNvPr>
        <xdr:cNvSpPr txBox="1"/>
      </xdr:nvSpPr>
      <xdr:spPr>
        <a:xfrm>
          <a:off x="2705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108330</xdr:rowOff>
    </xdr:from>
    <xdr:ext cx="405111" cy="259045"/>
    <xdr:sp macro="" textlink="">
      <xdr:nvSpPr>
        <xdr:cNvPr id="91" name="n_3mainValue【道路】&#10;有形固定資産減価償却率">
          <a:extLst>
            <a:ext uri="{FF2B5EF4-FFF2-40B4-BE49-F238E27FC236}">
              <a16:creationId xmlns:a16="http://schemas.microsoft.com/office/drawing/2014/main" id="{00000000-0008-0000-0100-00005B000000}"/>
            </a:ext>
          </a:extLst>
        </xdr:cNvPr>
        <xdr:cNvSpPr txBox="1"/>
      </xdr:nvSpPr>
      <xdr:spPr>
        <a:xfrm>
          <a:off x="1816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94541</xdr:rowOff>
    </xdr:from>
    <xdr:ext cx="405111" cy="259045"/>
    <xdr:sp macro="" textlink="">
      <xdr:nvSpPr>
        <xdr:cNvPr id="92" name="n_4mainValue【道路】&#10;有形固定資産減価償却率">
          <a:extLst>
            <a:ext uri="{FF2B5EF4-FFF2-40B4-BE49-F238E27FC236}">
              <a16:creationId xmlns:a16="http://schemas.microsoft.com/office/drawing/2014/main" id="{00000000-0008-0000-0100-00005C000000}"/>
            </a:ext>
          </a:extLst>
        </xdr:cNvPr>
        <xdr:cNvSpPr txBox="1"/>
      </xdr:nvSpPr>
      <xdr:spPr>
        <a:xfrm>
          <a:off x="9277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a:extLst>
            <a:ext uri="{FF2B5EF4-FFF2-40B4-BE49-F238E27FC236}">
              <a16:creationId xmlns:a16="http://schemas.microsoft.com/office/drawing/2014/main" id="{00000000-0008-0000-0100-000063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a:extLst>
            <a:ext uri="{FF2B5EF4-FFF2-40B4-BE49-F238E27FC236}">
              <a16:creationId xmlns:a16="http://schemas.microsoft.com/office/drawing/2014/main" id="{00000000-0008-0000-0100-000064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100-00007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2794</xdr:rowOff>
    </xdr:from>
    <xdr:to>
      <xdr:col>54</xdr:col>
      <xdr:colOff>189865</xdr:colOff>
      <xdr:row>42</xdr:row>
      <xdr:rowOff>37465</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flipV="1">
          <a:off x="10476865" y="5660644"/>
          <a:ext cx="0" cy="1577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41292</xdr:rowOff>
    </xdr:from>
    <xdr:ext cx="469744" cy="259045"/>
    <xdr:sp macro="" textlink="">
      <xdr:nvSpPr>
        <xdr:cNvPr id="117" name="【道路】&#10;一人当たり延長最小値テキスト">
          <a:extLst>
            <a:ext uri="{FF2B5EF4-FFF2-40B4-BE49-F238E27FC236}">
              <a16:creationId xmlns:a16="http://schemas.microsoft.com/office/drawing/2014/main" id="{00000000-0008-0000-0100-000075000000}"/>
            </a:ext>
          </a:extLst>
        </xdr:cNvPr>
        <xdr:cNvSpPr txBox="1"/>
      </xdr:nvSpPr>
      <xdr:spPr>
        <a:xfrm>
          <a:off x="10515600" y="72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723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120921</xdr:rowOff>
    </xdr:from>
    <xdr:ext cx="599010" cy="259045"/>
    <xdr:sp macro="" textlink="">
      <xdr:nvSpPr>
        <xdr:cNvPr id="119" name="【道路】&#10;一人当たり延長最大値テキスト">
          <a:extLst>
            <a:ext uri="{FF2B5EF4-FFF2-40B4-BE49-F238E27FC236}">
              <a16:creationId xmlns:a16="http://schemas.microsoft.com/office/drawing/2014/main" id="{00000000-0008-0000-0100-000077000000}"/>
            </a:ext>
          </a:extLst>
        </xdr:cNvPr>
        <xdr:cNvSpPr txBox="1"/>
      </xdr:nvSpPr>
      <xdr:spPr>
        <a:xfrm>
          <a:off x="10515600" y="543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2794</xdr:rowOff>
    </xdr:from>
    <xdr:to>
      <xdr:col>55</xdr:col>
      <xdr:colOff>88900</xdr:colOff>
      <xdr:row>33</xdr:row>
      <xdr:rowOff>2794</xdr:rowOff>
    </xdr:to>
    <xdr:cxnSp macro="">
      <xdr:nvCxnSpPr>
        <xdr:cNvPr id="120" name="直線コネクタ 119">
          <a:extLst>
            <a:ext uri="{FF2B5EF4-FFF2-40B4-BE49-F238E27FC236}">
              <a16:creationId xmlns:a16="http://schemas.microsoft.com/office/drawing/2014/main" id="{00000000-0008-0000-0100-000078000000}"/>
            </a:ext>
          </a:extLst>
        </xdr:cNvPr>
        <xdr:cNvCxnSpPr/>
      </xdr:nvCxnSpPr>
      <xdr:spPr>
        <a:xfrm>
          <a:off x="10388600" y="5660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126966</xdr:rowOff>
    </xdr:from>
    <xdr:ext cx="534377" cy="259045"/>
    <xdr:sp macro="" textlink="">
      <xdr:nvSpPr>
        <xdr:cNvPr id="121" name="【道路】&#10;一人当たり延長平均値テキスト">
          <a:extLst>
            <a:ext uri="{FF2B5EF4-FFF2-40B4-BE49-F238E27FC236}">
              <a16:creationId xmlns:a16="http://schemas.microsoft.com/office/drawing/2014/main" id="{00000000-0008-0000-0100-000079000000}"/>
            </a:ext>
          </a:extLst>
        </xdr:cNvPr>
        <xdr:cNvSpPr txBox="1"/>
      </xdr:nvSpPr>
      <xdr:spPr>
        <a:xfrm>
          <a:off x="10515600" y="6813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104089</xdr:rowOff>
    </xdr:from>
    <xdr:to>
      <xdr:col>55</xdr:col>
      <xdr:colOff>50800</xdr:colOff>
      <xdr:row>41</xdr:row>
      <xdr:rowOff>34239</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10426700" y="696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79540</xdr:rowOff>
    </xdr:from>
    <xdr:to>
      <xdr:col>50</xdr:col>
      <xdr:colOff>165100</xdr:colOff>
      <xdr:row>41</xdr:row>
      <xdr:rowOff>9690</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9588500" y="693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75794</xdr:rowOff>
    </xdr:from>
    <xdr:to>
      <xdr:col>46</xdr:col>
      <xdr:colOff>38100</xdr:colOff>
      <xdr:row>41</xdr:row>
      <xdr:rowOff>5944</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8699500" y="69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76479</xdr:rowOff>
    </xdr:from>
    <xdr:to>
      <xdr:col>41</xdr:col>
      <xdr:colOff>101600</xdr:colOff>
      <xdr:row>41</xdr:row>
      <xdr:rowOff>6629</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7810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113017</xdr:rowOff>
    </xdr:from>
    <xdr:to>
      <xdr:col>36</xdr:col>
      <xdr:colOff>165100</xdr:colOff>
      <xdr:row>41</xdr:row>
      <xdr:rowOff>43167</xdr:rowOff>
    </xdr:to>
    <xdr:sp macro="" textlink="">
      <xdr:nvSpPr>
        <xdr:cNvPr id="126" name="フローチャート: 判断 125">
          <a:extLst>
            <a:ext uri="{FF2B5EF4-FFF2-40B4-BE49-F238E27FC236}">
              <a16:creationId xmlns:a16="http://schemas.microsoft.com/office/drawing/2014/main" id="{00000000-0008-0000-0100-00007E000000}"/>
            </a:ext>
          </a:extLst>
        </xdr:cNvPr>
        <xdr:cNvSpPr/>
      </xdr:nvSpPr>
      <xdr:spPr>
        <a:xfrm>
          <a:off x="6921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73431</xdr:rowOff>
    </xdr:from>
    <xdr:to>
      <xdr:col>55</xdr:col>
      <xdr:colOff>50800</xdr:colOff>
      <xdr:row>42</xdr:row>
      <xdr:rowOff>3581</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10426700" y="710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159808</xdr:rowOff>
    </xdr:from>
    <xdr:ext cx="469744" cy="259045"/>
    <xdr:sp macro="" textlink="">
      <xdr:nvSpPr>
        <xdr:cNvPr id="133" name="【道路】&#10;一人当たり延長該当値テキスト">
          <a:extLst>
            <a:ext uri="{FF2B5EF4-FFF2-40B4-BE49-F238E27FC236}">
              <a16:creationId xmlns:a16="http://schemas.microsoft.com/office/drawing/2014/main" id="{00000000-0008-0000-0100-000085000000}"/>
            </a:ext>
          </a:extLst>
        </xdr:cNvPr>
        <xdr:cNvSpPr txBox="1"/>
      </xdr:nvSpPr>
      <xdr:spPr>
        <a:xfrm>
          <a:off x="10515600" y="7017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74384</xdr:rowOff>
    </xdr:from>
    <xdr:to>
      <xdr:col>50</xdr:col>
      <xdr:colOff>165100</xdr:colOff>
      <xdr:row>42</xdr:row>
      <xdr:rowOff>4534</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9588500" y="710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124231</xdr:rowOff>
    </xdr:from>
    <xdr:to>
      <xdr:col>55</xdr:col>
      <xdr:colOff>0</xdr:colOff>
      <xdr:row>41</xdr:row>
      <xdr:rowOff>125184</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9639300" y="7153681"/>
          <a:ext cx="8382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74523</xdr:rowOff>
    </xdr:from>
    <xdr:to>
      <xdr:col>46</xdr:col>
      <xdr:colOff>38100</xdr:colOff>
      <xdr:row>42</xdr:row>
      <xdr:rowOff>4673</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8699500" y="710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125184</xdr:rowOff>
    </xdr:from>
    <xdr:to>
      <xdr:col>50</xdr:col>
      <xdr:colOff>114300</xdr:colOff>
      <xdr:row>41</xdr:row>
      <xdr:rowOff>125323</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8750300" y="7154634"/>
          <a:ext cx="889000" cy="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76022</xdr:rowOff>
    </xdr:from>
    <xdr:to>
      <xdr:col>41</xdr:col>
      <xdr:colOff>101600</xdr:colOff>
      <xdr:row>42</xdr:row>
      <xdr:rowOff>6172</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7810500" y="710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125323</xdr:rowOff>
    </xdr:from>
    <xdr:to>
      <xdr:col>45</xdr:col>
      <xdr:colOff>177800</xdr:colOff>
      <xdr:row>41</xdr:row>
      <xdr:rowOff>126822</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7861300" y="7154773"/>
          <a:ext cx="889000" cy="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76188</xdr:rowOff>
    </xdr:from>
    <xdr:to>
      <xdr:col>36</xdr:col>
      <xdr:colOff>165100</xdr:colOff>
      <xdr:row>42</xdr:row>
      <xdr:rowOff>6338</xdr:rowOff>
    </xdr:to>
    <xdr:sp macro="" textlink="">
      <xdr:nvSpPr>
        <xdr:cNvPr id="140" name="楕円 139">
          <a:extLst>
            <a:ext uri="{FF2B5EF4-FFF2-40B4-BE49-F238E27FC236}">
              <a16:creationId xmlns:a16="http://schemas.microsoft.com/office/drawing/2014/main" id="{00000000-0008-0000-0100-00008C000000}"/>
            </a:ext>
          </a:extLst>
        </xdr:cNvPr>
        <xdr:cNvSpPr/>
      </xdr:nvSpPr>
      <xdr:spPr>
        <a:xfrm>
          <a:off x="6921500" y="710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126822</xdr:rowOff>
    </xdr:from>
    <xdr:to>
      <xdr:col>41</xdr:col>
      <xdr:colOff>50800</xdr:colOff>
      <xdr:row>41</xdr:row>
      <xdr:rowOff>126988</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flipV="1">
          <a:off x="6972300" y="7156272"/>
          <a:ext cx="889000" cy="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26217</xdr:rowOff>
    </xdr:from>
    <xdr:ext cx="534377" cy="259045"/>
    <xdr:sp macro="" textlink="">
      <xdr:nvSpPr>
        <xdr:cNvPr id="142" name="n_1aveValue【道路】&#10;一人当たり延長">
          <a:extLst>
            <a:ext uri="{FF2B5EF4-FFF2-40B4-BE49-F238E27FC236}">
              <a16:creationId xmlns:a16="http://schemas.microsoft.com/office/drawing/2014/main" id="{00000000-0008-0000-0100-00008E000000}"/>
            </a:ext>
          </a:extLst>
        </xdr:cNvPr>
        <xdr:cNvSpPr txBox="1"/>
      </xdr:nvSpPr>
      <xdr:spPr>
        <a:xfrm>
          <a:off x="9359411" y="671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22471</xdr:rowOff>
    </xdr:from>
    <xdr:ext cx="534377" cy="259045"/>
    <xdr:sp macro="" textlink="">
      <xdr:nvSpPr>
        <xdr:cNvPr id="143" name="n_2aveValue【道路】&#10;一人当たり延長">
          <a:extLst>
            <a:ext uri="{FF2B5EF4-FFF2-40B4-BE49-F238E27FC236}">
              <a16:creationId xmlns:a16="http://schemas.microsoft.com/office/drawing/2014/main" id="{00000000-0008-0000-0100-00008F000000}"/>
            </a:ext>
          </a:extLst>
        </xdr:cNvPr>
        <xdr:cNvSpPr txBox="1"/>
      </xdr:nvSpPr>
      <xdr:spPr>
        <a:xfrm>
          <a:off x="8483111" y="670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23156</xdr:rowOff>
    </xdr:from>
    <xdr:ext cx="534377" cy="259045"/>
    <xdr:sp macro="" textlink="">
      <xdr:nvSpPr>
        <xdr:cNvPr id="144" name="n_3aveValue【道路】&#10;一人当たり延長">
          <a:extLst>
            <a:ext uri="{FF2B5EF4-FFF2-40B4-BE49-F238E27FC236}">
              <a16:creationId xmlns:a16="http://schemas.microsoft.com/office/drawing/2014/main" id="{00000000-0008-0000-0100-000090000000}"/>
            </a:ext>
          </a:extLst>
        </xdr:cNvPr>
        <xdr:cNvSpPr txBox="1"/>
      </xdr:nvSpPr>
      <xdr:spPr>
        <a:xfrm>
          <a:off x="7594111" y="67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59694</xdr:rowOff>
    </xdr:from>
    <xdr:ext cx="534377" cy="259045"/>
    <xdr:sp macro="" textlink="">
      <xdr:nvSpPr>
        <xdr:cNvPr id="145" name="n_4aveValue【道路】&#10;一人当たり延長">
          <a:extLst>
            <a:ext uri="{FF2B5EF4-FFF2-40B4-BE49-F238E27FC236}">
              <a16:creationId xmlns:a16="http://schemas.microsoft.com/office/drawing/2014/main" id="{00000000-0008-0000-0100-000091000000}"/>
            </a:ext>
          </a:extLst>
        </xdr:cNvPr>
        <xdr:cNvSpPr txBox="1"/>
      </xdr:nvSpPr>
      <xdr:spPr>
        <a:xfrm>
          <a:off x="6705111" y="67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167111</xdr:rowOff>
    </xdr:from>
    <xdr:ext cx="469744" cy="259045"/>
    <xdr:sp macro="" textlink="">
      <xdr:nvSpPr>
        <xdr:cNvPr id="146" name="n_1mainValue【道路】&#10;一人当たり延長">
          <a:extLst>
            <a:ext uri="{FF2B5EF4-FFF2-40B4-BE49-F238E27FC236}">
              <a16:creationId xmlns:a16="http://schemas.microsoft.com/office/drawing/2014/main" id="{00000000-0008-0000-0100-000092000000}"/>
            </a:ext>
          </a:extLst>
        </xdr:cNvPr>
        <xdr:cNvSpPr txBox="1"/>
      </xdr:nvSpPr>
      <xdr:spPr>
        <a:xfrm>
          <a:off x="9391727" y="7196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167250</xdr:rowOff>
    </xdr:from>
    <xdr:ext cx="469744" cy="259045"/>
    <xdr:sp macro="" textlink="">
      <xdr:nvSpPr>
        <xdr:cNvPr id="147" name="n_2mainValue【道路】&#10;一人当たり延長">
          <a:extLst>
            <a:ext uri="{FF2B5EF4-FFF2-40B4-BE49-F238E27FC236}">
              <a16:creationId xmlns:a16="http://schemas.microsoft.com/office/drawing/2014/main" id="{00000000-0008-0000-0100-000093000000}"/>
            </a:ext>
          </a:extLst>
        </xdr:cNvPr>
        <xdr:cNvSpPr txBox="1"/>
      </xdr:nvSpPr>
      <xdr:spPr>
        <a:xfrm>
          <a:off x="8515427" y="7196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168749</xdr:rowOff>
    </xdr:from>
    <xdr:ext cx="469744" cy="259045"/>
    <xdr:sp macro="" textlink="">
      <xdr:nvSpPr>
        <xdr:cNvPr id="148" name="n_3mainValue【道路】&#10;一人当たり延長">
          <a:extLst>
            <a:ext uri="{FF2B5EF4-FFF2-40B4-BE49-F238E27FC236}">
              <a16:creationId xmlns:a16="http://schemas.microsoft.com/office/drawing/2014/main" id="{00000000-0008-0000-0100-000094000000}"/>
            </a:ext>
          </a:extLst>
        </xdr:cNvPr>
        <xdr:cNvSpPr txBox="1"/>
      </xdr:nvSpPr>
      <xdr:spPr>
        <a:xfrm>
          <a:off x="7626427" y="7198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168915</xdr:rowOff>
    </xdr:from>
    <xdr:ext cx="469744" cy="259045"/>
    <xdr:sp macro="" textlink="">
      <xdr:nvSpPr>
        <xdr:cNvPr id="149" name="n_4mainValue【道路】&#10;一人当たり延長">
          <a:extLst>
            <a:ext uri="{FF2B5EF4-FFF2-40B4-BE49-F238E27FC236}">
              <a16:creationId xmlns:a16="http://schemas.microsoft.com/office/drawing/2014/main" id="{00000000-0008-0000-0100-000095000000}"/>
            </a:ext>
          </a:extLst>
        </xdr:cNvPr>
        <xdr:cNvSpPr txBox="1"/>
      </xdr:nvSpPr>
      <xdr:spPr>
        <a:xfrm>
          <a:off x="6737427" y="7198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64</xdr:row>
      <xdr:rowOff>91440</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63168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95267</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91440</xdr:rowOff>
    </xdr:from>
    <xdr:to>
      <xdr:col>24</xdr:col>
      <xdr:colOff>152400</xdr:colOff>
      <xdr:row>64</xdr:row>
      <xdr:rowOff>91440</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4069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68597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527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90170</xdr:rowOff>
    </xdr:from>
    <xdr:to>
      <xdr:col>24</xdr:col>
      <xdr:colOff>114300</xdr:colOff>
      <xdr:row>62</xdr:row>
      <xdr:rowOff>20320</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107315</xdr:rowOff>
    </xdr:from>
    <xdr:to>
      <xdr:col>20</xdr:col>
      <xdr:colOff>38100</xdr:colOff>
      <xdr:row>62</xdr:row>
      <xdr:rowOff>37465</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86360</xdr:rowOff>
    </xdr:from>
    <xdr:to>
      <xdr:col>15</xdr:col>
      <xdr:colOff>101600</xdr:colOff>
      <xdr:row>62</xdr:row>
      <xdr:rowOff>16510</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53975</xdr:rowOff>
    </xdr:from>
    <xdr:to>
      <xdr:col>10</xdr:col>
      <xdr:colOff>165100</xdr:colOff>
      <xdr:row>61</xdr:row>
      <xdr:rowOff>155575</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27305</xdr:rowOff>
    </xdr:from>
    <xdr:to>
      <xdr:col>6</xdr:col>
      <xdr:colOff>38100</xdr:colOff>
      <xdr:row>61</xdr:row>
      <xdr:rowOff>128905</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38735</xdr:rowOff>
    </xdr:from>
    <xdr:to>
      <xdr:col>24</xdr:col>
      <xdr:colOff>114300</xdr:colOff>
      <xdr:row>61</xdr:row>
      <xdr:rowOff>140335</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61612</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348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15875</xdr:rowOff>
    </xdr:from>
    <xdr:to>
      <xdr:col>20</xdr:col>
      <xdr:colOff>38100</xdr:colOff>
      <xdr:row>61</xdr:row>
      <xdr:rowOff>117475</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4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66675</xdr:rowOff>
    </xdr:from>
    <xdr:to>
      <xdr:col>24</xdr:col>
      <xdr:colOff>63500</xdr:colOff>
      <xdr:row>61</xdr:row>
      <xdr:rowOff>89535</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1052512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168275</xdr:rowOff>
    </xdr:from>
    <xdr:to>
      <xdr:col>15</xdr:col>
      <xdr:colOff>101600</xdr:colOff>
      <xdr:row>61</xdr:row>
      <xdr:rowOff>98425</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47625</xdr:rowOff>
    </xdr:from>
    <xdr:to>
      <xdr:col>19</xdr:col>
      <xdr:colOff>177800</xdr:colOff>
      <xdr:row>61</xdr:row>
      <xdr:rowOff>66675</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105060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156845</xdr:rowOff>
    </xdr:from>
    <xdr:to>
      <xdr:col>10</xdr:col>
      <xdr:colOff>165100</xdr:colOff>
      <xdr:row>61</xdr:row>
      <xdr:rowOff>86995</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4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36195</xdr:rowOff>
    </xdr:from>
    <xdr:to>
      <xdr:col>15</xdr:col>
      <xdr:colOff>50800</xdr:colOff>
      <xdr:row>61</xdr:row>
      <xdr:rowOff>47625</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104946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126365</xdr:rowOff>
    </xdr:from>
    <xdr:to>
      <xdr:col>6</xdr:col>
      <xdr:colOff>38100</xdr:colOff>
      <xdr:row>61</xdr:row>
      <xdr:rowOff>56515</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5715</xdr:rowOff>
    </xdr:from>
    <xdr:to>
      <xdr:col>10</xdr:col>
      <xdr:colOff>114300</xdr:colOff>
      <xdr:row>61</xdr:row>
      <xdr:rowOff>36195</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1046416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28592</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7637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146702</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120032</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57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134002</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10249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114952</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10230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103522</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10219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73042</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1018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1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48662</xdr:rowOff>
    </xdr:from>
    <xdr:to>
      <xdr:col>54</xdr:col>
      <xdr:colOff>189865</xdr:colOff>
      <xdr:row>63</xdr:row>
      <xdr:rowOff>164542</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flipV="1">
          <a:off x="10476865" y="9649862"/>
          <a:ext cx="0" cy="131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168369</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100-0000E5000000}"/>
            </a:ext>
          </a:extLst>
        </xdr:cNvPr>
        <xdr:cNvSpPr txBox="1"/>
      </xdr:nvSpPr>
      <xdr:spPr>
        <a:xfrm>
          <a:off x="10515600" y="1096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164542</xdr:rowOff>
    </xdr:from>
    <xdr:to>
      <xdr:col>55</xdr:col>
      <xdr:colOff>88900</xdr:colOff>
      <xdr:row>63</xdr:row>
      <xdr:rowOff>164542</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10388600" y="1096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166789</xdr:rowOff>
    </xdr:from>
    <xdr:ext cx="599010"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100-0000E7000000}"/>
            </a:ext>
          </a:extLst>
        </xdr:cNvPr>
        <xdr:cNvSpPr txBox="1"/>
      </xdr:nvSpPr>
      <xdr:spPr>
        <a:xfrm>
          <a:off x="10515600" y="9425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48662</xdr:rowOff>
    </xdr:from>
    <xdr:to>
      <xdr:col>55</xdr:col>
      <xdr:colOff>88900</xdr:colOff>
      <xdr:row>56</xdr:row>
      <xdr:rowOff>48662</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964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84173</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100-0000E9000000}"/>
            </a:ext>
          </a:extLst>
        </xdr:cNvPr>
        <xdr:cNvSpPr txBox="1"/>
      </xdr:nvSpPr>
      <xdr:spPr>
        <a:xfrm>
          <a:off x="10515600" y="10371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61296</xdr:rowOff>
    </xdr:from>
    <xdr:to>
      <xdr:col>55</xdr:col>
      <xdr:colOff>50800</xdr:colOff>
      <xdr:row>61</xdr:row>
      <xdr:rowOff>162896</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10426700" y="105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40210</xdr:rowOff>
    </xdr:from>
    <xdr:to>
      <xdr:col>50</xdr:col>
      <xdr:colOff>165100</xdr:colOff>
      <xdr:row>61</xdr:row>
      <xdr:rowOff>141810</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9588500" y="104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28815</xdr:rowOff>
    </xdr:from>
    <xdr:to>
      <xdr:col>46</xdr:col>
      <xdr:colOff>38100</xdr:colOff>
      <xdr:row>61</xdr:row>
      <xdr:rowOff>130415</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8699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38441</xdr:rowOff>
    </xdr:from>
    <xdr:to>
      <xdr:col>41</xdr:col>
      <xdr:colOff>101600</xdr:colOff>
      <xdr:row>61</xdr:row>
      <xdr:rowOff>140041</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7810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62702</xdr:rowOff>
    </xdr:from>
    <xdr:to>
      <xdr:col>36</xdr:col>
      <xdr:colOff>165100</xdr:colOff>
      <xdr:row>61</xdr:row>
      <xdr:rowOff>164302</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6921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1636</xdr:rowOff>
    </xdr:from>
    <xdr:to>
      <xdr:col>55</xdr:col>
      <xdr:colOff>50800</xdr:colOff>
      <xdr:row>63</xdr:row>
      <xdr:rowOff>103236</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10426700" y="1080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88013</xdr:rowOff>
    </xdr:from>
    <xdr:ext cx="534377"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100-0000F5000000}"/>
            </a:ext>
          </a:extLst>
        </xdr:cNvPr>
        <xdr:cNvSpPr txBox="1"/>
      </xdr:nvSpPr>
      <xdr:spPr>
        <a:xfrm>
          <a:off x="10515600" y="1071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4387</xdr:rowOff>
    </xdr:from>
    <xdr:to>
      <xdr:col>50</xdr:col>
      <xdr:colOff>165100</xdr:colOff>
      <xdr:row>63</xdr:row>
      <xdr:rowOff>105987</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9588500" y="1080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52436</xdr:rowOff>
    </xdr:from>
    <xdr:to>
      <xdr:col>55</xdr:col>
      <xdr:colOff>0</xdr:colOff>
      <xdr:row>63</xdr:row>
      <xdr:rowOff>55187</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9639300" y="10853786"/>
          <a:ext cx="838200" cy="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5936</xdr:rowOff>
    </xdr:from>
    <xdr:to>
      <xdr:col>46</xdr:col>
      <xdr:colOff>38100</xdr:colOff>
      <xdr:row>63</xdr:row>
      <xdr:rowOff>107536</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8699500" y="1080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55187</xdr:rowOff>
    </xdr:from>
    <xdr:to>
      <xdr:col>50</xdr:col>
      <xdr:colOff>114300</xdr:colOff>
      <xdr:row>63</xdr:row>
      <xdr:rowOff>56736</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8750300" y="10856537"/>
          <a:ext cx="889000" cy="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9144</xdr:rowOff>
    </xdr:from>
    <xdr:to>
      <xdr:col>41</xdr:col>
      <xdr:colOff>101600</xdr:colOff>
      <xdr:row>63</xdr:row>
      <xdr:rowOff>110744</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7810500" y="1081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56736</xdr:rowOff>
    </xdr:from>
    <xdr:to>
      <xdr:col>45</xdr:col>
      <xdr:colOff>177800</xdr:colOff>
      <xdr:row>63</xdr:row>
      <xdr:rowOff>59944</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7861300" y="10858086"/>
          <a:ext cx="889000" cy="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9248</xdr:rowOff>
    </xdr:from>
    <xdr:to>
      <xdr:col>36</xdr:col>
      <xdr:colOff>165100</xdr:colOff>
      <xdr:row>63</xdr:row>
      <xdr:rowOff>110848</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6921500" y="1081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59944</xdr:rowOff>
    </xdr:from>
    <xdr:to>
      <xdr:col>41</xdr:col>
      <xdr:colOff>50800</xdr:colOff>
      <xdr:row>63</xdr:row>
      <xdr:rowOff>60048</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6972300" y="10861294"/>
          <a:ext cx="889000" cy="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158337</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9327095" y="1027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146942</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8450795" y="1026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156568</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7561795" y="1027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9379</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6672795" y="1029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97114</xdr:rowOff>
    </xdr:from>
    <xdr:ext cx="534377"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9359411" y="1089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98663</xdr:rowOff>
    </xdr:from>
    <xdr:ext cx="534377"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483111" y="1090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101871</xdr:rowOff>
    </xdr:from>
    <xdr:ext cx="534377"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594111" y="1090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101975</xdr:rowOff>
    </xdr:from>
    <xdr:ext cx="534377"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705111" y="1090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1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43814</xdr:rowOff>
    </xdr:from>
    <xdr:to>
      <xdr:col>24</xdr:col>
      <xdr:colOff>62865</xdr:colOff>
      <xdr:row>86</xdr:row>
      <xdr:rowOff>108586</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flipV="1">
          <a:off x="4634865" y="13588364"/>
          <a:ext cx="0" cy="1264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7" name="【公営住宅】&#10;有形固定資産減価償却率最小値テキスト">
          <a:extLst>
            <a:ext uri="{FF2B5EF4-FFF2-40B4-BE49-F238E27FC236}">
              <a16:creationId xmlns:a16="http://schemas.microsoft.com/office/drawing/2014/main" id="{00000000-0008-0000-0100-00001F010000}"/>
            </a:ext>
          </a:extLst>
        </xdr:cNvPr>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161941</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00000000-0008-0000-0100-000021010000}"/>
            </a:ext>
          </a:extLst>
        </xdr:cNvPr>
        <xdr:cNvSpPr txBox="1"/>
      </xdr:nvSpPr>
      <xdr:spPr>
        <a:xfrm>
          <a:off x="4673600" y="13363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43814</xdr:rowOff>
    </xdr:from>
    <xdr:to>
      <xdr:col>24</xdr:col>
      <xdr:colOff>152400</xdr:colOff>
      <xdr:row>79</xdr:row>
      <xdr:rowOff>43814</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3588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166388</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100-000023010000}"/>
            </a:ext>
          </a:extLst>
        </xdr:cNvPr>
        <xdr:cNvSpPr txBox="1"/>
      </xdr:nvSpPr>
      <xdr:spPr>
        <a:xfrm>
          <a:off x="4673600" y="140538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143511</xdr:rowOff>
    </xdr:from>
    <xdr:to>
      <xdr:col>24</xdr:col>
      <xdr:colOff>114300</xdr:colOff>
      <xdr:row>83</xdr:row>
      <xdr:rowOff>73661</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4584700" y="1420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116839</xdr:rowOff>
    </xdr:from>
    <xdr:to>
      <xdr:col>20</xdr:col>
      <xdr:colOff>38100</xdr:colOff>
      <xdr:row>83</xdr:row>
      <xdr:rowOff>46989</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3746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126364</xdr:rowOff>
    </xdr:from>
    <xdr:to>
      <xdr:col>15</xdr:col>
      <xdr:colOff>101600</xdr:colOff>
      <xdr:row>83</xdr:row>
      <xdr:rowOff>56514</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2857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120650</xdr:rowOff>
    </xdr:from>
    <xdr:to>
      <xdr:col>10</xdr:col>
      <xdr:colOff>165100</xdr:colOff>
      <xdr:row>83</xdr:row>
      <xdr:rowOff>50800</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1968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29211</xdr:rowOff>
    </xdr:from>
    <xdr:to>
      <xdr:col>24</xdr:col>
      <xdr:colOff>114300</xdr:colOff>
      <xdr:row>83</xdr:row>
      <xdr:rowOff>130811</xdr:rowOff>
    </xdr:to>
    <xdr:sp macro="" textlink="">
      <xdr:nvSpPr>
        <xdr:cNvPr id="302" name="楕円 301">
          <a:extLst>
            <a:ext uri="{FF2B5EF4-FFF2-40B4-BE49-F238E27FC236}">
              <a16:creationId xmlns:a16="http://schemas.microsoft.com/office/drawing/2014/main" id="{00000000-0008-0000-0100-00002E010000}"/>
            </a:ext>
          </a:extLst>
        </xdr:cNvPr>
        <xdr:cNvSpPr/>
      </xdr:nvSpPr>
      <xdr:spPr>
        <a:xfrm>
          <a:off x="458470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7638</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000000-0008-0000-0100-00002F010000}"/>
            </a:ext>
          </a:extLst>
        </xdr:cNvPr>
        <xdr:cNvSpPr txBox="1"/>
      </xdr:nvSpPr>
      <xdr:spPr>
        <a:xfrm>
          <a:off x="4673600" y="1423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13970</xdr:rowOff>
    </xdr:from>
    <xdr:to>
      <xdr:col>20</xdr:col>
      <xdr:colOff>38100</xdr:colOff>
      <xdr:row>83</xdr:row>
      <xdr:rowOff>115570</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3746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64770</xdr:rowOff>
    </xdr:from>
    <xdr:to>
      <xdr:col>24</xdr:col>
      <xdr:colOff>63500</xdr:colOff>
      <xdr:row>83</xdr:row>
      <xdr:rowOff>80011</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3797300" y="142951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12064</xdr:rowOff>
    </xdr:from>
    <xdr:to>
      <xdr:col>15</xdr:col>
      <xdr:colOff>101600</xdr:colOff>
      <xdr:row>83</xdr:row>
      <xdr:rowOff>113664</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2857500" y="1424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62864</xdr:rowOff>
    </xdr:from>
    <xdr:to>
      <xdr:col>19</xdr:col>
      <xdr:colOff>177800</xdr:colOff>
      <xdr:row>83</xdr:row>
      <xdr:rowOff>64770</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2908300" y="1429321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8255</xdr:rowOff>
    </xdr:from>
    <xdr:to>
      <xdr:col>10</xdr:col>
      <xdr:colOff>165100</xdr:colOff>
      <xdr:row>83</xdr:row>
      <xdr:rowOff>109855</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1968500" y="14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59055</xdr:rowOff>
    </xdr:from>
    <xdr:to>
      <xdr:col>15</xdr:col>
      <xdr:colOff>50800</xdr:colOff>
      <xdr:row>83</xdr:row>
      <xdr:rowOff>62864</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019300" y="1428940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158750</xdr:rowOff>
    </xdr:from>
    <xdr:to>
      <xdr:col>6</xdr:col>
      <xdr:colOff>38100</xdr:colOff>
      <xdr:row>83</xdr:row>
      <xdr:rowOff>88900</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079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38100</xdr:rowOff>
    </xdr:from>
    <xdr:to>
      <xdr:col>10</xdr:col>
      <xdr:colOff>114300</xdr:colOff>
      <xdr:row>83</xdr:row>
      <xdr:rowOff>59055</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1130300" y="1426845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63516</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100-000038010000}"/>
            </a:ext>
          </a:extLst>
        </xdr:cNvPr>
        <xdr:cNvSpPr txBox="1"/>
      </xdr:nvSpPr>
      <xdr:spPr>
        <a:xfrm>
          <a:off x="3582044"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73041</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100-000039010000}"/>
            </a:ext>
          </a:extLst>
        </xdr:cNvPr>
        <xdr:cNvSpPr txBox="1"/>
      </xdr:nvSpPr>
      <xdr:spPr>
        <a:xfrm>
          <a:off x="27057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67327</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100-00003A010000}"/>
            </a:ext>
          </a:extLst>
        </xdr:cNvPr>
        <xdr:cNvSpPr txBox="1"/>
      </xdr:nvSpPr>
      <xdr:spPr>
        <a:xfrm>
          <a:off x="1816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29227</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100-00003B010000}"/>
            </a:ext>
          </a:extLst>
        </xdr:cNvPr>
        <xdr:cNvSpPr txBox="1"/>
      </xdr:nvSpPr>
      <xdr:spPr>
        <a:xfrm>
          <a:off x="927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106697</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100-00003C010000}"/>
            </a:ext>
          </a:extLst>
        </xdr:cNvPr>
        <xdr:cNvSpPr txBox="1"/>
      </xdr:nvSpPr>
      <xdr:spPr>
        <a:xfrm>
          <a:off x="358204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104791</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100-00003D010000}"/>
            </a:ext>
          </a:extLst>
        </xdr:cNvPr>
        <xdr:cNvSpPr txBox="1"/>
      </xdr:nvSpPr>
      <xdr:spPr>
        <a:xfrm>
          <a:off x="2705744"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100982</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100-00003E010000}"/>
            </a:ext>
          </a:extLst>
        </xdr:cNvPr>
        <xdr:cNvSpPr txBox="1"/>
      </xdr:nvSpPr>
      <xdr:spPr>
        <a:xfrm>
          <a:off x="1816744" y="1433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80027</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100-00003F010000}"/>
            </a:ext>
          </a:extLst>
        </xdr:cNvPr>
        <xdr:cNvSpPr txBox="1"/>
      </xdr:nvSpPr>
      <xdr:spPr>
        <a:xfrm>
          <a:off x="927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0000000-0008-0000-01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18287</xdr:rowOff>
    </xdr:from>
    <xdr:to>
      <xdr:col>54</xdr:col>
      <xdr:colOff>189865</xdr:colOff>
      <xdr:row>86</xdr:row>
      <xdr:rowOff>99061</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flipV="1">
          <a:off x="10476865" y="13391387"/>
          <a:ext cx="0" cy="145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4" name="【公営住宅】&#10;一人当たり面積最小値テキスト">
          <a:extLst>
            <a:ext uri="{FF2B5EF4-FFF2-40B4-BE49-F238E27FC236}">
              <a16:creationId xmlns:a16="http://schemas.microsoft.com/office/drawing/2014/main" id="{00000000-0008-0000-0100-000058010000}"/>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136414</xdr:rowOff>
    </xdr:from>
    <xdr:ext cx="469744" cy="259045"/>
    <xdr:sp macro="" textlink="">
      <xdr:nvSpPr>
        <xdr:cNvPr id="346" name="【公営住宅】&#10;一人当たり面積最大値テキスト">
          <a:extLst>
            <a:ext uri="{FF2B5EF4-FFF2-40B4-BE49-F238E27FC236}">
              <a16:creationId xmlns:a16="http://schemas.microsoft.com/office/drawing/2014/main" id="{00000000-0008-0000-0100-00005A010000}"/>
            </a:ext>
          </a:extLst>
        </xdr:cNvPr>
        <xdr:cNvSpPr txBox="1"/>
      </xdr:nvSpPr>
      <xdr:spPr>
        <a:xfrm>
          <a:off x="10515600" y="13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18287</xdr:rowOff>
    </xdr:from>
    <xdr:to>
      <xdr:col>55</xdr:col>
      <xdr:colOff>88900</xdr:colOff>
      <xdr:row>78</xdr:row>
      <xdr:rowOff>18287</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0388600" y="1339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30497</xdr:rowOff>
    </xdr:from>
    <xdr:ext cx="469744" cy="259045"/>
    <xdr:sp macro="" textlink="">
      <xdr:nvSpPr>
        <xdr:cNvPr id="348" name="【公営住宅】&#10;一人当たり面積平均値テキスト">
          <a:extLst>
            <a:ext uri="{FF2B5EF4-FFF2-40B4-BE49-F238E27FC236}">
              <a16:creationId xmlns:a16="http://schemas.microsoft.com/office/drawing/2014/main" id="{00000000-0008-0000-0100-00005C010000}"/>
            </a:ext>
          </a:extLst>
        </xdr:cNvPr>
        <xdr:cNvSpPr txBox="1"/>
      </xdr:nvSpPr>
      <xdr:spPr>
        <a:xfrm>
          <a:off x="10515600" y="14432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52070</xdr:rowOff>
    </xdr:from>
    <xdr:to>
      <xdr:col>55</xdr:col>
      <xdr:colOff>50800</xdr:colOff>
      <xdr:row>84</xdr:row>
      <xdr:rowOff>153670</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10426700" y="1445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7113</xdr:rowOff>
    </xdr:from>
    <xdr:to>
      <xdr:col>50</xdr:col>
      <xdr:colOff>165100</xdr:colOff>
      <xdr:row>84</xdr:row>
      <xdr:rowOff>108713</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9588500" y="1440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1015</xdr:rowOff>
    </xdr:from>
    <xdr:to>
      <xdr:col>46</xdr:col>
      <xdr:colOff>38100</xdr:colOff>
      <xdr:row>84</xdr:row>
      <xdr:rowOff>102615</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8699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159513</xdr:rowOff>
    </xdr:from>
    <xdr:to>
      <xdr:col>41</xdr:col>
      <xdr:colOff>101600</xdr:colOff>
      <xdr:row>84</xdr:row>
      <xdr:rowOff>89663</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7810500" y="14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1778</xdr:rowOff>
    </xdr:from>
    <xdr:to>
      <xdr:col>36</xdr:col>
      <xdr:colOff>165100</xdr:colOff>
      <xdr:row>84</xdr:row>
      <xdr:rowOff>103378</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6921500" y="1440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80263</xdr:rowOff>
    </xdr:from>
    <xdr:to>
      <xdr:col>55</xdr:col>
      <xdr:colOff>50800</xdr:colOff>
      <xdr:row>83</xdr:row>
      <xdr:rowOff>10413</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10426700" y="1413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103140</xdr:rowOff>
    </xdr:from>
    <xdr:ext cx="469744" cy="259045"/>
    <xdr:sp macro="" textlink="">
      <xdr:nvSpPr>
        <xdr:cNvPr id="360" name="【公営住宅】&#10;一人当たり面積該当値テキスト">
          <a:extLst>
            <a:ext uri="{FF2B5EF4-FFF2-40B4-BE49-F238E27FC236}">
              <a16:creationId xmlns:a16="http://schemas.microsoft.com/office/drawing/2014/main" id="{00000000-0008-0000-0100-000068010000}"/>
            </a:ext>
          </a:extLst>
        </xdr:cNvPr>
        <xdr:cNvSpPr txBox="1"/>
      </xdr:nvSpPr>
      <xdr:spPr>
        <a:xfrm>
          <a:off x="10515600" y="139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77215</xdr:rowOff>
    </xdr:from>
    <xdr:to>
      <xdr:col>50</xdr:col>
      <xdr:colOff>165100</xdr:colOff>
      <xdr:row>83</xdr:row>
      <xdr:rowOff>7365</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9588500" y="1413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128015</xdr:rowOff>
    </xdr:from>
    <xdr:to>
      <xdr:col>55</xdr:col>
      <xdr:colOff>0</xdr:colOff>
      <xdr:row>82</xdr:row>
      <xdr:rowOff>131063</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a:off x="9639300" y="14186915"/>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66548</xdr:rowOff>
    </xdr:from>
    <xdr:to>
      <xdr:col>46</xdr:col>
      <xdr:colOff>38100</xdr:colOff>
      <xdr:row>82</xdr:row>
      <xdr:rowOff>168148</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8699500" y="1412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117348</xdr:rowOff>
    </xdr:from>
    <xdr:to>
      <xdr:col>50</xdr:col>
      <xdr:colOff>114300</xdr:colOff>
      <xdr:row>82</xdr:row>
      <xdr:rowOff>128015</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a:off x="8750300" y="14176248"/>
          <a:ext cx="8890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41402</xdr:rowOff>
    </xdr:from>
    <xdr:to>
      <xdr:col>41</xdr:col>
      <xdr:colOff>101600</xdr:colOff>
      <xdr:row>82</xdr:row>
      <xdr:rowOff>143002</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7810500" y="1410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92202</xdr:rowOff>
    </xdr:from>
    <xdr:to>
      <xdr:col>45</xdr:col>
      <xdr:colOff>177800</xdr:colOff>
      <xdr:row>82</xdr:row>
      <xdr:rowOff>117348</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a:off x="7861300" y="1415110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36068</xdr:rowOff>
    </xdr:from>
    <xdr:to>
      <xdr:col>36</xdr:col>
      <xdr:colOff>165100</xdr:colOff>
      <xdr:row>82</xdr:row>
      <xdr:rowOff>137668</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6921500" y="1409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86868</xdr:rowOff>
    </xdr:from>
    <xdr:to>
      <xdr:col>41</xdr:col>
      <xdr:colOff>50800</xdr:colOff>
      <xdr:row>82</xdr:row>
      <xdr:rowOff>92202</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a:off x="6972300" y="14145768"/>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99840</xdr:rowOff>
    </xdr:from>
    <xdr:ext cx="469744" cy="259045"/>
    <xdr:sp macro="" textlink="">
      <xdr:nvSpPr>
        <xdr:cNvPr id="369" name="n_1aveValue【公営住宅】&#10;一人当たり面積">
          <a:extLst>
            <a:ext uri="{FF2B5EF4-FFF2-40B4-BE49-F238E27FC236}">
              <a16:creationId xmlns:a16="http://schemas.microsoft.com/office/drawing/2014/main" id="{00000000-0008-0000-0100-000071010000}"/>
            </a:ext>
          </a:extLst>
        </xdr:cNvPr>
        <xdr:cNvSpPr txBox="1"/>
      </xdr:nvSpPr>
      <xdr:spPr>
        <a:xfrm>
          <a:off x="9391727" y="1450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93742</xdr:rowOff>
    </xdr:from>
    <xdr:ext cx="469744" cy="259045"/>
    <xdr:sp macro="" textlink="">
      <xdr:nvSpPr>
        <xdr:cNvPr id="370" name="n_2aveValue【公営住宅】&#10;一人当たり面積">
          <a:extLst>
            <a:ext uri="{FF2B5EF4-FFF2-40B4-BE49-F238E27FC236}">
              <a16:creationId xmlns:a16="http://schemas.microsoft.com/office/drawing/2014/main" id="{00000000-0008-0000-0100-000072010000}"/>
            </a:ext>
          </a:extLst>
        </xdr:cNvPr>
        <xdr:cNvSpPr txBox="1"/>
      </xdr:nvSpPr>
      <xdr:spPr>
        <a:xfrm>
          <a:off x="8515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80790</xdr:rowOff>
    </xdr:from>
    <xdr:ext cx="469744" cy="259045"/>
    <xdr:sp macro="" textlink="">
      <xdr:nvSpPr>
        <xdr:cNvPr id="371" name="n_3aveValue【公営住宅】&#10;一人当たり面積">
          <a:extLst>
            <a:ext uri="{FF2B5EF4-FFF2-40B4-BE49-F238E27FC236}">
              <a16:creationId xmlns:a16="http://schemas.microsoft.com/office/drawing/2014/main" id="{00000000-0008-0000-0100-000073010000}"/>
            </a:ext>
          </a:extLst>
        </xdr:cNvPr>
        <xdr:cNvSpPr txBox="1"/>
      </xdr:nvSpPr>
      <xdr:spPr>
        <a:xfrm>
          <a:off x="7626427" y="1448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94505</xdr:rowOff>
    </xdr:from>
    <xdr:ext cx="469744" cy="259045"/>
    <xdr:sp macro="" textlink="">
      <xdr:nvSpPr>
        <xdr:cNvPr id="372" name="n_4aveValue【公営住宅】&#10;一人当たり面積">
          <a:extLst>
            <a:ext uri="{FF2B5EF4-FFF2-40B4-BE49-F238E27FC236}">
              <a16:creationId xmlns:a16="http://schemas.microsoft.com/office/drawing/2014/main" id="{00000000-0008-0000-0100-000074010000}"/>
            </a:ext>
          </a:extLst>
        </xdr:cNvPr>
        <xdr:cNvSpPr txBox="1"/>
      </xdr:nvSpPr>
      <xdr:spPr>
        <a:xfrm>
          <a:off x="6737427" y="1449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23892</xdr:rowOff>
    </xdr:from>
    <xdr:ext cx="469744" cy="259045"/>
    <xdr:sp macro="" textlink="">
      <xdr:nvSpPr>
        <xdr:cNvPr id="373" name="n_1mainValue【公営住宅】&#10;一人当たり面積">
          <a:extLst>
            <a:ext uri="{FF2B5EF4-FFF2-40B4-BE49-F238E27FC236}">
              <a16:creationId xmlns:a16="http://schemas.microsoft.com/office/drawing/2014/main" id="{00000000-0008-0000-0100-000075010000}"/>
            </a:ext>
          </a:extLst>
        </xdr:cNvPr>
        <xdr:cNvSpPr txBox="1"/>
      </xdr:nvSpPr>
      <xdr:spPr>
        <a:xfrm>
          <a:off x="9391727" y="1391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13225</xdr:rowOff>
    </xdr:from>
    <xdr:ext cx="469744" cy="259045"/>
    <xdr:sp macro="" textlink="">
      <xdr:nvSpPr>
        <xdr:cNvPr id="374" name="n_2mainValue【公営住宅】&#10;一人当たり面積">
          <a:extLst>
            <a:ext uri="{FF2B5EF4-FFF2-40B4-BE49-F238E27FC236}">
              <a16:creationId xmlns:a16="http://schemas.microsoft.com/office/drawing/2014/main" id="{00000000-0008-0000-0100-000076010000}"/>
            </a:ext>
          </a:extLst>
        </xdr:cNvPr>
        <xdr:cNvSpPr txBox="1"/>
      </xdr:nvSpPr>
      <xdr:spPr>
        <a:xfrm>
          <a:off x="8515427" y="13900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159529</xdr:rowOff>
    </xdr:from>
    <xdr:ext cx="469744" cy="259045"/>
    <xdr:sp macro="" textlink="">
      <xdr:nvSpPr>
        <xdr:cNvPr id="375" name="n_3mainValue【公営住宅】&#10;一人当たり面積">
          <a:extLst>
            <a:ext uri="{FF2B5EF4-FFF2-40B4-BE49-F238E27FC236}">
              <a16:creationId xmlns:a16="http://schemas.microsoft.com/office/drawing/2014/main" id="{00000000-0008-0000-0100-000077010000}"/>
            </a:ext>
          </a:extLst>
        </xdr:cNvPr>
        <xdr:cNvSpPr txBox="1"/>
      </xdr:nvSpPr>
      <xdr:spPr>
        <a:xfrm>
          <a:off x="7626427" y="1387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154195</xdr:rowOff>
    </xdr:from>
    <xdr:ext cx="469744" cy="259045"/>
    <xdr:sp macro="" textlink="">
      <xdr:nvSpPr>
        <xdr:cNvPr id="376" name="n_4mainValue【公営住宅】&#10;一人当たり面積">
          <a:extLst>
            <a:ext uri="{FF2B5EF4-FFF2-40B4-BE49-F238E27FC236}">
              <a16:creationId xmlns:a16="http://schemas.microsoft.com/office/drawing/2014/main" id="{00000000-0008-0000-0100-000078010000}"/>
            </a:ext>
          </a:extLst>
        </xdr:cNvPr>
        <xdr:cNvSpPr txBox="1"/>
      </xdr:nvSpPr>
      <xdr:spPr>
        <a:xfrm>
          <a:off x="6737427" y="1387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00000000-0008-0000-0100-00008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a:extLst>
            <a:ext uri="{FF2B5EF4-FFF2-40B4-BE49-F238E27FC236}">
              <a16:creationId xmlns:a16="http://schemas.microsoft.com/office/drawing/2014/main" id="{00000000-0008-0000-0100-000090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12700</xdr:rowOff>
    </xdr:from>
    <xdr:to>
      <xdr:col>24</xdr:col>
      <xdr:colOff>62865</xdr:colOff>
      <xdr:row>108</xdr:row>
      <xdr:rowOff>165100</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flipV="1">
          <a:off x="4634865" y="17157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168927</xdr:rowOff>
    </xdr:from>
    <xdr:ext cx="405111" cy="259045"/>
    <xdr:sp macro="" textlink="">
      <xdr:nvSpPr>
        <xdr:cNvPr id="402" name="【港湾・漁港】&#10;有形固定資産減価償却率最小値テキスト">
          <a:extLst>
            <a:ext uri="{FF2B5EF4-FFF2-40B4-BE49-F238E27FC236}">
              <a16:creationId xmlns:a16="http://schemas.microsoft.com/office/drawing/2014/main" id="{00000000-0008-0000-0100-000092010000}"/>
            </a:ext>
          </a:extLst>
        </xdr:cNvPr>
        <xdr:cNvSpPr txBox="1"/>
      </xdr:nvSpPr>
      <xdr:spPr>
        <a:xfrm>
          <a:off x="4673600" y="1868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165100</xdr:rowOff>
    </xdr:from>
    <xdr:to>
      <xdr:col>24</xdr:col>
      <xdr:colOff>152400</xdr:colOff>
      <xdr:row>108</xdr:row>
      <xdr:rowOff>165100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4546600" y="1868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130827</xdr:rowOff>
    </xdr:from>
    <xdr:ext cx="405111" cy="259045"/>
    <xdr:sp macro="" textlink="">
      <xdr:nvSpPr>
        <xdr:cNvPr id="404" name="【港湾・漁港】&#10;有形固定資産減価償却率最大値テキスト">
          <a:extLst>
            <a:ext uri="{FF2B5EF4-FFF2-40B4-BE49-F238E27FC236}">
              <a16:creationId xmlns:a16="http://schemas.microsoft.com/office/drawing/2014/main" id="{00000000-0008-0000-0100-000094010000}"/>
            </a:ext>
          </a:extLst>
        </xdr:cNvPr>
        <xdr:cNvSpPr txBox="1"/>
      </xdr:nvSpPr>
      <xdr:spPr>
        <a:xfrm>
          <a:off x="4673600" y="1693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12700</xdr:rowOff>
    </xdr:from>
    <xdr:to>
      <xdr:col>24</xdr:col>
      <xdr:colOff>152400</xdr:colOff>
      <xdr:row>100</xdr:row>
      <xdr:rowOff>12700</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4546600" y="1715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16527</xdr:rowOff>
    </xdr:from>
    <xdr:ext cx="405111" cy="259045"/>
    <xdr:sp macro="" textlink="">
      <xdr:nvSpPr>
        <xdr:cNvPr id="406" name="【港湾・漁港】&#10;有形固定資産減価償却率平均値テキスト">
          <a:extLst>
            <a:ext uri="{FF2B5EF4-FFF2-40B4-BE49-F238E27FC236}">
              <a16:creationId xmlns:a16="http://schemas.microsoft.com/office/drawing/2014/main" id="{00000000-0008-0000-0100-000096010000}"/>
            </a:ext>
          </a:extLst>
        </xdr:cNvPr>
        <xdr:cNvSpPr txBox="1"/>
      </xdr:nvSpPr>
      <xdr:spPr>
        <a:xfrm>
          <a:off x="4673600" y="17847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38100</xdr:rowOff>
    </xdr:from>
    <xdr:to>
      <xdr:col>24</xdr:col>
      <xdr:colOff>114300</xdr:colOff>
      <xdr:row>104</xdr:row>
      <xdr:rowOff>139700</xdr:rowOff>
    </xdr:to>
    <xdr:sp macro="" textlink="">
      <xdr:nvSpPr>
        <xdr:cNvPr id="407" name="フローチャート: 判断 406">
          <a:extLst>
            <a:ext uri="{FF2B5EF4-FFF2-40B4-BE49-F238E27FC236}">
              <a16:creationId xmlns:a16="http://schemas.microsoft.com/office/drawing/2014/main" id="{00000000-0008-0000-0100-000097010000}"/>
            </a:ext>
          </a:extLst>
        </xdr:cNvPr>
        <xdr:cNvSpPr/>
      </xdr:nvSpPr>
      <xdr:spPr>
        <a:xfrm>
          <a:off x="45847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44450</xdr:rowOff>
    </xdr:from>
    <xdr:to>
      <xdr:col>20</xdr:col>
      <xdr:colOff>38100</xdr:colOff>
      <xdr:row>103</xdr:row>
      <xdr:rowOff>146050</xdr:rowOff>
    </xdr:to>
    <xdr:sp macro="" textlink="">
      <xdr:nvSpPr>
        <xdr:cNvPr id="408" name="フローチャート: 判断 407">
          <a:extLst>
            <a:ext uri="{FF2B5EF4-FFF2-40B4-BE49-F238E27FC236}">
              <a16:creationId xmlns:a16="http://schemas.microsoft.com/office/drawing/2014/main" id="{00000000-0008-0000-0100-000098010000}"/>
            </a:ext>
          </a:extLst>
        </xdr:cNvPr>
        <xdr:cNvSpPr/>
      </xdr:nvSpPr>
      <xdr:spPr>
        <a:xfrm>
          <a:off x="3746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19050</xdr:rowOff>
    </xdr:from>
    <xdr:to>
      <xdr:col>15</xdr:col>
      <xdr:colOff>101600</xdr:colOff>
      <xdr:row>103</xdr:row>
      <xdr:rowOff>120650</xdr:rowOff>
    </xdr:to>
    <xdr:sp macro="" textlink="">
      <xdr:nvSpPr>
        <xdr:cNvPr id="409" name="フローチャート: 判断 408">
          <a:extLst>
            <a:ext uri="{FF2B5EF4-FFF2-40B4-BE49-F238E27FC236}">
              <a16:creationId xmlns:a16="http://schemas.microsoft.com/office/drawing/2014/main" id="{00000000-0008-0000-0100-000099010000}"/>
            </a:ext>
          </a:extLst>
        </xdr:cNvPr>
        <xdr:cNvSpPr/>
      </xdr:nvSpPr>
      <xdr:spPr>
        <a:xfrm>
          <a:off x="2857500" y="1767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38100</xdr:rowOff>
    </xdr:from>
    <xdr:to>
      <xdr:col>10</xdr:col>
      <xdr:colOff>165100</xdr:colOff>
      <xdr:row>102</xdr:row>
      <xdr:rowOff>139700</xdr:rowOff>
    </xdr:to>
    <xdr:sp macro="" textlink="">
      <xdr:nvSpPr>
        <xdr:cNvPr id="410" name="フローチャート: 判断 409">
          <a:extLst>
            <a:ext uri="{FF2B5EF4-FFF2-40B4-BE49-F238E27FC236}">
              <a16:creationId xmlns:a16="http://schemas.microsoft.com/office/drawing/2014/main" id="{00000000-0008-0000-0100-00009A010000}"/>
            </a:ext>
          </a:extLst>
        </xdr:cNvPr>
        <xdr:cNvSpPr/>
      </xdr:nvSpPr>
      <xdr:spPr>
        <a:xfrm>
          <a:off x="1968500" y="1752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101</xdr:row>
      <xdr:rowOff>19050</xdr:rowOff>
    </xdr:from>
    <xdr:to>
      <xdr:col>6</xdr:col>
      <xdr:colOff>38100</xdr:colOff>
      <xdr:row>101</xdr:row>
      <xdr:rowOff>120650</xdr:rowOff>
    </xdr:to>
    <xdr:sp macro="" textlink="">
      <xdr:nvSpPr>
        <xdr:cNvPr id="411" name="フローチャート: 判断 410">
          <a:extLst>
            <a:ext uri="{FF2B5EF4-FFF2-40B4-BE49-F238E27FC236}">
              <a16:creationId xmlns:a16="http://schemas.microsoft.com/office/drawing/2014/main" id="{00000000-0008-0000-0100-00009B010000}"/>
            </a:ext>
          </a:extLst>
        </xdr:cNvPr>
        <xdr:cNvSpPr/>
      </xdr:nvSpPr>
      <xdr:spPr>
        <a:xfrm>
          <a:off x="1079500" y="1733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57150</xdr:rowOff>
    </xdr:from>
    <xdr:to>
      <xdr:col>24</xdr:col>
      <xdr:colOff>114300</xdr:colOff>
      <xdr:row>103</xdr:row>
      <xdr:rowOff>158750</xdr:rowOff>
    </xdr:to>
    <xdr:sp macro="" textlink="">
      <xdr:nvSpPr>
        <xdr:cNvPr id="417" name="楕円 416">
          <a:extLst>
            <a:ext uri="{FF2B5EF4-FFF2-40B4-BE49-F238E27FC236}">
              <a16:creationId xmlns:a16="http://schemas.microsoft.com/office/drawing/2014/main" id="{00000000-0008-0000-0100-0000A1010000}"/>
            </a:ext>
          </a:extLst>
        </xdr:cNvPr>
        <xdr:cNvSpPr/>
      </xdr:nvSpPr>
      <xdr:spPr>
        <a:xfrm>
          <a:off x="4584700" y="1771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80027</xdr:rowOff>
    </xdr:from>
    <xdr:ext cx="405111" cy="259045"/>
    <xdr:sp macro="" textlink="">
      <xdr:nvSpPr>
        <xdr:cNvPr id="418" name="【港湾・漁港】&#10;有形固定資産減価償却率該当値テキスト">
          <a:extLst>
            <a:ext uri="{FF2B5EF4-FFF2-40B4-BE49-F238E27FC236}">
              <a16:creationId xmlns:a16="http://schemas.microsoft.com/office/drawing/2014/main" id="{00000000-0008-0000-0100-0000A2010000}"/>
            </a:ext>
          </a:extLst>
        </xdr:cNvPr>
        <xdr:cNvSpPr txBox="1"/>
      </xdr:nvSpPr>
      <xdr:spPr>
        <a:xfrm>
          <a:off x="4673600" y="17567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76200</xdr:rowOff>
    </xdr:from>
    <xdr:to>
      <xdr:col>20</xdr:col>
      <xdr:colOff>38100</xdr:colOff>
      <xdr:row>103</xdr:row>
      <xdr:rowOff>6350</xdr:rowOff>
    </xdr:to>
    <xdr:sp macro="" textlink="">
      <xdr:nvSpPr>
        <xdr:cNvPr id="419" name="楕円 418">
          <a:extLst>
            <a:ext uri="{FF2B5EF4-FFF2-40B4-BE49-F238E27FC236}">
              <a16:creationId xmlns:a16="http://schemas.microsoft.com/office/drawing/2014/main" id="{00000000-0008-0000-0100-0000A3010000}"/>
            </a:ext>
          </a:extLst>
        </xdr:cNvPr>
        <xdr:cNvSpPr/>
      </xdr:nvSpPr>
      <xdr:spPr>
        <a:xfrm>
          <a:off x="3746500" y="1756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127000</xdr:rowOff>
    </xdr:from>
    <xdr:to>
      <xdr:col>24</xdr:col>
      <xdr:colOff>63500</xdr:colOff>
      <xdr:row>103</xdr:row>
      <xdr:rowOff>107950</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3797300" y="176149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25400</xdr:rowOff>
    </xdr:from>
    <xdr:to>
      <xdr:col>15</xdr:col>
      <xdr:colOff>101600</xdr:colOff>
      <xdr:row>102</xdr:row>
      <xdr:rowOff>127000</xdr:rowOff>
    </xdr:to>
    <xdr:sp macro="" textlink="">
      <xdr:nvSpPr>
        <xdr:cNvPr id="421" name="楕円 420">
          <a:extLst>
            <a:ext uri="{FF2B5EF4-FFF2-40B4-BE49-F238E27FC236}">
              <a16:creationId xmlns:a16="http://schemas.microsoft.com/office/drawing/2014/main" id="{00000000-0008-0000-0100-0000A5010000}"/>
            </a:ext>
          </a:extLst>
        </xdr:cNvPr>
        <xdr:cNvSpPr/>
      </xdr:nvSpPr>
      <xdr:spPr>
        <a:xfrm>
          <a:off x="28575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76200</xdr:rowOff>
    </xdr:from>
    <xdr:to>
      <xdr:col>19</xdr:col>
      <xdr:colOff>177800</xdr:colOff>
      <xdr:row>102</xdr:row>
      <xdr:rowOff>127000</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2908300" y="17564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38100</xdr:rowOff>
    </xdr:from>
    <xdr:to>
      <xdr:col>10</xdr:col>
      <xdr:colOff>165100</xdr:colOff>
      <xdr:row>102</xdr:row>
      <xdr:rowOff>139700</xdr:rowOff>
    </xdr:to>
    <xdr:sp macro="" textlink="">
      <xdr:nvSpPr>
        <xdr:cNvPr id="423" name="楕円 422">
          <a:extLst>
            <a:ext uri="{FF2B5EF4-FFF2-40B4-BE49-F238E27FC236}">
              <a16:creationId xmlns:a16="http://schemas.microsoft.com/office/drawing/2014/main" id="{00000000-0008-0000-0100-0000A7010000}"/>
            </a:ext>
          </a:extLst>
        </xdr:cNvPr>
        <xdr:cNvSpPr/>
      </xdr:nvSpPr>
      <xdr:spPr>
        <a:xfrm>
          <a:off x="1968500" y="1752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76200</xdr:rowOff>
    </xdr:from>
    <xdr:to>
      <xdr:col>15</xdr:col>
      <xdr:colOff>50800</xdr:colOff>
      <xdr:row>102</xdr:row>
      <xdr:rowOff>88900</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flipV="1">
          <a:off x="2019300" y="17564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152400</xdr:rowOff>
    </xdr:from>
    <xdr:to>
      <xdr:col>6</xdr:col>
      <xdr:colOff>38100</xdr:colOff>
      <xdr:row>101</xdr:row>
      <xdr:rowOff>82550</xdr:rowOff>
    </xdr:to>
    <xdr:sp macro="" textlink="">
      <xdr:nvSpPr>
        <xdr:cNvPr id="425" name="楕円 424">
          <a:extLst>
            <a:ext uri="{FF2B5EF4-FFF2-40B4-BE49-F238E27FC236}">
              <a16:creationId xmlns:a16="http://schemas.microsoft.com/office/drawing/2014/main" id="{00000000-0008-0000-0100-0000A9010000}"/>
            </a:ext>
          </a:extLst>
        </xdr:cNvPr>
        <xdr:cNvSpPr/>
      </xdr:nvSpPr>
      <xdr:spPr>
        <a:xfrm>
          <a:off x="1079500" y="1729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31750</xdr:rowOff>
    </xdr:from>
    <xdr:to>
      <xdr:col>10</xdr:col>
      <xdr:colOff>114300</xdr:colOff>
      <xdr:row>102</xdr:row>
      <xdr:rowOff>88900</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1130300" y="173482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137177</xdr:rowOff>
    </xdr:from>
    <xdr:ext cx="405111" cy="259045"/>
    <xdr:sp macro="" textlink="">
      <xdr:nvSpPr>
        <xdr:cNvPr id="427" name="n_1aveValue【港湾・漁港】&#10;有形固定資産減価償却率">
          <a:extLst>
            <a:ext uri="{FF2B5EF4-FFF2-40B4-BE49-F238E27FC236}">
              <a16:creationId xmlns:a16="http://schemas.microsoft.com/office/drawing/2014/main" id="{00000000-0008-0000-0100-0000AB010000}"/>
            </a:ext>
          </a:extLst>
        </xdr:cNvPr>
        <xdr:cNvSpPr txBox="1"/>
      </xdr:nvSpPr>
      <xdr:spPr>
        <a:xfrm>
          <a:off x="3582044" y="1779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111777</xdr:rowOff>
    </xdr:from>
    <xdr:ext cx="405111" cy="259045"/>
    <xdr:sp macro="" textlink="">
      <xdr:nvSpPr>
        <xdr:cNvPr id="428" name="n_2aveValue【港湾・漁港】&#10;有形固定資産減価償却率">
          <a:extLst>
            <a:ext uri="{FF2B5EF4-FFF2-40B4-BE49-F238E27FC236}">
              <a16:creationId xmlns:a16="http://schemas.microsoft.com/office/drawing/2014/main" id="{00000000-0008-0000-0100-0000AC010000}"/>
            </a:ext>
          </a:extLst>
        </xdr:cNvPr>
        <xdr:cNvSpPr txBox="1"/>
      </xdr:nvSpPr>
      <xdr:spPr>
        <a:xfrm>
          <a:off x="2705744" y="1777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130827</xdr:rowOff>
    </xdr:from>
    <xdr:ext cx="405111" cy="259045"/>
    <xdr:sp macro="" textlink="">
      <xdr:nvSpPr>
        <xdr:cNvPr id="429" name="n_3aveValue【港湾・漁港】&#10;有形固定資産減価償却率">
          <a:extLst>
            <a:ext uri="{FF2B5EF4-FFF2-40B4-BE49-F238E27FC236}">
              <a16:creationId xmlns:a16="http://schemas.microsoft.com/office/drawing/2014/main" id="{00000000-0008-0000-0100-0000AD010000}"/>
            </a:ext>
          </a:extLst>
        </xdr:cNvPr>
        <xdr:cNvSpPr txBox="1"/>
      </xdr:nvSpPr>
      <xdr:spPr>
        <a:xfrm>
          <a:off x="1816744" y="1761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111777</xdr:rowOff>
    </xdr:from>
    <xdr:ext cx="405111" cy="259045"/>
    <xdr:sp macro="" textlink="">
      <xdr:nvSpPr>
        <xdr:cNvPr id="430" name="n_4aveValue【港湾・漁港】&#10;有形固定資産減価償却率">
          <a:extLst>
            <a:ext uri="{FF2B5EF4-FFF2-40B4-BE49-F238E27FC236}">
              <a16:creationId xmlns:a16="http://schemas.microsoft.com/office/drawing/2014/main" id="{00000000-0008-0000-0100-0000AE010000}"/>
            </a:ext>
          </a:extLst>
        </xdr:cNvPr>
        <xdr:cNvSpPr txBox="1"/>
      </xdr:nvSpPr>
      <xdr:spPr>
        <a:xfrm>
          <a:off x="927744" y="1742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22877</xdr:rowOff>
    </xdr:from>
    <xdr:ext cx="405111" cy="259045"/>
    <xdr:sp macro="" textlink="">
      <xdr:nvSpPr>
        <xdr:cNvPr id="431" name="n_1mainValue【港湾・漁港】&#10;有形固定資産減価償却率">
          <a:extLst>
            <a:ext uri="{FF2B5EF4-FFF2-40B4-BE49-F238E27FC236}">
              <a16:creationId xmlns:a16="http://schemas.microsoft.com/office/drawing/2014/main" id="{00000000-0008-0000-0100-0000AF010000}"/>
            </a:ext>
          </a:extLst>
        </xdr:cNvPr>
        <xdr:cNvSpPr txBox="1"/>
      </xdr:nvSpPr>
      <xdr:spPr>
        <a:xfrm>
          <a:off x="3582044" y="17339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143527</xdr:rowOff>
    </xdr:from>
    <xdr:ext cx="405111" cy="259045"/>
    <xdr:sp macro="" textlink="">
      <xdr:nvSpPr>
        <xdr:cNvPr id="432" name="n_2mainValue【港湾・漁港】&#10;有形固定資産減価償却率">
          <a:extLst>
            <a:ext uri="{FF2B5EF4-FFF2-40B4-BE49-F238E27FC236}">
              <a16:creationId xmlns:a16="http://schemas.microsoft.com/office/drawing/2014/main" id="{00000000-0008-0000-0100-0000B0010000}"/>
            </a:ext>
          </a:extLst>
        </xdr:cNvPr>
        <xdr:cNvSpPr txBox="1"/>
      </xdr:nvSpPr>
      <xdr:spPr>
        <a:xfrm>
          <a:off x="2705744" y="1728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156227</xdr:rowOff>
    </xdr:from>
    <xdr:ext cx="405111" cy="259045"/>
    <xdr:sp macro="" textlink="">
      <xdr:nvSpPr>
        <xdr:cNvPr id="433" name="n_3mainValue【港湾・漁港】&#10;有形固定資産減価償却率">
          <a:extLst>
            <a:ext uri="{FF2B5EF4-FFF2-40B4-BE49-F238E27FC236}">
              <a16:creationId xmlns:a16="http://schemas.microsoft.com/office/drawing/2014/main" id="{00000000-0008-0000-0100-0000B1010000}"/>
            </a:ext>
          </a:extLst>
        </xdr:cNvPr>
        <xdr:cNvSpPr txBox="1"/>
      </xdr:nvSpPr>
      <xdr:spPr>
        <a:xfrm>
          <a:off x="1816744" y="1730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99077</xdr:rowOff>
    </xdr:from>
    <xdr:ext cx="405111" cy="259045"/>
    <xdr:sp macro="" textlink="">
      <xdr:nvSpPr>
        <xdr:cNvPr id="434" name="n_4mainValue【港湾・漁港】&#10;有形固定資産減価償却率">
          <a:extLst>
            <a:ext uri="{FF2B5EF4-FFF2-40B4-BE49-F238E27FC236}">
              <a16:creationId xmlns:a16="http://schemas.microsoft.com/office/drawing/2014/main" id="{00000000-0008-0000-0100-0000B2010000}"/>
            </a:ext>
          </a:extLst>
        </xdr:cNvPr>
        <xdr:cNvSpPr txBox="1"/>
      </xdr:nvSpPr>
      <xdr:spPr>
        <a:xfrm>
          <a:off x="927744" y="1707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00000000-0008-0000-0100-0000B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110</xdr:row>
      <xdr:rowOff>48277</xdr:rowOff>
    </xdr:from>
    <xdr:ext cx="248786" cy="259045"/>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6355214" y="189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108</xdr:row>
      <xdr:rowOff>10177</xdr:rowOff>
    </xdr:from>
    <xdr:ext cx="595419"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6008581" y="185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港湾・漁港】&#10;一人当たり有形固定資産（償却資産）額グラフ枠">
          <a:extLst>
            <a:ext uri="{FF2B5EF4-FFF2-40B4-BE49-F238E27FC236}">
              <a16:creationId xmlns:a16="http://schemas.microsoft.com/office/drawing/2014/main" id="{00000000-0008-0000-0100-0000CA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91425</xdr:rowOff>
    </xdr:from>
    <xdr:to>
      <xdr:col>54</xdr:col>
      <xdr:colOff>189865</xdr:colOff>
      <xdr:row>108</xdr:row>
      <xdr:rowOff>18532</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flipV="1">
          <a:off x="10476865" y="17064975"/>
          <a:ext cx="0" cy="1470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22359</xdr:rowOff>
    </xdr:from>
    <xdr:ext cx="599010" cy="259045"/>
    <xdr:sp macro="" textlink="">
      <xdr:nvSpPr>
        <xdr:cNvPr id="460" name="【港湾・漁港】&#10;一人当たり有形固定資産（償却資産）額最小値テキスト">
          <a:extLst>
            <a:ext uri="{FF2B5EF4-FFF2-40B4-BE49-F238E27FC236}">
              <a16:creationId xmlns:a16="http://schemas.microsoft.com/office/drawing/2014/main" id="{00000000-0008-0000-0100-0000CC010000}"/>
            </a:ext>
          </a:extLst>
        </xdr:cNvPr>
        <xdr:cNvSpPr txBox="1"/>
      </xdr:nvSpPr>
      <xdr:spPr>
        <a:xfrm>
          <a:off x="10515600" y="18538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18532</xdr:rowOff>
    </xdr:from>
    <xdr:to>
      <xdr:col>55</xdr:col>
      <xdr:colOff>88900</xdr:colOff>
      <xdr:row>108</xdr:row>
      <xdr:rowOff>18532</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0388600" y="1853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38102</xdr:rowOff>
    </xdr:from>
    <xdr:ext cx="599010" cy="259045"/>
    <xdr:sp macro="" textlink="">
      <xdr:nvSpPr>
        <xdr:cNvPr id="462" name="【港湾・漁港】&#10;一人当たり有形固定資産（償却資産）額最大値テキスト">
          <a:extLst>
            <a:ext uri="{FF2B5EF4-FFF2-40B4-BE49-F238E27FC236}">
              <a16:creationId xmlns:a16="http://schemas.microsoft.com/office/drawing/2014/main" id="{00000000-0008-0000-0100-0000CE010000}"/>
            </a:ext>
          </a:extLst>
        </xdr:cNvPr>
        <xdr:cNvSpPr txBox="1"/>
      </xdr:nvSpPr>
      <xdr:spPr>
        <a:xfrm>
          <a:off x="10515600" y="16840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91425</xdr:rowOff>
    </xdr:from>
    <xdr:to>
      <xdr:col>55</xdr:col>
      <xdr:colOff>88900</xdr:colOff>
      <xdr:row>99</xdr:row>
      <xdr:rowOff>91425</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0388600" y="17064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128367</xdr:rowOff>
    </xdr:from>
    <xdr:ext cx="599010" cy="259045"/>
    <xdr:sp macro="" textlink="">
      <xdr:nvSpPr>
        <xdr:cNvPr id="464" name="【港湾・漁港】&#10;一人当たり有形固定資産（償却資産）額平均値テキスト">
          <a:extLst>
            <a:ext uri="{FF2B5EF4-FFF2-40B4-BE49-F238E27FC236}">
              <a16:creationId xmlns:a16="http://schemas.microsoft.com/office/drawing/2014/main" id="{00000000-0008-0000-0100-0000D0010000}"/>
            </a:ext>
          </a:extLst>
        </xdr:cNvPr>
        <xdr:cNvSpPr txBox="1"/>
      </xdr:nvSpPr>
      <xdr:spPr>
        <a:xfrm>
          <a:off x="10515600" y="17787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105490</xdr:rowOff>
    </xdr:from>
    <xdr:to>
      <xdr:col>55</xdr:col>
      <xdr:colOff>50800</xdr:colOff>
      <xdr:row>105</xdr:row>
      <xdr:rowOff>35640</xdr:rowOff>
    </xdr:to>
    <xdr:sp macro="" textlink="">
      <xdr:nvSpPr>
        <xdr:cNvPr id="465" name="フローチャート: 判断 464">
          <a:extLst>
            <a:ext uri="{FF2B5EF4-FFF2-40B4-BE49-F238E27FC236}">
              <a16:creationId xmlns:a16="http://schemas.microsoft.com/office/drawing/2014/main" id="{00000000-0008-0000-0100-0000D1010000}"/>
            </a:ext>
          </a:extLst>
        </xdr:cNvPr>
        <xdr:cNvSpPr/>
      </xdr:nvSpPr>
      <xdr:spPr>
        <a:xfrm>
          <a:off x="10426700" y="1793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30087</xdr:rowOff>
    </xdr:from>
    <xdr:to>
      <xdr:col>50</xdr:col>
      <xdr:colOff>165100</xdr:colOff>
      <xdr:row>105</xdr:row>
      <xdr:rowOff>131687</xdr:rowOff>
    </xdr:to>
    <xdr:sp macro="" textlink="">
      <xdr:nvSpPr>
        <xdr:cNvPr id="466" name="フローチャート: 判断 465">
          <a:extLst>
            <a:ext uri="{FF2B5EF4-FFF2-40B4-BE49-F238E27FC236}">
              <a16:creationId xmlns:a16="http://schemas.microsoft.com/office/drawing/2014/main" id="{00000000-0008-0000-0100-0000D2010000}"/>
            </a:ext>
          </a:extLst>
        </xdr:cNvPr>
        <xdr:cNvSpPr/>
      </xdr:nvSpPr>
      <xdr:spPr>
        <a:xfrm>
          <a:off x="9588500" y="1803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39604</xdr:rowOff>
    </xdr:from>
    <xdr:to>
      <xdr:col>46</xdr:col>
      <xdr:colOff>38100</xdr:colOff>
      <xdr:row>106</xdr:row>
      <xdr:rowOff>141204</xdr:rowOff>
    </xdr:to>
    <xdr:sp macro="" textlink="">
      <xdr:nvSpPr>
        <xdr:cNvPr id="467" name="フローチャート: 判断 466">
          <a:extLst>
            <a:ext uri="{FF2B5EF4-FFF2-40B4-BE49-F238E27FC236}">
              <a16:creationId xmlns:a16="http://schemas.microsoft.com/office/drawing/2014/main" id="{00000000-0008-0000-0100-0000D3010000}"/>
            </a:ext>
          </a:extLst>
        </xdr:cNvPr>
        <xdr:cNvSpPr/>
      </xdr:nvSpPr>
      <xdr:spPr>
        <a:xfrm>
          <a:off x="8699500" y="1821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88734</xdr:rowOff>
    </xdr:from>
    <xdr:to>
      <xdr:col>41</xdr:col>
      <xdr:colOff>101600</xdr:colOff>
      <xdr:row>106</xdr:row>
      <xdr:rowOff>18884</xdr:rowOff>
    </xdr:to>
    <xdr:sp macro="" textlink="">
      <xdr:nvSpPr>
        <xdr:cNvPr id="468" name="フローチャート: 判断 467">
          <a:extLst>
            <a:ext uri="{FF2B5EF4-FFF2-40B4-BE49-F238E27FC236}">
              <a16:creationId xmlns:a16="http://schemas.microsoft.com/office/drawing/2014/main" id="{00000000-0008-0000-0100-0000D4010000}"/>
            </a:ext>
          </a:extLst>
        </xdr:cNvPr>
        <xdr:cNvSpPr/>
      </xdr:nvSpPr>
      <xdr:spPr>
        <a:xfrm>
          <a:off x="7810500" y="18090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98095</xdr:rowOff>
    </xdr:from>
    <xdr:to>
      <xdr:col>36</xdr:col>
      <xdr:colOff>165100</xdr:colOff>
      <xdr:row>106</xdr:row>
      <xdr:rowOff>28245</xdr:rowOff>
    </xdr:to>
    <xdr:sp macro="" textlink="">
      <xdr:nvSpPr>
        <xdr:cNvPr id="469" name="フローチャート: 判断 468">
          <a:extLst>
            <a:ext uri="{FF2B5EF4-FFF2-40B4-BE49-F238E27FC236}">
              <a16:creationId xmlns:a16="http://schemas.microsoft.com/office/drawing/2014/main" id="{00000000-0008-0000-0100-0000D5010000}"/>
            </a:ext>
          </a:extLst>
        </xdr:cNvPr>
        <xdr:cNvSpPr/>
      </xdr:nvSpPr>
      <xdr:spPr>
        <a:xfrm>
          <a:off x="6921500" y="1810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139182</xdr:rowOff>
    </xdr:from>
    <xdr:to>
      <xdr:col>55</xdr:col>
      <xdr:colOff>50800</xdr:colOff>
      <xdr:row>108</xdr:row>
      <xdr:rowOff>69332</xdr:rowOff>
    </xdr:to>
    <xdr:sp macro="" textlink="">
      <xdr:nvSpPr>
        <xdr:cNvPr id="475" name="楕円 474">
          <a:extLst>
            <a:ext uri="{FF2B5EF4-FFF2-40B4-BE49-F238E27FC236}">
              <a16:creationId xmlns:a16="http://schemas.microsoft.com/office/drawing/2014/main" id="{00000000-0008-0000-0100-0000DB010000}"/>
            </a:ext>
          </a:extLst>
        </xdr:cNvPr>
        <xdr:cNvSpPr/>
      </xdr:nvSpPr>
      <xdr:spPr>
        <a:xfrm>
          <a:off x="10426700" y="1848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54109</xdr:rowOff>
    </xdr:from>
    <xdr:ext cx="599010" cy="259045"/>
    <xdr:sp macro="" textlink="">
      <xdr:nvSpPr>
        <xdr:cNvPr id="476" name="【港湾・漁港】&#10;一人当たり有形固定資産（償却資産）額該当値テキスト">
          <a:extLst>
            <a:ext uri="{FF2B5EF4-FFF2-40B4-BE49-F238E27FC236}">
              <a16:creationId xmlns:a16="http://schemas.microsoft.com/office/drawing/2014/main" id="{00000000-0008-0000-0100-0000DC010000}"/>
            </a:ext>
          </a:extLst>
        </xdr:cNvPr>
        <xdr:cNvSpPr txBox="1"/>
      </xdr:nvSpPr>
      <xdr:spPr>
        <a:xfrm>
          <a:off x="10515600" y="18399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153499</xdr:rowOff>
    </xdr:from>
    <xdr:to>
      <xdr:col>50</xdr:col>
      <xdr:colOff>165100</xdr:colOff>
      <xdr:row>108</xdr:row>
      <xdr:rowOff>83649</xdr:rowOff>
    </xdr:to>
    <xdr:sp macro="" textlink="">
      <xdr:nvSpPr>
        <xdr:cNvPr id="477" name="楕円 476">
          <a:extLst>
            <a:ext uri="{FF2B5EF4-FFF2-40B4-BE49-F238E27FC236}">
              <a16:creationId xmlns:a16="http://schemas.microsoft.com/office/drawing/2014/main" id="{00000000-0008-0000-0100-0000DD010000}"/>
            </a:ext>
          </a:extLst>
        </xdr:cNvPr>
        <xdr:cNvSpPr/>
      </xdr:nvSpPr>
      <xdr:spPr>
        <a:xfrm>
          <a:off x="9588500" y="1849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18532</xdr:rowOff>
    </xdr:from>
    <xdr:to>
      <xdr:col>55</xdr:col>
      <xdr:colOff>0</xdr:colOff>
      <xdr:row>108</xdr:row>
      <xdr:rowOff>32849</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flipV="1">
          <a:off x="9639300" y="18535132"/>
          <a:ext cx="838200" cy="1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167836</xdr:rowOff>
    </xdr:from>
    <xdr:to>
      <xdr:col>46</xdr:col>
      <xdr:colOff>38100</xdr:colOff>
      <xdr:row>108</xdr:row>
      <xdr:rowOff>97986</xdr:rowOff>
    </xdr:to>
    <xdr:sp macro="" textlink="">
      <xdr:nvSpPr>
        <xdr:cNvPr id="479" name="楕円 478">
          <a:extLst>
            <a:ext uri="{FF2B5EF4-FFF2-40B4-BE49-F238E27FC236}">
              <a16:creationId xmlns:a16="http://schemas.microsoft.com/office/drawing/2014/main" id="{00000000-0008-0000-0100-0000DF010000}"/>
            </a:ext>
          </a:extLst>
        </xdr:cNvPr>
        <xdr:cNvSpPr/>
      </xdr:nvSpPr>
      <xdr:spPr>
        <a:xfrm>
          <a:off x="8699500" y="1851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32849</xdr:rowOff>
    </xdr:from>
    <xdr:to>
      <xdr:col>50</xdr:col>
      <xdr:colOff>114300</xdr:colOff>
      <xdr:row>108</xdr:row>
      <xdr:rowOff>47186</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flipV="1">
          <a:off x="8750300" y="18549449"/>
          <a:ext cx="889000" cy="1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17445</xdr:rowOff>
    </xdr:from>
    <xdr:to>
      <xdr:col>41</xdr:col>
      <xdr:colOff>101600</xdr:colOff>
      <xdr:row>108</xdr:row>
      <xdr:rowOff>119045</xdr:rowOff>
    </xdr:to>
    <xdr:sp macro="" textlink="">
      <xdr:nvSpPr>
        <xdr:cNvPr id="481" name="楕円 480">
          <a:extLst>
            <a:ext uri="{FF2B5EF4-FFF2-40B4-BE49-F238E27FC236}">
              <a16:creationId xmlns:a16="http://schemas.microsoft.com/office/drawing/2014/main" id="{00000000-0008-0000-0100-0000E1010000}"/>
            </a:ext>
          </a:extLst>
        </xdr:cNvPr>
        <xdr:cNvSpPr/>
      </xdr:nvSpPr>
      <xdr:spPr>
        <a:xfrm>
          <a:off x="7810500" y="1853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47186</xdr:rowOff>
    </xdr:from>
    <xdr:to>
      <xdr:col>45</xdr:col>
      <xdr:colOff>177800</xdr:colOff>
      <xdr:row>108</xdr:row>
      <xdr:rowOff>68245</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flipV="1">
          <a:off x="7861300" y="18563786"/>
          <a:ext cx="889000" cy="2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18721</xdr:rowOff>
    </xdr:from>
    <xdr:to>
      <xdr:col>36</xdr:col>
      <xdr:colOff>165100</xdr:colOff>
      <xdr:row>108</xdr:row>
      <xdr:rowOff>120321</xdr:rowOff>
    </xdr:to>
    <xdr:sp macro="" textlink="">
      <xdr:nvSpPr>
        <xdr:cNvPr id="483" name="楕円 482">
          <a:extLst>
            <a:ext uri="{FF2B5EF4-FFF2-40B4-BE49-F238E27FC236}">
              <a16:creationId xmlns:a16="http://schemas.microsoft.com/office/drawing/2014/main" id="{00000000-0008-0000-0100-0000E3010000}"/>
            </a:ext>
          </a:extLst>
        </xdr:cNvPr>
        <xdr:cNvSpPr/>
      </xdr:nvSpPr>
      <xdr:spPr>
        <a:xfrm>
          <a:off x="6921500" y="1853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68245</xdr:rowOff>
    </xdr:from>
    <xdr:to>
      <xdr:col>41</xdr:col>
      <xdr:colOff>50800</xdr:colOff>
      <xdr:row>108</xdr:row>
      <xdr:rowOff>69521</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flipV="1">
          <a:off x="6972300" y="18584845"/>
          <a:ext cx="889000" cy="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103</xdr:row>
      <xdr:rowOff>148214</xdr:rowOff>
    </xdr:from>
    <xdr:ext cx="599010" cy="259045"/>
    <xdr:sp macro="" textlink="">
      <xdr:nvSpPr>
        <xdr:cNvPr id="485" name="n_1aveValue【港湾・漁港】&#10;一人当たり有形固定資産（償却資産）額">
          <a:extLst>
            <a:ext uri="{FF2B5EF4-FFF2-40B4-BE49-F238E27FC236}">
              <a16:creationId xmlns:a16="http://schemas.microsoft.com/office/drawing/2014/main" id="{00000000-0008-0000-0100-0000E5010000}"/>
            </a:ext>
          </a:extLst>
        </xdr:cNvPr>
        <xdr:cNvSpPr txBox="1"/>
      </xdr:nvSpPr>
      <xdr:spPr>
        <a:xfrm>
          <a:off x="9327095" y="1780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157731</xdr:rowOff>
    </xdr:from>
    <xdr:ext cx="599010" cy="259045"/>
    <xdr:sp macro="" textlink="">
      <xdr:nvSpPr>
        <xdr:cNvPr id="486" name="n_2aveValue【港湾・漁港】&#10;一人当たり有形固定資産（償却資産）額">
          <a:extLst>
            <a:ext uri="{FF2B5EF4-FFF2-40B4-BE49-F238E27FC236}">
              <a16:creationId xmlns:a16="http://schemas.microsoft.com/office/drawing/2014/main" id="{00000000-0008-0000-0100-0000E6010000}"/>
            </a:ext>
          </a:extLst>
        </xdr:cNvPr>
        <xdr:cNvSpPr txBox="1"/>
      </xdr:nvSpPr>
      <xdr:spPr>
        <a:xfrm>
          <a:off x="8450795" y="17988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35411</xdr:rowOff>
    </xdr:from>
    <xdr:ext cx="599010" cy="259045"/>
    <xdr:sp macro="" textlink="">
      <xdr:nvSpPr>
        <xdr:cNvPr id="487" name="n_3aveValue【港湾・漁港】&#10;一人当たり有形固定資産（償却資産）額">
          <a:extLst>
            <a:ext uri="{FF2B5EF4-FFF2-40B4-BE49-F238E27FC236}">
              <a16:creationId xmlns:a16="http://schemas.microsoft.com/office/drawing/2014/main" id="{00000000-0008-0000-0100-0000E7010000}"/>
            </a:ext>
          </a:extLst>
        </xdr:cNvPr>
        <xdr:cNvSpPr txBox="1"/>
      </xdr:nvSpPr>
      <xdr:spPr>
        <a:xfrm>
          <a:off x="7561795" y="17866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44772</xdr:rowOff>
    </xdr:from>
    <xdr:ext cx="599010" cy="259045"/>
    <xdr:sp macro="" textlink="">
      <xdr:nvSpPr>
        <xdr:cNvPr id="488" name="n_4aveValue【港湾・漁港】&#10;一人当たり有形固定資産（償却資産）額">
          <a:extLst>
            <a:ext uri="{FF2B5EF4-FFF2-40B4-BE49-F238E27FC236}">
              <a16:creationId xmlns:a16="http://schemas.microsoft.com/office/drawing/2014/main" id="{00000000-0008-0000-0100-0000E8010000}"/>
            </a:ext>
          </a:extLst>
        </xdr:cNvPr>
        <xdr:cNvSpPr txBox="1"/>
      </xdr:nvSpPr>
      <xdr:spPr>
        <a:xfrm>
          <a:off x="6672795" y="17875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74776</xdr:rowOff>
    </xdr:from>
    <xdr:ext cx="599010" cy="259045"/>
    <xdr:sp macro="" textlink="">
      <xdr:nvSpPr>
        <xdr:cNvPr id="489" name="n_1mainValue【港湾・漁港】&#10;一人当たり有形固定資産（償却資産）額">
          <a:extLst>
            <a:ext uri="{FF2B5EF4-FFF2-40B4-BE49-F238E27FC236}">
              <a16:creationId xmlns:a16="http://schemas.microsoft.com/office/drawing/2014/main" id="{00000000-0008-0000-0100-0000E9010000}"/>
            </a:ext>
          </a:extLst>
        </xdr:cNvPr>
        <xdr:cNvSpPr txBox="1"/>
      </xdr:nvSpPr>
      <xdr:spPr>
        <a:xfrm>
          <a:off x="9327095" y="18591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89113</xdr:rowOff>
    </xdr:from>
    <xdr:ext cx="599010" cy="259045"/>
    <xdr:sp macro="" textlink="">
      <xdr:nvSpPr>
        <xdr:cNvPr id="490" name="n_2mainValue【港湾・漁港】&#10;一人当たり有形固定資産（償却資産）額">
          <a:extLst>
            <a:ext uri="{FF2B5EF4-FFF2-40B4-BE49-F238E27FC236}">
              <a16:creationId xmlns:a16="http://schemas.microsoft.com/office/drawing/2014/main" id="{00000000-0008-0000-0100-0000EA010000}"/>
            </a:ext>
          </a:extLst>
        </xdr:cNvPr>
        <xdr:cNvSpPr txBox="1"/>
      </xdr:nvSpPr>
      <xdr:spPr>
        <a:xfrm>
          <a:off x="8450795" y="18605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110172</xdr:rowOff>
    </xdr:from>
    <xdr:ext cx="599010" cy="259045"/>
    <xdr:sp macro="" textlink="">
      <xdr:nvSpPr>
        <xdr:cNvPr id="491" name="n_3mainValue【港湾・漁港】&#10;一人当たり有形固定資産（償却資産）額">
          <a:extLst>
            <a:ext uri="{FF2B5EF4-FFF2-40B4-BE49-F238E27FC236}">
              <a16:creationId xmlns:a16="http://schemas.microsoft.com/office/drawing/2014/main" id="{00000000-0008-0000-0100-0000EB010000}"/>
            </a:ext>
          </a:extLst>
        </xdr:cNvPr>
        <xdr:cNvSpPr txBox="1"/>
      </xdr:nvSpPr>
      <xdr:spPr>
        <a:xfrm>
          <a:off x="7561795" y="18626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111448</xdr:rowOff>
    </xdr:from>
    <xdr:ext cx="599010" cy="259045"/>
    <xdr:sp macro="" textlink="">
      <xdr:nvSpPr>
        <xdr:cNvPr id="492" name="n_4mainValue【港湾・漁港】&#10;一人当たり有形固定資産（償却資産）額">
          <a:extLst>
            <a:ext uri="{FF2B5EF4-FFF2-40B4-BE49-F238E27FC236}">
              <a16:creationId xmlns:a16="http://schemas.microsoft.com/office/drawing/2014/main" id="{00000000-0008-0000-0100-0000EC010000}"/>
            </a:ext>
          </a:extLst>
        </xdr:cNvPr>
        <xdr:cNvSpPr txBox="1"/>
      </xdr:nvSpPr>
      <xdr:spPr>
        <a:xfrm>
          <a:off x="6672795" y="18628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00000000-0008-0000-0100-0000E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00000000-0008-0000-0100-0000F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認定こども園・幼稚園・保育所】&#10;有形固定資産減価償却率グラフ枠">
          <a:extLst>
            <a:ext uri="{FF2B5EF4-FFF2-40B4-BE49-F238E27FC236}">
              <a16:creationId xmlns:a16="http://schemas.microsoft.com/office/drawing/2014/main" id="{00000000-0008-0000-0100-000004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36195</xdr:rowOff>
    </xdr:from>
    <xdr:to>
      <xdr:col>85</xdr:col>
      <xdr:colOff>126364</xdr:colOff>
      <xdr:row>41</xdr:row>
      <xdr:rowOff>120015</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flipV="1">
          <a:off x="16318864" y="5865495"/>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123842</xdr:rowOff>
    </xdr:from>
    <xdr:ext cx="405111" cy="259045"/>
    <xdr:sp macro="" textlink="">
      <xdr:nvSpPr>
        <xdr:cNvPr id="518" name="【認定こども園・幼稚園・保育所】&#10;有形固定資産減価償却率最小値テキスト">
          <a:extLst>
            <a:ext uri="{FF2B5EF4-FFF2-40B4-BE49-F238E27FC236}">
              <a16:creationId xmlns:a16="http://schemas.microsoft.com/office/drawing/2014/main" id="{00000000-0008-0000-0100-000006020000}"/>
            </a:ext>
          </a:extLst>
        </xdr:cNvPr>
        <xdr:cNvSpPr txBox="1"/>
      </xdr:nvSpPr>
      <xdr:spPr>
        <a:xfrm>
          <a:off x="16357600" y="715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120015</xdr:rowOff>
    </xdr:from>
    <xdr:to>
      <xdr:col>86</xdr:col>
      <xdr:colOff>25400</xdr:colOff>
      <xdr:row>41</xdr:row>
      <xdr:rowOff>120015</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6230600" y="714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154322</xdr:rowOff>
    </xdr:from>
    <xdr:ext cx="405111" cy="259045"/>
    <xdr:sp macro="" textlink="">
      <xdr:nvSpPr>
        <xdr:cNvPr id="520" name="【認定こども園・幼稚園・保育所】&#10;有形固定資産減価償却率最大値テキスト">
          <a:extLst>
            <a:ext uri="{FF2B5EF4-FFF2-40B4-BE49-F238E27FC236}">
              <a16:creationId xmlns:a16="http://schemas.microsoft.com/office/drawing/2014/main" id="{00000000-0008-0000-0100-000008020000}"/>
            </a:ext>
          </a:extLst>
        </xdr:cNvPr>
        <xdr:cNvSpPr txBox="1"/>
      </xdr:nvSpPr>
      <xdr:spPr>
        <a:xfrm>
          <a:off x="16357600" y="564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6230600" y="586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33037</xdr:rowOff>
    </xdr:from>
    <xdr:ext cx="405111" cy="259045"/>
    <xdr:sp macro="" textlink="">
      <xdr:nvSpPr>
        <xdr:cNvPr id="522" name="【認定こども園・幼稚園・保育所】&#10;有形固定資産減価償却率平均値テキスト">
          <a:extLst>
            <a:ext uri="{FF2B5EF4-FFF2-40B4-BE49-F238E27FC236}">
              <a16:creationId xmlns:a16="http://schemas.microsoft.com/office/drawing/2014/main" id="{00000000-0008-0000-0100-00000A020000}"/>
            </a:ext>
          </a:extLst>
        </xdr:cNvPr>
        <xdr:cNvSpPr txBox="1"/>
      </xdr:nvSpPr>
      <xdr:spPr>
        <a:xfrm>
          <a:off x="16357600" y="6205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xdr:rowOff>
    </xdr:from>
    <xdr:to>
      <xdr:col>85</xdr:col>
      <xdr:colOff>177800</xdr:colOff>
      <xdr:row>37</xdr:row>
      <xdr:rowOff>111760</xdr:rowOff>
    </xdr:to>
    <xdr:sp macro="" textlink="">
      <xdr:nvSpPr>
        <xdr:cNvPr id="523" name="フローチャート: 判断 522">
          <a:extLst>
            <a:ext uri="{FF2B5EF4-FFF2-40B4-BE49-F238E27FC236}">
              <a16:creationId xmlns:a16="http://schemas.microsoft.com/office/drawing/2014/main" id="{00000000-0008-0000-0100-00000B020000}"/>
            </a:ext>
          </a:extLst>
        </xdr:cNvPr>
        <xdr:cNvSpPr/>
      </xdr:nvSpPr>
      <xdr:spPr>
        <a:xfrm>
          <a:off x="162687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166370</xdr:rowOff>
    </xdr:from>
    <xdr:to>
      <xdr:col>81</xdr:col>
      <xdr:colOff>101600</xdr:colOff>
      <xdr:row>37</xdr:row>
      <xdr:rowOff>96520</xdr:rowOff>
    </xdr:to>
    <xdr:sp macro="" textlink="">
      <xdr:nvSpPr>
        <xdr:cNvPr id="524" name="フローチャート: 判断 523">
          <a:extLst>
            <a:ext uri="{FF2B5EF4-FFF2-40B4-BE49-F238E27FC236}">
              <a16:creationId xmlns:a16="http://schemas.microsoft.com/office/drawing/2014/main" id="{00000000-0008-0000-0100-00000C020000}"/>
            </a:ext>
          </a:extLst>
        </xdr:cNvPr>
        <xdr:cNvSpPr/>
      </xdr:nvSpPr>
      <xdr:spPr>
        <a:xfrm>
          <a:off x="15430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xdr:rowOff>
    </xdr:from>
    <xdr:to>
      <xdr:col>76</xdr:col>
      <xdr:colOff>165100</xdr:colOff>
      <xdr:row>37</xdr:row>
      <xdr:rowOff>102235</xdr:rowOff>
    </xdr:to>
    <xdr:sp macro="" textlink="">
      <xdr:nvSpPr>
        <xdr:cNvPr id="525" name="フローチャート: 判断 524">
          <a:extLst>
            <a:ext uri="{FF2B5EF4-FFF2-40B4-BE49-F238E27FC236}">
              <a16:creationId xmlns:a16="http://schemas.microsoft.com/office/drawing/2014/main" id="{00000000-0008-0000-0100-00000D020000}"/>
            </a:ext>
          </a:extLst>
        </xdr:cNvPr>
        <xdr:cNvSpPr/>
      </xdr:nvSpPr>
      <xdr:spPr>
        <a:xfrm>
          <a:off x="14541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149225</xdr:rowOff>
    </xdr:from>
    <xdr:to>
      <xdr:col>72</xdr:col>
      <xdr:colOff>38100</xdr:colOff>
      <xdr:row>37</xdr:row>
      <xdr:rowOff>79375</xdr:rowOff>
    </xdr:to>
    <xdr:sp macro="" textlink="">
      <xdr:nvSpPr>
        <xdr:cNvPr id="526" name="フローチャート: 判断 525">
          <a:extLst>
            <a:ext uri="{FF2B5EF4-FFF2-40B4-BE49-F238E27FC236}">
              <a16:creationId xmlns:a16="http://schemas.microsoft.com/office/drawing/2014/main" id="{00000000-0008-0000-0100-00000E020000}"/>
            </a:ext>
          </a:extLst>
        </xdr:cNvPr>
        <xdr:cNvSpPr/>
      </xdr:nvSpPr>
      <xdr:spPr>
        <a:xfrm>
          <a:off x="13652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168275</xdr:rowOff>
    </xdr:from>
    <xdr:to>
      <xdr:col>67</xdr:col>
      <xdr:colOff>101600</xdr:colOff>
      <xdr:row>37</xdr:row>
      <xdr:rowOff>98425</xdr:rowOff>
    </xdr:to>
    <xdr:sp macro="" textlink="">
      <xdr:nvSpPr>
        <xdr:cNvPr id="527" name="フローチャート: 判断 526">
          <a:extLst>
            <a:ext uri="{FF2B5EF4-FFF2-40B4-BE49-F238E27FC236}">
              <a16:creationId xmlns:a16="http://schemas.microsoft.com/office/drawing/2014/main" id="{00000000-0008-0000-0100-00000F020000}"/>
            </a:ext>
          </a:extLst>
        </xdr:cNvPr>
        <xdr:cNvSpPr/>
      </xdr:nvSpPr>
      <xdr:spPr>
        <a:xfrm>
          <a:off x="12763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88265</xdr:rowOff>
    </xdr:from>
    <xdr:to>
      <xdr:col>85</xdr:col>
      <xdr:colOff>177800</xdr:colOff>
      <xdr:row>40</xdr:row>
      <xdr:rowOff>18415</xdr:rowOff>
    </xdr:to>
    <xdr:sp macro="" textlink="">
      <xdr:nvSpPr>
        <xdr:cNvPr id="533" name="楕円 532">
          <a:extLst>
            <a:ext uri="{FF2B5EF4-FFF2-40B4-BE49-F238E27FC236}">
              <a16:creationId xmlns:a16="http://schemas.microsoft.com/office/drawing/2014/main" id="{00000000-0008-0000-0100-000015020000}"/>
            </a:ext>
          </a:extLst>
        </xdr:cNvPr>
        <xdr:cNvSpPr/>
      </xdr:nvSpPr>
      <xdr:spPr>
        <a:xfrm>
          <a:off x="16268700" y="67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66692</xdr:rowOff>
    </xdr:from>
    <xdr:ext cx="405111" cy="259045"/>
    <xdr:sp macro="" textlink="">
      <xdr:nvSpPr>
        <xdr:cNvPr id="534" name="【認定こども園・幼稚園・保育所】&#10;有形固定資産減価償却率該当値テキスト">
          <a:extLst>
            <a:ext uri="{FF2B5EF4-FFF2-40B4-BE49-F238E27FC236}">
              <a16:creationId xmlns:a16="http://schemas.microsoft.com/office/drawing/2014/main" id="{00000000-0008-0000-0100-000016020000}"/>
            </a:ext>
          </a:extLst>
        </xdr:cNvPr>
        <xdr:cNvSpPr txBox="1"/>
      </xdr:nvSpPr>
      <xdr:spPr>
        <a:xfrm>
          <a:off x="16357600" y="675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84455</xdr:rowOff>
    </xdr:from>
    <xdr:to>
      <xdr:col>81</xdr:col>
      <xdr:colOff>101600</xdr:colOff>
      <xdr:row>40</xdr:row>
      <xdr:rowOff>14605</xdr:rowOff>
    </xdr:to>
    <xdr:sp macro="" textlink="">
      <xdr:nvSpPr>
        <xdr:cNvPr id="535" name="楕円 534">
          <a:extLst>
            <a:ext uri="{FF2B5EF4-FFF2-40B4-BE49-F238E27FC236}">
              <a16:creationId xmlns:a16="http://schemas.microsoft.com/office/drawing/2014/main" id="{00000000-0008-0000-0100-000017020000}"/>
            </a:ext>
          </a:extLst>
        </xdr:cNvPr>
        <xdr:cNvSpPr/>
      </xdr:nvSpPr>
      <xdr:spPr>
        <a:xfrm>
          <a:off x="15430500" y="677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135255</xdr:rowOff>
    </xdr:from>
    <xdr:to>
      <xdr:col>85</xdr:col>
      <xdr:colOff>127000</xdr:colOff>
      <xdr:row>39</xdr:row>
      <xdr:rowOff>139065</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5481300" y="682180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38735</xdr:rowOff>
    </xdr:from>
    <xdr:to>
      <xdr:col>76</xdr:col>
      <xdr:colOff>165100</xdr:colOff>
      <xdr:row>39</xdr:row>
      <xdr:rowOff>140335</xdr:rowOff>
    </xdr:to>
    <xdr:sp macro="" textlink="">
      <xdr:nvSpPr>
        <xdr:cNvPr id="537" name="楕円 536">
          <a:extLst>
            <a:ext uri="{FF2B5EF4-FFF2-40B4-BE49-F238E27FC236}">
              <a16:creationId xmlns:a16="http://schemas.microsoft.com/office/drawing/2014/main" id="{00000000-0008-0000-0100-000019020000}"/>
            </a:ext>
          </a:extLst>
        </xdr:cNvPr>
        <xdr:cNvSpPr/>
      </xdr:nvSpPr>
      <xdr:spPr>
        <a:xfrm>
          <a:off x="14541500" y="672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89535</xdr:rowOff>
    </xdr:from>
    <xdr:to>
      <xdr:col>81</xdr:col>
      <xdr:colOff>50800</xdr:colOff>
      <xdr:row>39</xdr:row>
      <xdr:rowOff>135255</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4592300" y="677608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61595</xdr:rowOff>
    </xdr:from>
    <xdr:to>
      <xdr:col>72</xdr:col>
      <xdr:colOff>38100</xdr:colOff>
      <xdr:row>40</xdr:row>
      <xdr:rowOff>163195</xdr:rowOff>
    </xdr:to>
    <xdr:sp macro="" textlink="">
      <xdr:nvSpPr>
        <xdr:cNvPr id="539" name="楕円 538">
          <a:extLst>
            <a:ext uri="{FF2B5EF4-FFF2-40B4-BE49-F238E27FC236}">
              <a16:creationId xmlns:a16="http://schemas.microsoft.com/office/drawing/2014/main" id="{00000000-0008-0000-0100-00001B020000}"/>
            </a:ext>
          </a:extLst>
        </xdr:cNvPr>
        <xdr:cNvSpPr/>
      </xdr:nvSpPr>
      <xdr:spPr>
        <a:xfrm>
          <a:off x="13652500" y="691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89535</xdr:rowOff>
    </xdr:from>
    <xdr:to>
      <xdr:col>76</xdr:col>
      <xdr:colOff>114300</xdr:colOff>
      <xdr:row>40</xdr:row>
      <xdr:rowOff>112395</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flipV="1">
          <a:off x="13703300" y="6776085"/>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124460</xdr:rowOff>
    </xdr:from>
    <xdr:to>
      <xdr:col>67</xdr:col>
      <xdr:colOff>101600</xdr:colOff>
      <xdr:row>41</xdr:row>
      <xdr:rowOff>54610</xdr:rowOff>
    </xdr:to>
    <xdr:sp macro="" textlink="">
      <xdr:nvSpPr>
        <xdr:cNvPr id="541" name="楕円 540">
          <a:extLst>
            <a:ext uri="{FF2B5EF4-FFF2-40B4-BE49-F238E27FC236}">
              <a16:creationId xmlns:a16="http://schemas.microsoft.com/office/drawing/2014/main" id="{00000000-0008-0000-0100-00001D020000}"/>
            </a:ext>
          </a:extLst>
        </xdr:cNvPr>
        <xdr:cNvSpPr/>
      </xdr:nvSpPr>
      <xdr:spPr>
        <a:xfrm>
          <a:off x="127635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112395</xdr:rowOff>
    </xdr:from>
    <xdr:to>
      <xdr:col>71</xdr:col>
      <xdr:colOff>177800</xdr:colOff>
      <xdr:row>41</xdr:row>
      <xdr:rowOff>3810</xdr:rowOff>
    </xdr:to>
    <xdr:cxnSp macro="">
      <xdr:nvCxnSpPr>
        <xdr:cNvPr id="542" name="直線コネクタ 541">
          <a:extLst>
            <a:ext uri="{FF2B5EF4-FFF2-40B4-BE49-F238E27FC236}">
              <a16:creationId xmlns:a16="http://schemas.microsoft.com/office/drawing/2014/main" id="{00000000-0008-0000-0100-00001E020000}"/>
            </a:ext>
          </a:extLst>
        </xdr:cNvPr>
        <xdr:cNvCxnSpPr/>
      </xdr:nvCxnSpPr>
      <xdr:spPr>
        <a:xfrm flipV="1">
          <a:off x="12814300" y="697039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113047</xdr:rowOff>
    </xdr:from>
    <xdr:ext cx="405111" cy="259045"/>
    <xdr:sp macro="" textlink="">
      <xdr:nvSpPr>
        <xdr:cNvPr id="543" name="n_1aveValue【認定こども園・幼稚園・保育所】&#10;有形固定資産減価償却率">
          <a:extLst>
            <a:ext uri="{FF2B5EF4-FFF2-40B4-BE49-F238E27FC236}">
              <a16:creationId xmlns:a16="http://schemas.microsoft.com/office/drawing/2014/main" id="{00000000-0008-0000-0100-00001F020000}"/>
            </a:ext>
          </a:extLst>
        </xdr:cNvPr>
        <xdr:cNvSpPr txBox="1"/>
      </xdr:nvSpPr>
      <xdr:spPr>
        <a:xfrm>
          <a:off x="152660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118762</xdr:rowOff>
    </xdr:from>
    <xdr:ext cx="405111" cy="259045"/>
    <xdr:sp macro="" textlink="">
      <xdr:nvSpPr>
        <xdr:cNvPr id="544" name="n_2aveValue【認定こども園・幼稚園・保育所】&#10;有形固定資産減価償却率">
          <a:extLst>
            <a:ext uri="{FF2B5EF4-FFF2-40B4-BE49-F238E27FC236}">
              <a16:creationId xmlns:a16="http://schemas.microsoft.com/office/drawing/2014/main" id="{00000000-0008-0000-0100-000020020000}"/>
            </a:ext>
          </a:extLst>
        </xdr:cNvPr>
        <xdr:cNvSpPr txBox="1"/>
      </xdr:nvSpPr>
      <xdr:spPr>
        <a:xfrm>
          <a:off x="14389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95902</xdr:rowOff>
    </xdr:from>
    <xdr:ext cx="405111" cy="259045"/>
    <xdr:sp macro="" textlink="">
      <xdr:nvSpPr>
        <xdr:cNvPr id="545" name="n_3aveValue【認定こども園・幼稚園・保育所】&#10;有形固定資産減価償却率">
          <a:extLst>
            <a:ext uri="{FF2B5EF4-FFF2-40B4-BE49-F238E27FC236}">
              <a16:creationId xmlns:a16="http://schemas.microsoft.com/office/drawing/2014/main" id="{00000000-0008-0000-0100-000021020000}"/>
            </a:ext>
          </a:extLst>
        </xdr:cNvPr>
        <xdr:cNvSpPr txBox="1"/>
      </xdr:nvSpPr>
      <xdr:spPr>
        <a:xfrm>
          <a:off x="13500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114952</xdr:rowOff>
    </xdr:from>
    <xdr:ext cx="405111" cy="259045"/>
    <xdr:sp macro="" textlink="">
      <xdr:nvSpPr>
        <xdr:cNvPr id="546" name="n_4aveValue【認定こども園・幼稚園・保育所】&#10;有形固定資産減価償却率">
          <a:extLst>
            <a:ext uri="{FF2B5EF4-FFF2-40B4-BE49-F238E27FC236}">
              <a16:creationId xmlns:a16="http://schemas.microsoft.com/office/drawing/2014/main" id="{00000000-0008-0000-0100-000022020000}"/>
            </a:ext>
          </a:extLst>
        </xdr:cNvPr>
        <xdr:cNvSpPr txBox="1"/>
      </xdr:nvSpPr>
      <xdr:spPr>
        <a:xfrm>
          <a:off x="12611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5732</xdr:rowOff>
    </xdr:from>
    <xdr:ext cx="405111" cy="259045"/>
    <xdr:sp macro="" textlink="">
      <xdr:nvSpPr>
        <xdr:cNvPr id="547" name="n_1mainValue【認定こども園・幼稚園・保育所】&#10;有形固定資産減価償却率">
          <a:extLst>
            <a:ext uri="{FF2B5EF4-FFF2-40B4-BE49-F238E27FC236}">
              <a16:creationId xmlns:a16="http://schemas.microsoft.com/office/drawing/2014/main" id="{00000000-0008-0000-0100-000023020000}"/>
            </a:ext>
          </a:extLst>
        </xdr:cNvPr>
        <xdr:cNvSpPr txBox="1"/>
      </xdr:nvSpPr>
      <xdr:spPr>
        <a:xfrm>
          <a:off x="15266044" y="686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131462</xdr:rowOff>
    </xdr:from>
    <xdr:ext cx="405111" cy="259045"/>
    <xdr:sp macro="" textlink="">
      <xdr:nvSpPr>
        <xdr:cNvPr id="548" name="n_2mainValue【認定こども園・幼稚園・保育所】&#10;有形固定資産減価償却率">
          <a:extLst>
            <a:ext uri="{FF2B5EF4-FFF2-40B4-BE49-F238E27FC236}">
              <a16:creationId xmlns:a16="http://schemas.microsoft.com/office/drawing/2014/main" id="{00000000-0008-0000-0100-000024020000}"/>
            </a:ext>
          </a:extLst>
        </xdr:cNvPr>
        <xdr:cNvSpPr txBox="1"/>
      </xdr:nvSpPr>
      <xdr:spPr>
        <a:xfrm>
          <a:off x="14389744" y="681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154322</xdr:rowOff>
    </xdr:from>
    <xdr:ext cx="405111" cy="259045"/>
    <xdr:sp macro="" textlink="">
      <xdr:nvSpPr>
        <xdr:cNvPr id="549" name="n_3mainValue【認定こども園・幼稚園・保育所】&#10;有形固定資産減価償却率">
          <a:extLst>
            <a:ext uri="{FF2B5EF4-FFF2-40B4-BE49-F238E27FC236}">
              <a16:creationId xmlns:a16="http://schemas.microsoft.com/office/drawing/2014/main" id="{00000000-0008-0000-0100-000025020000}"/>
            </a:ext>
          </a:extLst>
        </xdr:cNvPr>
        <xdr:cNvSpPr txBox="1"/>
      </xdr:nvSpPr>
      <xdr:spPr>
        <a:xfrm>
          <a:off x="13500744" y="701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45737</xdr:rowOff>
    </xdr:from>
    <xdr:ext cx="405111" cy="259045"/>
    <xdr:sp macro="" textlink="">
      <xdr:nvSpPr>
        <xdr:cNvPr id="550" name="n_4mainValue【認定こども園・幼稚園・保育所】&#10;有形固定資産減価償却率">
          <a:extLst>
            <a:ext uri="{FF2B5EF4-FFF2-40B4-BE49-F238E27FC236}">
              <a16:creationId xmlns:a16="http://schemas.microsoft.com/office/drawing/2014/main" id="{00000000-0008-0000-0100-000026020000}"/>
            </a:ext>
          </a:extLst>
        </xdr:cNvPr>
        <xdr:cNvSpPr txBox="1"/>
      </xdr:nvSpPr>
      <xdr:spPr>
        <a:xfrm>
          <a:off x="12611744"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00000000-0008-0000-0100-000027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00000000-0008-0000-0100-000028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00000000-0008-0000-0100-000029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00000000-0008-0000-0100-00002E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認定こども園・幼稚園・保育所】&#10;一人当たり面積グラフ枠">
          <a:extLst>
            <a:ext uri="{FF2B5EF4-FFF2-40B4-BE49-F238E27FC236}">
              <a16:creationId xmlns:a16="http://schemas.microsoft.com/office/drawing/2014/main" id="{00000000-0008-0000-0100-00003B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108204</xdr:rowOff>
    </xdr:from>
    <xdr:to>
      <xdr:col>116</xdr:col>
      <xdr:colOff>62864</xdr:colOff>
      <xdr:row>41</xdr:row>
      <xdr:rowOff>64770</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flipV="1">
          <a:off x="22160864" y="5766054"/>
          <a:ext cx="0" cy="13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68597</xdr:rowOff>
    </xdr:from>
    <xdr:ext cx="469744" cy="259045"/>
    <xdr:sp macro="" textlink="">
      <xdr:nvSpPr>
        <xdr:cNvPr id="573" name="【認定こども園・幼稚園・保育所】&#10;一人当たり面積最小値テキスト">
          <a:extLst>
            <a:ext uri="{FF2B5EF4-FFF2-40B4-BE49-F238E27FC236}">
              <a16:creationId xmlns:a16="http://schemas.microsoft.com/office/drawing/2014/main" id="{00000000-0008-0000-0100-00003D020000}"/>
            </a:ext>
          </a:extLst>
        </xdr:cNvPr>
        <xdr:cNvSpPr txBox="1"/>
      </xdr:nvSpPr>
      <xdr:spPr>
        <a:xfrm>
          <a:off x="22199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64770</xdr:rowOff>
    </xdr:from>
    <xdr:to>
      <xdr:col>116</xdr:col>
      <xdr:colOff>152400</xdr:colOff>
      <xdr:row>41</xdr:row>
      <xdr:rowOff>64770</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22072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54881</xdr:rowOff>
    </xdr:from>
    <xdr:ext cx="469744" cy="259045"/>
    <xdr:sp macro="" textlink="">
      <xdr:nvSpPr>
        <xdr:cNvPr id="575" name="【認定こども園・幼稚園・保育所】&#10;一人当たり面積最大値テキスト">
          <a:extLst>
            <a:ext uri="{FF2B5EF4-FFF2-40B4-BE49-F238E27FC236}">
              <a16:creationId xmlns:a16="http://schemas.microsoft.com/office/drawing/2014/main" id="{00000000-0008-0000-0100-00003F020000}"/>
            </a:ext>
          </a:extLst>
        </xdr:cNvPr>
        <xdr:cNvSpPr txBox="1"/>
      </xdr:nvSpPr>
      <xdr:spPr>
        <a:xfrm>
          <a:off x="22199600" y="554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108204</xdr:rowOff>
    </xdr:from>
    <xdr:to>
      <xdr:col>116</xdr:col>
      <xdr:colOff>152400</xdr:colOff>
      <xdr:row>33</xdr:row>
      <xdr:rowOff>108204</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22072600" y="576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116857</xdr:rowOff>
    </xdr:from>
    <xdr:ext cx="469744" cy="259045"/>
    <xdr:sp macro="" textlink="">
      <xdr:nvSpPr>
        <xdr:cNvPr id="577" name="【認定こども園・幼稚園・保育所】&#10;一人当たり面積平均値テキスト">
          <a:extLst>
            <a:ext uri="{FF2B5EF4-FFF2-40B4-BE49-F238E27FC236}">
              <a16:creationId xmlns:a16="http://schemas.microsoft.com/office/drawing/2014/main" id="{00000000-0008-0000-0100-000041020000}"/>
            </a:ext>
          </a:extLst>
        </xdr:cNvPr>
        <xdr:cNvSpPr txBox="1"/>
      </xdr:nvSpPr>
      <xdr:spPr>
        <a:xfrm>
          <a:off x="22199600" y="646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578" name="フローチャート: 判断 577">
          <a:extLst>
            <a:ext uri="{FF2B5EF4-FFF2-40B4-BE49-F238E27FC236}">
              <a16:creationId xmlns:a16="http://schemas.microsoft.com/office/drawing/2014/main" id="{00000000-0008-0000-0100-000042020000}"/>
            </a:ext>
          </a:extLst>
        </xdr:cNvPr>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579" name="フローチャート: 判断 578">
          <a:extLst>
            <a:ext uri="{FF2B5EF4-FFF2-40B4-BE49-F238E27FC236}">
              <a16:creationId xmlns:a16="http://schemas.microsoft.com/office/drawing/2014/main" id="{00000000-0008-0000-0100-000043020000}"/>
            </a:ext>
          </a:extLst>
        </xdr:cNvPr>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114554</xdr:rowOff>
    </xdr:from>
    <xdr:to>
      <xdr:col>107</xdr:col>
      <xdr:colOff>101600</xdr:colOff>
      <xdr:row>39</xdr:row>
      <xdr:rowOff>44704</xdr:rowOff>
    </xdr:to>
    <xdr:sp macro="" textlink="">
      <xdr:nvSpPr>
        <xdr:cNvPr id="580" name="フローチャート: 判断 579">
          <a:extLst>
            <a:ext uri="{FF2B5EF4-FFF2-40B4-BE49-F238E27FC236}">
              <a16:creationId xmlns:a16="http://schemas.microsoft.com/office/drawing/2014/main" id="{00000000-0008-0000-0100-000044020000}"/>
            </a:ext>
          </a:extLst>
        </xdr:cNvPr>
        <xdr:cNvSpPr/>
      </xdr:nvSpPr>
      <xdr:spPr>
        <a:xfrm>
          <a:off x="203835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109982</xdr:rowOff>
    </xdr:from>
    <xdr:to>
      <xdr:col>102</xdr:col>
      <xdr:colOff>165100</xdr:colOff>
      <xdr:row>39</xdr:row>
      <xdr:rowOff>40132</xdr:rowOff>
    </xdr:to>
    <xdr:sp macro="" textlink="">
      <xdr:nvSpPr>
        <xdr:cNvPr id="581" name="フローチャート: 判断 580">
          <a:extLst>
            <a:ext uri="{FF2B5EF4-FFF2-40B4-BE49-F238E27FC236}">
              <a16:creationId xmlns:a16="http://schemas.microsoft.com/office/drawing/2014/main" id="{00000000-0008-0000-0100-000045020000}"/>
            </a:ext>
          </a:extLst>
        </xdr:cNvPr>
        <xdr:cNvSpPr/>
      </xdr:nvSpPr>
      <xdr:spPr>
        <a:xfrm>
          <a:off x="19494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100838</xdr:rowOff>
    </xdr:from>
    <xdr:to>
      <xdr:col>98</xdr:col>
      <xdr:colOff>38100</xdr:colOff>
      <xdr:row>39</xdr:row>
      <xdr:rowOff>30988</xdr:rowOff>
    </xdr:to>
    <xdr:sp macro="" textlink="">
      <xdr:nvSpPr>
        <xdr:cNvPr id="582" name="フローチャート: 判断 581">
          <a:extLst>
            <a:ext uri="{FF2B5EF4-FFF2-40B4-BE49-F238E27FC236}">
              <a16:creationId xmlns:a16="http://schemas.microsoft.com/office/drawing/2014/main" id="{00000000-0008-0000-0100-000046020000}"/>
            </a:ext>
          </a:extLst>
        </xdr:cNvPr>
        <xdr:cNvSpPr/>
      </xdr:nvSpPr>
      <xdr:spPr>
        <a:xfrm>
          <a:off x="18605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91694</xdr:rowOff>
    </xdr:from>
    <xdr:to>
      <xdr:col>116</xdr:col>
      <xdr:colOff>114300</xdr:colOff>
      <xdr:row>40</xdr:row>
      <xdr:rowOff>21844</xdr:rowOff>
    </xdr:to>
    <xdr:sp macro="" textlink="">
      <xdr:nvSpPr>
        <xdr:cNvPr id="588" name="楕円 587">
          <a:extLst>
            <a:ext uri="{FF2B5EF4-FFF2-40B4-BE49-F238E27FC236}">
              <a16:creationId xmlns:a16="http://schemas.microsoft.com/office/drawing/2014/main" id="{00000000-0008-0000-0100-00004C020000}"/>
            </a:ext>
          </a:extLst>
        </xdr:cNvPr>
        <xdr:cNvSpPr/>
      </xdr:nvSpPr>
      <xdr:spPr>
        <a:xfrm>
          <a:off x="22110700" y="67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70121</xdr:rowOff>
    </xdr:from>
    <xdr:ext cx="469744" cy="259045"/>
    <xdr:sp macro="" textlink="">
      <xdr:nvSpPr>
        <xdr:cNvPr id="589" name="【認定こども園・幼稚園・保育所】&#10;一人当たり面積該当値テキスト">
          <a:extLst>
            <a:ext uri="{FF2B5EF4-FFF2-40B4-BE49-F238E27FC236}">
              <a16:creationId xmlns:a16="http://schemas.microsoft.com/office/drawing/2014/main" id="{00000000-0008-0000-0100-00004D020000}"/>
            </a:ext>
          </a:extLst>
        </xdr:cNvPr>
        <xdr:cNvSpPr txBox="1"/>
      </xdr:nvSpPr>
      <xdr:spPr>
        <a:xfrm>
          <a:off x="22199600" y="675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96266</xdr:rowOff>
    </xdr:from>
    <xdr:to>
      <xdr:col>112</xdr:col>
      <xdr:colOff>38100</xdr:colOff>
      <xdr:row>40</xdr:row>
      <xdr:rowOff>26416</xdr:rowOff>
    </xdr:to>
    <xdr:sp macro="" textlink="">
      <xdr:nvSpPr>
        <xdr:cNvPr id="590" name="楕円 589">
          <a:extLst>
            <a:ext uri="{FF2B5EF4-FFF2-40B4-BE49-F238E27FC236}">
              <a16:creationId xmlns:a16="http://schemas.microsoft.com/office/drawing/2014/main" id="{00000000-0008-0000-0100-00004E020000}"/>
            </a:ext>
          </a:extLst>
        </xdr:cNvPr>
        <xdr:cNvSpPr/>
      </xdr:nvSpPr>
      <xdr:spPr>
        <a:xfrm>
          <a:off x="21272500" y="678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142494</xdr:rowOff>
    </xdr:from>
    <xdr:to>
      <xdr:col>116</xdr:col>
      <xdr:colOff>63500</xdr:colOff>
      <xdr:row>39</xdr:row>
      <xdr:rowOff>147066</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flipV="1">
          <a:off x="21323300" y="68290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98552</xdr:rowOff>
    </xdr:from>
    <xdr:to>
      <xdr:col>107</xdr:col>
      <xdr:colOff>101600</xdr:colOff>
      <xdr:row>40</xdr:row>
      <xdr:rowOff>28702</xdr:rowOff>
    </xdr:to>
    <xdr:sp macro="" textlink="">
      <xdr:nvSpPr>
        <xdr:cNvPr id="592" name="楕円 591">
          <a:extLst>
            <a:ext uri="{FF2B5EF4-FFF2-40B4-BE49-F238E27FC236}">
              <a16:creationId xmlns:a16="http://schemas.microsoft.com/office/drawing/2014/main" id="{00000000-0008-0000-0100-000050020000}"/>
            </a:ext>
          </a:extLst>
        </xdr:cNvPr>
        <xdr:cNvSpPr/>
      </xdr:nvSpPr>
      <xdr:spPr>
        <a:xfrm>
          <a:off x="20383500" y="678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147066</xdr:rowOff>
    </xdr:from>
    <xdr:to>
      <xdr:col>111</xdr:col>
      <xdr:colOff>177800</xdr:colOff>
      <xdr:row>39</xdr:row>
      <xdr:rowOff>149352</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flipV="1">
          <a:off x="20434300" y="683361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100838</xdr:rowOff>
    </xdr:from>
    <xdr:to>
      <xdr:col>102</xdr:col>
      <xdr:colOff>165100</xdr:colOff>
      <xdr:row>40</xdr:row>
      <xdr:rowOff>30988</xdr:rowOff>
    </xdr:to>
    <xdr:sp macro="" textlink="">
      <xdr:nvSpPr>
        <xdr:cNvPr id="594" name="楕円 593">
          <a:extLst>
            <a:ext uri="{FF2B5EF4-FFF2-40B4-BE49-F238E27FC236}">
              <a16:creationId xmlns:a16="http://schemas.microsoft.com/office/drawing/2014/main" id="{00000000-0008-0000-0100-000052020000}"/>
            </a:ext>
          </a:extLst>
        </xdr:cNvPr>
        <xdr:cNvSpPr/>
      </xdr:nvSpPr>
      <xdr:spPr>
        <a:xfrm>
          <a:off x="19494500" y="67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149352</xdr:rowOff>
    </xdr:from>
    <xdr:to>
      <xdr:col>107</xdr:col>
      <xdr:colOff>50800</xdr:colOff>
      <xdr:row>39</xdr:row>
      <xdr:rowOff>151638</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flipV="1">
          <a:off x="19545300" y="683590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98552</xdr:rowOff>
    </xdr:from>
    <xdr:to>
      <xdr:col>98</xdr:col>
      <xdr:colOff>38100</xdr:colOff>
      <xdr:row>40</xdr:row>
      <xdr:rowOff>28702</xdr:rowOff>
    </xdr:to>
    <xdr:sp macro="" textlink="">
      <xdr:nvSpPr>
        <xdr:cNvPr id="596" name="楕円 595">
          <a:extLst>
            <a:ext uri="{FF2B5EF4-FFF2-40B4-BE49-F238E27FC236}">
              <a16:creationId xmlns:a16="http://schemas.microsoft.com/office/drawing/2014/main" id="{00000000-0008-0000-0100-000054020000}"/>
            </a:ext>
          </a:extLst>
        </xdr:cNvPr>
        <xdr:cNvSpPr/>
      </xdr:nvSpPr>
      <xdr:spPr>
        <a:xfrm>
          <a:off x="18605500" y="678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149352</xdr:rowOff>
    </xdr:from>
    <xdr:to>
      <xdr:col>102</xdr:col>
      <xdr:colOff>114300</xdr:colOff>
      <xdr:row>39</xdr:row>
      <xdr:rowOff>151638</xdr:rowOff>
    </xdr:to>
    <xdr:cxnSp macro="">
      <xdr:nvCxnSpPr>
        <xdr:cNvPr id="597" name="直線コネクタ 596">
          <a:extLst>
            <a:ext uri="{FF2B5EF4-FFF2-40B4-BE49-F238E27FC236}">
              <a16:creationId xmlns:a16="http://schemas.microsoft.com/office/drawing/2014/main" id="{00000000-0008-0000-0100-000055020000}"/>
            </a:ext>
          </a:extLst>
        </xdr:cNvPr>
        <xdr:cNvCxnSpPr/>
      </xdr:nvCxnSpPr>
      <xdr:spPr>
        <a:xfrm>
          <a:off x="18656300" y="683590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56659</xdr:rowOff>
    </xdr:from>
    <xdr:ext cx="469744" cy="259045"/>
    <xdr:sp macro="" textlink="">
      <xdr:nvSpPr>
        <xdr:cNvPr id="598" name="n_1aveValue【認定こども園・幼稚園・保育所】&#10;一人当たり面積">
          <a:extLst>
            <a:ext uri="{FF2B5EF4-FFF2-40B4-BE49-F238E27FC236}">
              <a16:creationId xmlns:a16="http://schemas.microsoft.com/office/drawing/2014/main" id="{00000000-0008-0000-0100-000056020000}"/>
            </a:ext>
          </a:extLst>
        </xdr:cNvPr>
        <xdr:cNvSpPr txBox="1"/>
      </xdr:nvSpPr>
      <xdr:spPr>
        <a:xfrm>
          <a:off x="210757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61231</xdr:rowOff>
    </xdr:from>
    <xdr:ext cx="469744" cy="259045"/>
    <xdr:sp macro="" textlink="">
      <xdr:nvSpPr>
        <xdr:cNvPr id="599" name="n_2aveValue【認定こども園・幼稚園・保育所】&#10;一人当たり面積">
          <a:extLst>
            <a:ext uri="{FF2B5EF4-FFF2-40B4-BE49-F238E27FC236}">
              <a16:creationId xmlns:a16="http://schemas.microsoft.com/office/drawing/2014/main" id="{00000000-0008-0000-0100-000057020000}"/>
            </a:ext>
          </a:extLst>
        </xdr:cNvPr>
        <xdr:cNvSpPr txBox="1"/>
      </xdr:nvSpPr>
      <xdr:spPr>
        <a:xfrm>
          <a:off x="20199427" y="640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56659</xdr:rowOff>
    </xdr:from>
    <xdr:ext cx="469744" cy="259045"/>
    <xdr:sp macro="" textlink="">
      <xdr:nvSpPr>
        <xdr:cNvPr id="600" name="n_3aveValue【認定こども園・幼稚園・保育所】&#10;一人当たり面積">
          <a:extLst>
            <a:ext uri="{FF2B5EF4-FFF2-40B4-BE49-F238E27FC236}">
              <a16:creationId xmlns:a16="http://schemas.microsoft.com/office/drawing/2014/main" id="{00000000-0008-0000-0100-000058020000}"/>
            </a:ext>
          </a:extLst>
        </xdr:cNvPr>
        <xdr:cNvSpPr txBox="1"/>
      </xdr:nvSpPr>
      <xdr:spPr>
        <a:xfrm>
          <a:off x="193104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47515</xdr:rowOff>
    </xdr:from>
    <xdr:ext cx="469744" cy="259045"/>
    <xdr:sp macro="" textlink="">
      <xdr:nvSpPr>
        <xdr:cNvPr id="601" name="n_4aveValue【認定こども園・幼稚園・保育所】&#10;一人当たり面積">
          <a:extLst>
            <a:ext uri="{FF2B5EF4-FFF2-40B4-BE49-F238E27FC236}">
              <a16:creationId xmlns:a16="http://schemas.microsoft.com/office/drawing/2014/main" id="{00000000-0008-0000-0100-000059020000}"/>
            </a:ext>
          </a:extLst>
        </xdr:cNvPr>
        <xdr:cNvSpPr txBox="1"/>
      </xdr:nvSpPr>
      <xdr:spPr>
        <a:xfrm>
          <a:off x="18421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17543</xdr:rowOff>
    </xdr:from>
    <xdr:ext cx="469744" cy="259045"/>
    <xdr:sp macro="" textlink="">
      <xdr:nvSpPr>
        <xdr:cNvPr id="602" name="n_1mainValue【認定こども園・幼稚園・保育所】&#10;一人当たり面積">
          <a:extLst>
            <a:ext uri="{FF2B5EF4-FFF2-40B4-BE49-F238E27FC236}">
              <a16:creationId xmlns:a16="http://schemas.microsoft.com/office/drawing/2014/main" id="{00000000-0008-0000-0100-00005A020000}"/>
            </a:ext>
          </a:extLst>
        </xdr:cNvPr>
        <xdr:cNvSpPr txBox="1"/>
      </xdr:nvSpPr>
      <xdr:spPr>
        <a:xfrm>
          <a:off x="21075727" y="687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19829</xdr:rowOff>
    </xdr:from>
    <xdr:ext cx="469744" cy="259045"/>
    <xdr:sp macro="" textlink="">
      <xdr:nvSpPr>
        <xdr:cNvPr id="603" name="n_2mainValue【認定こども園・幼稚園・保育所】&#10;一人当たり面積">
          <a:extLst>
            <a:ext uri="{FF2B5EF4-FFF2-40B4-BE49-F238E27FC236}">
              <a16:creationId xmlns:a16="http://schemas.microsoft.com/office/drawing/2014/main" id="{00000000-0008-0000-0100-00005B020000}"/>
            </a:ext>
          </a:extLst>
        </xdr:cNvPr>
        <xdr:cNvSpPr txBox="1"/>
      </xdr:nvSpPr>
      <xdr:spPr>
        <a:xfrm>
          <a:off x="20199427" y="687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22115</xdr:rowOff>
    </xdr:from>
    <xdr:ext cx="469744" cy="259045"/>
    <xdr:sp macro="" textlink="">
      <xdr:nvSpPr>
        <xdr:cNvPr id="604" name="n_3mainValue【認定こども園・幼稚園・保育所】&#10;一人当たり面積">
          <a:extLst>
            <a:ext uri="{FF2B5EF4-FFF2-40B4-BE49-F238E27FC236}">
              <a16:creationId xmlns:a16="http://schemas.microsoft.com/office/drawing/2014/main" id="{00000000-0008-0000-0100-00005C020000}"/>
            </a:ext>
          </a:extLst>
        </xdr:cNvPr>
        <xdr:cNvSpPr txBox="1"/>
      </xdr:nvSpPr>
      <xdr:spPr>
        <a:xfrm>
          <a:off x="19310427" y="688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19829</xdr:rowOff>
    </xdr:from>
    <xdr:ext cx="469744" cy="259045"/>
    <xdr:sp macro="" textlink="">
      <xdr:nvSpPr>
        <xdr:cNvPr id="605" name="n_4mainValue【認定こども園・幼稚園・保育所】&#10;一人当たり面積">
          <a:extLst>
            <a:ext uri="{FF2B5EF4-FFF2-40B4-BE49-F238E27FC236}">
              <a16:creationId xmlns:a16="http://schemas.microsoft.com/office/drawing/2014/main" id="{00000000-0008-0000-0100-00005D020000}"/>
            </a:ext>
          </a:extLst>
        </xdr:cNvPr>
        <xdr:cNvSpPr txBox="1"/>
      </xdr:nvSpPr>
      <xdr:spPr>
        <a:xfrm>
          <a:off x="18421427" y="687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00000000-0008-0000-0100-00005E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00000000-0008-0000-0100-00005F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00000000-0008-0000-0100-00006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00000000-0008-0000-0100-00006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00000000-0008-0000-0100-00006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学校施設】&#10;有形固定資産減価償却率グラフ枠">
          <a:extLst>
            <a:ext uri="{FF2B5EF4-FFF2-40B4-BE49-F238E27FC236}">
              <a16:creationId xmlns:a16="http://schemas.microsoft.com/office/drawing/2014/main" id="{00000000-0008-0000-0100-000075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167640</xdr:rowOff>
    </xdr:from>
    <xdr:to>
      <xdr:col>85</xdr:col>
      <xdr:colOff>126364</xdr:colOff>
      <xdr:row>64</xdr:row>
      <xdr:rowOff>53340</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flipV="1">
          <a:off x="16318864" y="942594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57167</xdr:rowOff>
    </xdr:from>
    <xdr:ext cx="405111" cy="259045"/>
    <xdr:sp macro="" textlink="">
      <xdr:nvSpPr>
        <xdr:cNvPr id="631" name="【学校施設】&#10;有形固定資産減価償却率最小値テキスト">
          <a:extLst>
            <a:ext uri="{FF2B5EF4-FFF2-40B4-BE49-F238E27FC236}">
              <a16:creationId xmlns:a16="http://schemas.microsoft.com/office/drawing/2014/main" id="{00000000-0008-0000-0100-000077020000}"/>
            </a:ext>
          </a:extLst>
        </xdr:cNvPr>
        <xdr:cNvSpPr txBox="1"/>
      </xdr:nvSpPr>
      <xdr:spPr>
        <a:xfrm>
          <a:off x="16357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53340</xdr:rowOff>
    </xdr:from>
    <xdr:to>
      <xdr:col>86</xdr:col>
      <xdr:colOff>25400</xdr:colOff>
      <xdr:row>64</xdr:row>
      <xdr:rowOff>53340</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a:off x="16230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114317</xdr:rowOff>
    </xdr:from>
    <xdr:ext cx="405111" cy="259045"/>
    <xdr:sp macro="" textlink="">
      <xdr:nvSpPr>
        <xdr:cNvPr id="633" name="【学校施設】&#10;有形固定資産減価償却率最大値テキスト">
          <a:extLst>
            <a:ext uri="{FF2B5EF4-FFF2-40B4-BE49-F238E27FC236}">
              <a16:creationId xmlns:a16="http://schemas.microsoft.com/office/drawing/2014/main" id="{00000000-0008-0000-0100-000079020000}"/>
            </a:ext>
          </a:extLst>
        </xdr:cNvPr>
        <xdr:cNvSpPr txBox="1"/>
      </xdr:nvSpPr>
      <xdr:spPr>
        <a:xfrm>
          <a:off x="163576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a:off x="16230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156227</xdr:rowOff>
    </xdr:from>
    <xdr:ext cx="405111" cy="259045"/>
    <xdr:sp macro="" textlink="">
      <xdr:nvSpPr>
        <xdr:cNvPr id="635" name="【学校施設】&#10;有形固定資産減価償却率平均値テキスト">
          <a:extLst>
            <a:ext uri="{FF2B5EF4-FFF2-40B4-BE49-F238E27FC236}">
              <a16:creationId xmlns:a16="http://schemas.microsoft.com/office/drawing/2014/main" id="{00000000-0008-0000-0100-00007B020000}"/>
            </a:ext>
          </a:extLst>
        </xdr:cNvPr>
        <xdr:cNvSpPr txBox="1"/>
      </xdr:nvSpPr>
      <xdr:spPr>
        <a:xfrm>
          <a:off x="16357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636" name="フローチャート: 判断 635">
          <a:extLst>
            <a:ext uri="{FF2B5EF4-FFF2-40B4-BE49-F238E27FC236}">
              <a16:creationId xmlns:a16="http://schemas.microsoft.com/office/drawing/2014/main" id="{00000000-0008-0000-0100-00007C020000}"/>
            </a:ext>
          </a:extLst>
        </xdr:cNvPr>
        <xdr:cNvSpPr/>
      </xdr:nvSpPr>
      <xdr:spPr>
        <a:xfrm>
          <a:off x="16268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90170</xdr:rowOff>
    </xdr:from>
    <xdr:to>
      <xdr:col>81</xdr:col>
      <xdr:colOff>101600</xdr:colOff>
      <xdr:row>59</xdr:row>
      <xdr:rowOff>20320</xdr:rowOff>
    </xdr:to>
    <xdr:sp macro="" textlink="">
      <xdr:nvSpPr>
        <xdr:cNvPr id="637" name="フローチャート: 判断 636">
          <a:extLst>
            <a:ext uri="{FF2B5EF4-FFF2-40B4-BE49-F238E27FC236}">
              <a16:creationId xmlns:a16="http://schemas.microsoft.com/office/drawing/2014/main" id="{00000000-0008-0000-0100-00007D020000}"/>
            </a:ext>
          </a:extLst>
        </xdr:cNvPr>
        <xdr:cNvSpPr/>
      </xdr:nvSpPr>
      <xdr:spPr>
        <a:xfrm>
          <a:off x="15430500" y="100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82550</xdr:rowOff>
    </xdr:from>
    <xdr:to>
      <xdr:col>76</xdr:col>
      <xdr:colOff>165100</xdr:colOff>
      <xdr:row>59</xdr:row>
      <xdr:rowOff>12700</xdr:rowOff>
    </xdr:to>
    <xdr:sp macro="" textlink="">
      <xdr:nvSpPr>
        <xdr:cNvPr id="638" name="フローチャート: 判断 637">
          <a:extLst>
            <a:ext uri="{FF2B5EF4-FFF2-40B4-BE49-F238E27FC236}">
              <a16:creationId xmlns:a16="http://schemas.microsoft.com/office/drawing/2014/main" id="{00000000-0008-0000-0100-00007E020000}"/>
            </a:ext>
          </a:extLst>
        </xdr:cNvPr>
        <xdr:cNvSpPr/>
      </xdr:nvSpPr>
      <xdr:spPr>
        <a:xfrm>
          <a:off x="14541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40640</xdr:rowOff>
    </xdr:from>
    <xdr:to>
      <xdr:col>72</xdr:col>
      <xdr:colOff>38100</xdr:colOff>
      <xdr:row>58</xdr:row>
      <xdr:rowOff>142240</xdr:rowOff>
    </xdr:to>
    <xdr:sp macro="" textlink="">
      <xdr:nvSpPr>
        <xdr:cNvPr id="639" name="フローチャート: 判断 638">
          <a:extLst>
            <a:ext uri="{FF2B5EF4-FFF2-40B4-BE49-F238E27FC236}">
              <a16:creationId xmlns:a16="http://schemas.microsoft.com/office/drawing/2014/main" id="{00000000-0008-0000-0100-00007F020000}"/>
            </a:ext>
          </a:extLst>
        </xdr:cNvPr>
        <xdr:cNvSpPr/>
      </xdr:nvSpPr>
      <xdr:spPr>
        <a:xfrm>
          <a:off x="13652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151130</xdr:rowOff>
    </xdr:from>
    <xdr:to>
      <xdr:col>67</xdr:col>
      <xdr:colOff>101600</xdr:colOff>
      <xdr:row>58</xdr:row>
      <xdr:rowOff>81280</xdr:rowOff>
    </xdr:to>
    <xdr:sp macro="" textlink="">
      <xdr:nvSpPr>
        <xdr:cNvPr id="640" name="フローチャート: 判断 639">
          <a:extLst>
            <a:ext uri="{FF2B5EF4-FFF2-40B4-BE49-F238E27FC236}">
              <a16:creationId xmlns:a16="http://schemas.microsoft.com/office/drawing/2014/main" id="{00000000-0008-0000-0100-000080020000}"/>
            </a:ext>
          </a:extLst>
        </xdr:cNvPr>
        <xdr:cNvSpPr/>
      </xdr:nvSpPr>
      <xdr:spPr>
        <a:xfrm>
          <a:off x="12763500" y="992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6350</xdr:rowOff>
    </xdr:from>
    <xdr:to>
      <xdr:col>85</xdr:col>
      <xdr:colOff>177800</xdr:colOff>
      <xdr:row>56</xdr:row>
      <xdr:rowOff>107950</xdr:rowOff>
    </xdr:to>
    <xdr:sp macro="" textlink="">
      <xdr:nvSpPr>
        <xdr:cNvPr id="646" name="楕円 645">
          <a:extLst>
            <a:ext uri="{FF2B5EF4-FFF2-40B4-BE49-F238E27FC236}">
              <a16:creationId xmlns:a16="http://schemas.microsoft.com/office/drawing/2014/main" id="{00000000-0008-0000-0100-000086020000}"/>
            </a:ext>
          </a:extLst>
        </xdr:cNvPr>
        <xdr:cNvSpPr/>
      </xdr:nvSpPr>
      <xdr:spPr>
        <a:xfrm>
          <a:off x="1626870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29227</xdr:rowOff>
    </xdr:from>
    <xdr:ext cx="405111" cy="259045"/>
    <xdr:sp macro="" textlink="">
      <xdr:nvSpPr>
        <xdr:cNvPr id="647" name="【学校施設】&#10;有形固定資産減価償却率該当値テキスト">
          <a:extLst>
            <a:ext uri="{FF2B5EF4-FFF2-40B4-BE49-F238E27FC236}">
              <a16:creationId xmlns:a16="http://schemas.microsoft.com/office/drawing/2014/main" id="{00000000-0008-0000-0100-000087020000}"/>
            </a:ext>
          </a:extLst>
        </xdr:cNvPr>
        <xdr:cNvSpPr txBox="1"/>
      </xdr:nvSpPr>
      <xdr:spPr>
        <a:xfrm>
          <a:off x="16357600" y="945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151130</xdr:rowOff>
    </xdr:from>
    <xdr:to>
      <xdr:col>81</xdr:col>
      <xdr:colOff>101600</xdr:colOff>
      <xdr:row>56</xdr:row>
      <xdr:rowOff>81280</xdr:rowOff>
    </xdr:to>
    <xdr:sp macro="" textlink="">
      <xdr:nvSpPr>
        <xdr:cNvPr id="648" name="楕円 647">
          <a:extLst>
            <a:ext uri="{FF2B5EF4-FFF2-40B4-BE49-F238E27FC236}">
              <a16:creationId xmlns:a16="http://schemas.microsoft.com/office/drawing/2014/main" id="{00000000-0008-0000-0100-000088020000}"/>
            </a:ext>
          </a:extLst>
        </xdr:cNvPr>
        <xdr:cNvSpPr/>
      </xdr:nvSpPr>
      <xdr:spPr>
        <a:xfrm>
          <a:off x="15430500" y="958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30480</xdr:rowOff>
    </xdr:from>
    <xdr:to>
      <xdr:col>85</xdr:col>
      <xdr:colOff>127000</xdr:colOff>
      <xdr:row>56</xdr:row>
      <xdr:rowOff>57150</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5481300" y="96316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90170</xdr:rowOff>
    </xdr:from>
    <xdr:to>
      <xdr:col>76</xdr:col>
      <xdr:colOff>165100</xdr:colOff>
      <xdr:row>56</xdr:row>
      <xdr:rowOff>20320</xdr:rowOff>
    </xdr:to>
    <xdr:sp macro="" textlink="">
      <xdr:nvSpPr>
        <xdr:cNvPr id="650" name="楕円 649">
          <a:extLst>
            <a:ext uri="{FF2B5EF4-FFF2-40B4-BE49-F238E27FC236}">
              <a16:creationId xmlns:a16="http://schemas.microsoft.com/office/drawing/2014/main" id="{00000000-0008-0000-0100-00008A020000}"/>
            </a:ext>
          </a:extLst>
        </xdr:cNvPr>
        <xdr:cNvSpPr/>
      </xdr:nvSpPr>
      <xdr:spPr>
        <a:xfrm>
          <a:off x="14541500" y="951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140970</xdr:rowOff>
    </xdr:from>
    <xdr:to>
      <xdr:col>81</xdr:col>
      <xdr:colOff>50800</xdr:colOff>
      <xdr:row>56</xdr:row>
      <xdr:rowOff>30480</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4592300" y="95707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48260</xdr:rowOff>
    </xdr:from>
    <xdr:to>
      <xdr:col>72</xdr:col>
      <xdr:colOff>38100</xdr:colOff>
      <xdr:row>55</xdr:row>
      <xdr:rowOff>149860</xdr:rowOff>
    </xdr:to>
    <xdr:sp macro="" textlink="">
      <xdr:nvSpPr>
        <xdr:cNvPr id="652" name="楕円 651">
          <a:extLst>
            <a:ext uri="{FF2B5EF4-FFF2-40B4-BE49-F238E27FC236}">
              <a16:creationId xmlns:a16="http://schemas.microsoft.com/office/drawing/2014/main" id="{00000000-0008-0000-0100-00008C020000}"/>
            </a:ext>
          </a:extLst>
        </xdr:cNvPr>
        <xdr:cNvSpPr/>
      </xdr:nvSpPr>
      <xdr:spPr>
        <a:xfrm>
          <a:off x="13652500" y="947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99060</xdr:rowOff>
    </xdr:from>
    <xdr:to>
      <xdr:col>76</xdr:col>
      <xdr:colOff>114300</xdr:colOff>
      <xdr:row>55</xdr:row>
      <xdr:rowOff>140970</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3703300" y="95288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132080</xdr:rowOff>
    </xdr:from>
    <xdr:to>
      <xdr:col>67</xdr:col>
      <xdr:colOff>101600</xdr:colOff>
      <xdr:row>56</xdr:row>
      <xdr:rowOff>62230</xdr:rowOff>
    </xdr:to>
    <xdr:sp macro="" textlink="">
      <xdr:nvSpPr>
        <xdr:cNvPr id="654" name="楕円 653">
          <a:extLst>
            <a:ext uri="{FF2B5EF4-FFF2-40B4-BE49-F238E27FC236}">
              <a16:creationId xmlns:a16="http://schemas.microsoft.com/office/drawing/2014/main" id="{00000000-0008-0000-0100-00008E020000}"/>
            </a:ext>
          </a:extLst>
        </xdr:cNvPr>
        <xdr:cNvSpPr/>
      </xdr:nvSpPr>
      <xdr:spPr>
        <a:xfrm>
          <a:off x="12763500" y="956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99060</xdr:rowOff>
    </xdr:from>
    <xdr:to>
      <xdr:col>71</xdr:col>
      <xdr:colOff>177800</xdr:colOff>
      <xdr:row>56</xdr:row>
      <xdr:rowOff>11430</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flipV="1">
          <a:off x="12814300" y="952881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11447</xdr:rowOff>
    </xdr:from>
    <xdr:ext cx="405111" cy="259045"/>
    <xdr:sp macro="" textlink="">
      <xdr:nvSpPr>
        <xdr:cNvPr id="656" name="n_1aveValue【学校施設】&#10;有形固定資産減価償却率">
          <a:extLst>
            <a:ext uri="{FF2B5EF4-FFF2-40B4-BE49-F238E27FC236}">
              <a16:creationId xmlns:a16="http://schemas.microsoft.com/office/drawing/2014/main" id="{00000000-0008-0000-0100-000090020000}"/>
            </a:ext>
          </a:extLst>
        </xdr:cNvPr>
        <xdr:cNvSpPr txBox="1"/>
      </xdr:nvSpPr>
      <xdr:spPr>
        <a:xfrm>
          <a:off x="15266044" y="1012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3827</xdr:rowOff>
    </xdr:from>
    <xdr:ext cx="405111" cy="259045"/>
    <xdr:sp macro="" textlink="">
      <xdr:nvSpPr>
        <xdr:cNvPr id="657" name="n_2aveValue【学校施設】&#10;有形固定資産減価償却率">
          <a:extLst>
            <a:ext uri="{FF2B5EF4-FFF2-40B4-BE49-F238E27FC236}">
              <a16:creationId xmlns:a16="http://schemas.microsoft.com/office/drawing/2014/main" id="{00000000-0008-0000-0100-000091020000}"/>
            </a:ext>
          </a:extLst>
        </xdr:cNvPr>
        <xdr:cNvSpPr txBox="1"/>
      </xdr:nvSpPr>
      <xdr:spPr>
        <a:xfrm>
          <a:off x="143897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133367</xdr:rowOff>
    </xdr:from>
    <xdr:ext cx="405111" cy="259045"/>
    <xdr:sp macro="" textlink="">
      <xdr:nvSpPr>
        <xdr:cNvPr id="658" name="n_3aveValue【学校施設】&#10;有形固定資産減価償却率">
          <a:extLst>
            <a:ext uri="{FF2B5EF4-FFF2-40B4-BE49-F238E27FC236}">
              <a16:creationId xmlns:a16="http://schemas.microsoft.com/office/drawing/2014/main" id="{00000000-0008-0000-0100-000092020000}"/>
            </a:ext>
          </a:extLst>
        </xdr:cNvPr>
        <xdr:cNvSpPr txBox="1"/>
      </xdr:nvSpPr>
      <xdr:spPr>
        <a:xfrm>
          <a:off x="13500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72407</xdr:rowOff>
    </xdr:from>
    <xdr:ext cx="405111" cy="259045"/>
    <xdr:sp macro="" textlink="">
      <xdr:nvSpPr>
        <xdr:cNvPr id="659" name="n_4aveValue【学校施設】&#10;有形固定資産減価償却率">
          <a:extLst>
            <a:ext uri="{FF2B5EF4-FFF2-40B4-BE49-F238E27FC236}">
              <a16:creationId xmlns:a16="http://schemas.microsoft.com/office/drawing/2014/main" id="{00000000-0008-0000-0100-000093020000}"/>
            </a:ext>
          </a:extLst>
        </xdr:cNvPr>
        <xdr:cNvSpPr txBox="1"/>
      </xdr:nvSpPr>
      <xdr:spPr>
        <a:xfrm>
          <a:off x="12611744" y="1001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97807</xdr:rowOff>
    </xdr:from>
    <xdr:ext cx="405111" cy="259045"/>
    <xdr:sp macro="" textlink="">
      <xdr:nvSpPr>
        <xdr:cNvPr id="660" name="n_1mainValue【学校施設】&#10;有形固定資産減価償却率">
          <a:extLst>
            <a:ext uri="{FF2B5EF4-FFF2-40B4-BE49-F238E27FC236}">
              <a16:creationId xmlns:a16="http://schemas.microsoft.com/office/drawing/2014/main" id="{00000000-0008-0000-0100-000094020000}"/>
            </a:ext>
          </a:extLst>
        </xdr:cNvPr>
        <xdr:cNvSpPr txBox="1"/>
      </xdr:nvSpPr>
      <xdr:spPr>
        <a:xfrm>
          <a:off x="15266044" y="935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36847</xdr:rowOff>
    </xdr:from>
    <xdr:ext cx="405111" cy="259045"/>
    <xdr:sp macro="" textlink="">
      <xdr:nvSpPr>
        <xdr:cNvPr id="661" name="n_2mainValue【学校施設】&#10;有形固定資産減価償却率">
          <a:extLst>
            <a:ext uri="{FF2B5EF4-FFF2-40B4-BE49-F238E27FC236}">
              <a16:creationId xmlns:a16="http://schemas.microsoft.com/office/drawing/2014/main" id="{00000000-0008-0000-0100-000095020000}"/>
            </a:ext>
          </a:extLst>
        </xdr:cNvPr>
        <xdr:cNvSpPr txBox="1"/>
      </xdr:nvSpPr>
      <xdr:spPr>
        <a:xfrm>
          <a:off x="14389744" y="929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53</xdr:row>
      <xdr:rowOff>166387</xdr:rowOff>
    </xdr:from>
    <xdr:ext cx="405111" cy="259045"/>
    <xdr:sp macro="" textlink="">
      <xdr:nvSpPr>
        <xdr:cNvPr id="662" name="n_3mainValue【学校施設】&#10;有形固定資産減価償却率">
          <a:extLst>
            <a:ext uri="{FF2B5EF4-FFF2-40B4-BE49-F238E27FC236}">
              <a16:creationId xmlns:a16="http://schemas.microsoft.com/office/drawing/2014/main" id="{00000000-0008-0000-0100-000096020000}"/>
            </a:ext>
          </a:extLst>
        </xdr:cNvPr>
        <xdr:cNvSpPr txBox="1"/>
      </xdr:nvSpPr>
      <xdr:spPr>
        <a:xfrm>
          <a:off x="13500744" y="925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78757</xdr:rowOff>
    </xdr:from>
    <xdr:ext cx="405111" cy="259045"/>
    <xdr:sp macro="" textlink="">
      <xdr:nvSpPr>
        <xdr:cNvPr id="663" name="n_4mainValue【学校施設】&#10;有形固定資産減価償却率">
          <a:extLst>
            <a:ext uri="{FF2B5EF4-FFF2-40B4-BE49-F238E27FC236}">
              <a16:creationId xmlns:a16="http://schemas.microsoft.com/office/drawing/2014/main" id="{00000000-0008-0000-0100-000097020000}"/>
            </a:ext>
          </a:extLst>
        </xdr:cNvPr>
        <xdr:cNvSpPr txBox="1"/>
      </xdr:nvSpPr>
      <xdr:spPr>
        <a:xfrm>
          <a:off x="12611744" y="933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a:extLst>
            <a:ext uri="{FF2B5EF4-FFF2-40B4-BE49-F238E27FC236}">
              <a16:creationId xmlns:a16="http://schemas.microsoft.com/office/drawing/2014/main" id="{00000000-0008-0000-0100-00009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a:extLst>
            <a:ext uri="{FF2B5EF4-FFF2-40B4-BE49-F238E27FC236}">
              <a16:creationId xmlns:a16="http://schemas.microsoft.com/office/drawing/2014/main" id="{00000000-0008-0000-0100-00009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a:extLst>
            <a:ext uri="{FF2B5EF4-FFF2-40B4-BE49-F238E27FC236}">
              <a16:creationId xmlns:a16="http://schemas.microsoft.com/office/drawing/2014/main" id="{00000000-0008-0000-0100-00009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a:extLst>
            <a:ext uri="{FF2B5EF4-FFF2-40B4-BE49-F238E27FC236}">
              <a16:creationId xmlns:a16="http://schemas.microsoft.com/office/drawing/2014/main" id="{00000000-0008-0000-0100-00009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a:extLst>
            <a:ext uri="{FF2B5EF4-FFF2-40B4-BE49-F238E27FC236}">
              <a16:creationId xmlns:a16="http://schemas.microsoft.com/office/drawing/2014/main" id="{00000000-0008-0000-0100-00009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2" name="直線コネクタ 681">
          <a:extLst>
            <a:ext uri="{FF2B5EF4-FFF2-40B4-BE49-F238E27FC236}">
              <a16:creationId xmlns:a16="http://schemas.microsoft.com/office/drawing/2014/main" id="{00000000-0008-0000-0100-0000A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4" name="【学校施設】&#10;一人当たり面積グラフ枠">
          <a:extLst>
            <a:ext uri="{FF2B5EF4-FFF2-40B4-BE49-F238E27FC236}">
              <a16:creationId xmlns:a16="http://schemas.microsoft.com/office/drawing/2014/main" id="{00000000-0008-0000-0100-0000A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122072</xdr:rowOff>
    </xdr:from>
    <xdr:to>
      <xdr:col>116</xdr:col>
      <xdr:colOff>62864</xdr:colOff>
      <xdr:row>62</xdr:row>
      <xdr:rowOff>106985</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flipV="1">
          <a:off x="22160864" y="9551822"/>
          <a:ext cx="0" cy="1185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110812</xdr:rowOff>
    </xdr:from>
    <xdr:ext cx="469744" cy="259045"/>
    <xdr:sp macro="" textlink="">
      <xdr:nvSpPr>
        <xdr:cNvPr id="686" name="【学校施設】&#10;一人当たり面積最小値テキスト">
          <a:extLst>
            <a:ext uri="{FF2B5EF4-FFF2-40B4-BE49-F238E27FC236}">
              <a16:creationId xmlns:a16="http://schemas.microsoft.com/office/drawing/2014/main" id="{00000000-0008-0000-0100-0000AE020000}"/>
            </a:ext>
          </a:extLst>
        </xdr:cNvPr>
        <xdr:cNvSpPr txBox="1"/>
      </xdr:nvSpPr>
      <xdr:spPr>
        <a:xfrm>
          <a:off x="22199600" y="1074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106985</xdr:rowOff>
    </xdr:from>
    <xdr:to>
      <xdr:col>116</xdr:col>
      <xdr:colOff>152400</xdr:colOff>
      <xdr:row>62</xdr:row>
      <xdr:rowOff>106985</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22072600" y="10736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68749</xdr:rowOff>
    </xdr:from>
    <xdr:ext cx="469744" cy="259045"/>
    <xdr:sp macro="" textlink="">
      <xdr:nvSpPr>
        <xdr:cNvPr id="688" name="【学校施設】&#10;一人当たり面積最大値テキスト">
          <a:extLst>
            <a:ext uri="{FF2B5EF4-FFF2-40B4-BE49-F238E27FC236}">
              <a16:creationId xmlns:a16="http://schemas.microsoft.com/office/drawing/2014/main" id="{00000000-0008-0000-0100-0000B0020000}"/>
            </a:ext>
          </a:extLst>
        </xdr:cNvPr>
        <xdr:cNvSpPr txBox="1"/>
      </xdr:nvSpPr>
      <xdr:spPr>
        <a:xfrm>
          <a:off x="22199600" y="932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122072</xdr:rowOff>
    </xdr:from>
    <xdr:to>
      <xdr:col>116</xdr:col>
      <xdr:colOff>152400</xdr:colOff>
      <xdr:row>55</xdr:row>
      <xdr:rowOff>122072</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22072600" y="955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77233</xdr:rowOff>
    </xdr:from>
    <xdr:ext cx="469744" cy="259045"/>
    <xdr:sp macro="" textlink="">
      <xdr:nvSpPr>
        <xdr:cNvPr id="690" name="【学校施設】&#10;一人当たり面積平均値テキスト">
          <a:extLst>
            <a:ext uri="{FF2B5EF4-FFF2-40B4-BE49-F238E27FC236}">
              <a16:creationId xmlns:a16="http://schemas.microsoft.com/office/drawing/2014/main" id="{00000000-0008-0000-0100-0000B2020000}"/>
            </a:ext>
          </a:extLst>
        </xdr:cNvPr>
        <xdr:cNvSpPr txBox="1"/>
      </xdr:nvSpPr>
      <xdr:spPr>
        <a:xfrm>
          <a:off x="22199600" y="10021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54356</xdr:rowOff>
    </xdr:from>
    <xdr:to>
      <xdr:col>116</xdr:col>
      <xdr:colOff>114300</xdr:colOff>
      <xdr:row>59</xdr:row>
      <xdr:rowOff>155956</xdr:rowOff>
    </xdr:to>
    <xdr:sp macro="" textlink="">
      <xdr:nvSpPr>
        <xdr:cNvPr id="691" name="フローチャート: 判断 690">
          <a:extLst>
            <a:ext uri="{FF2B5EF4-FFF2-40B4-BE49-F238E27FC236}">
              <a16:creationId xmlns:a16="http://schemas.microsoft.com/office/drawing/2014/main" id="{00000000-0008-0000-0100-0000B3020000}"/>
            </a:ext>
          </a:extLst>
        </xdr:cNvPr>
        <xdr:cNvSpPr/>
      </xdr:nvSpPr>
      <xdr:spPr>
        <a:xfrm>
          <a:off x="22110700" y="101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31496</xdr:rowOff>
    </xdr:from>
    <xdr:to>
      <xdr:col>112</xdr:col>
      <xdr:colOff>38100</xdr:colOff>
      <xdr:row>59</xdr:row>
      <xdr:rowOff>133096</xdr:rowOff>
    </xdr:to>
    <xdr:sp macro="" textlink="">
      <xdr:nvSpPr>
        <xdr:cNvPr id="692" name="フローチャート: 判断 691">
          <a:extLst>
            <a:ext uri="{FF2B5EF4-FFF2-40B4-BE49-F238E27FC236}">
              <a16:creationId xmlns:a16="http://schemas.microsoft.com/office/drawing/2014/main" id="{00000000-0008-0000-0100-0000B4020000}"/>
            </a:ext>
          </a:extLst>
        </xdr:cNvPr>
        <xdr:cNvSpPr/>
      </xdr:nvSpPr>
      <xdr:spPr>
        <a:xfrm>
          <a:off x="212725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23723</xdr:rowOff>
    </xdr:from>
    <xdr:to>
      <xdr:col>107</xdr:col>
      <xdr:colOff>101600</xdr:colOff>
      <xdr:row>59</xdr:row>
      <xdr:rowOff>125323</xdr:rowOff>
    </xdr:to>
    <xdr:sp macro="" textlink="">
      <xdr:nvSpPr>
        <xdr:cNvPr id="693" name="フローチャート: 判断 692">
          <a:extLst>
            <a:ext uri="{FF2B5EF4-FFF2-40B4-BE49-F238E27FC236}">
              <a16:creationId xmlns:a16="http://schemas.microsoft.com/office/drawing/2014/main" id="{00000000-0008-0000-0100-0000B5020000}"/>
            </a:ext>
          </a:extLst>
        </xdr:cNvPr>
        <xdr:cNvSpPr/>
      </xdr:nvSpPr>
      <xdr:spPr>
        <a:xfrm>
          <a:off x="20383500" y="10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20980</xdr:rowOff>
    </xdr:from>
    <xdr:to>
      <xdr:col>102</xdr:col>
      <xdr:colOff>165100</xdr:colOff>
      <xdr:row>59</xdr:row>
      <xdr:rowOff>122580</xdr:rowOff>
    </xdr:to>
    <xdr:sp macro="" textlink="">
      <xdr:nvSpPr>
        <xdr:cNvPr id="694" name="フローチャート: 判断 693">
          <a:extLst>
            <a:ext uri="{FF2B5EF4-FFF2-40B4-BE49-F238E27FC236}">
              <a16:creationId xmlns:a16="http://schemas.microsoft.com/office/drawing/2014/main" id="{00000000-0008-0000-0100-0000B6020000}"/>
            </a:ext>
          </a:extLst>
        </xdr:cNvPr>
        <xdr:cNvSpPr/>
      </xdr:nvSpPr>
      <xdr:spPr>
        <a:xfrm>
          <a:off x="19494500" y="1013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45669</xdr:rowOff>
    </xdr:from>
    <xdr:to>
      <xdr:col>98</xdr:col>
      <xdr:colOff>38100</xdr:colOff>
      <xdr:row>59</xdr:row>
      <xdr:rowOff>147269</xdr:rowOff>
    </xdr:to>
    <xdr:sp macro="" textlink="">
      <xdr:nvSpPr>
        <xdr:cNvPr id="695" name="フローチャート: 判断 694">
          <a:extLst>
            <a:ext uri="{FF2B5EF4-FFF2-40B4-BE49-F238E27FC236}">
              <a16:creationId xmlns:a16="http://schemas.microsoft.com/office/drawing/2014/main" id="{00000000-0008-0000-0100-0000B7020000}"/>
            </a:ext>
          </a:extLst>
        </xdr:cNvPr>
        <xdr:cNvSpPr/>
      </xdr:nvSpPr>
      <xdr:spPr>
        <a:xfrm>
          <a:off x="18605500" y="1016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80416</xdr:rowOff>
    </xdr:from>
    <xdr:to>
      <xdr:col>116</xdr:col>
      <xdr:colOff>114300</xdr:colOff>
      <xdr:row>61</xdr:row>
      <xdr:rowOff>10566</xdr:rowOff>
    </xdr:to>
    <xdr:sp macro="" textlink="">
      <xdr:nvSpPr>
        <xdr:cNvPr id="701" name="楕円 700">
          <a:extLst>
            <a:ext uri="{FF2B5EF4-FFF2-40B4-BE49-F238E27FC236}">
              <a16:creationId xmlns:a16="http://schemas.microsoft.com/office/drawing/2014/main" id="{00000000-0008-0000-0100-0000BD020000}"/>
            </a:ext>
          </a:extLst>
        </xdr:cNvPr>
        <xdr:cNvSpPr/>
      </xdr:nvSpPr>
      <xdr:spPr>
        <a:xfrm>
          <a:off x="22110700" y="1036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58843</xdr:rowOff>
    </xdr:from>
    <xdr:ext cx="469744" cy="259045"/>
    <xdr:sp macro="" textlink="">
      <xdr:nvSpPr>
        <xdr:cNvPr id="702" name="【学校施設】&#10;一人当たり面積該当値テキスト">
          <a:extLst>
            <a:ext uri="{FF2B5EF4-FFF2-40B4-BE49-F238E27FC236}">
              <a16:creationId xmlns:a16="http://schemas.microsoft.com/office/drawing/2014/main" id="{00000000-0008-0000-0100-0000BE020000}"/>
            </a:ext>
          </a:extLst>
        </xdr:cNvPr>
        <xdr:cNvSpPr txBox="1"/>
      </xdr:nvSpPr>
      <xdr:spPr>
        <a:xfrm>
          <a:off x="22199600" y="1034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89560</xdr:rowOff>
    </xdr:from>
    <xdr:to>
      <xdr:col>112</xdr:col>
      <xdr:colOff>38100</xdr:colOff>
      <xdr:row>61</xdr:row>
      <xdr:rowOff>19710</xdr:rowOff>
    </xdr:to>
    <xdr:sp macro="" textlink="">
      <xdr:nvSpPr>
        <xdr:cNvPr id="703" name="楕円 702">
          <a:extLst>
            <a:ext uri="{FF2B5EF4-FFF2-40B4-BE49-F238E27FC236}">
              <a16:creationId xmlns:a16="http://schemas.microsoft.com/office/drawing/2014/main" id="{00000000-0008-0000-0100-0000BF020000}"/>
            </a:ext>
          </a:extLst>
        </xdr:cNvPr>
        <xdr:cNvSpPr/>
      </xdr:nvSpPr>
      <xdr:spPr>
        <a:xfrm>
          <a:off x="21272500" y="1037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131216</xdr:rowOff>
    </xdr:from>
    <xdr:to>
      <xdr:col>116</xdr:col>
      <xdr:colOff>63500</xdr:colOff>
      <xdr:row>60</xdr:row>
      <xdr:rowOff>140360</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flipV="1">
          <a:off x="21323300" y="1041821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90475</xdr:rowOff>
    </xdr:from>
    <xdr:to>
      <xdr:col>107</xdr:col>
      <xdr:colOff>101600</xdr:colOff>
      <xdr:row>61</xdr:row>
      <xdr:rowOff>20625</xdr:rowOff>
    </xdr:to>
    <xdr:sp macro="" textlink="">
      <xdr:nvSpPr>
        <xdr:cNvPr id="705" name="楕円 704">
          <a:extLst>
            <a:ext uri="{FF2B5EF4-FFF2-40B4-BE49-F238E27FC236}">
              <a16:creationId xmlns:a16="http://schemas.microsoft.com/office/drawing/2014/main" id="{00000000-0008-0000-0100-0000C1020000}"/>
            </a:ext>
          </a:extLst>
        </xdr:cNvPr>
        <xdr:cNvSpPr/>
      </xdr:nvSpPr>
      <xdr:spPr>
        <a:xfrm>
          <a:off x="20383500" y="103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140360</xdr:rowOff>
    </xdr:from>
    <xdr:to>
      <xdr:col>111</xdr:col>
      <xdr:colOff>177800</xdr:colOff>
      <xdr:row>60</xdr:row>
      <xdr:rowOff>141275</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flipV="1">
          <a:off x="20434300" y="10427360"/>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95047</xdr:rowOff>
    </xdr:from>
    <xdr:to>
      <xdr:col>102</xdr:col>
      <xdr:colOff>165100</xdr:colOff>
      <xdr:row>61</xdr:row>
      <xdr:rowOff>25197</xdr:rowOff>
    </xdr:to>
    <xdr:sp macro="" textlink="">
      <xdr:nvSpPr>
        <xdr:cNvPr id="707" name="楕円 706">
          <a:extLst>
            <a:ext uri="{FF2B5EF4-FFF2-40B4-BE49-F238E27FC236}">
              <a16:creationId xmlns:a16="http://schemas.microsoft.com/office/drawing/2014/main" id="{00000000-0008-0000-0100-0000C3020000}"/>
            </a:ext>
          </a:extLst>
        </xdr:cNvPr>
        <xdr:cNvSpPr/>
      </xdr:nvSpPr>
      <xdr:spPr>
        <a:xfrm>
          <a:off x="19494500" y="1038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141275</xdr:rowOff>
    </xdr:from>
    <xdr:to>
      <xdr:col>107</xdr:col>
      <xdr:colOff>50800</xdr:colOff>
      <xdr:row>60</xdr:row>
      <xdr:rowOff>145847</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flipV="1">
          <a:off x="19545300" y="1042827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84074</xdr:rowOff>
    </xdr:from>
    <xdr:to>
      <xdr:col>98</xdr:col>
      <xdr:colOff>38100</xdr:colOff>
      <xdr:row>61</xdr:row>
      <xdr:rowOff>14224</xdr:rowOff>
    </xdr:to>
    <xdr:sp macro="" textlink="">
      <xdr:nvSpPr>
        <xdr:cNvPr id="709" name="楕円 708">
          <a:extLst>
            <a:ext uri="{FF2B5EF4-FFF2-40B4-BE49-F238E27FC236}">
              <a16:creationId xmlns:a16="http://schemas.microsoft.com/office/drawing/2014/main" id="{00000000-0008-0000-0100-0000C5020000}"/>
            </a:ext>
          </a:extLst>
        </xdr:cNvPr>
        <xdr:cNvSpPr/>
      </xdr:nvSpPr>
      <xdr:spPr>
        <a:xfrm>
          <a:off x="18605500" y="1037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134874</xdr:rowOff>
    </xdr:from>
    <xdr:to>
      <xdr:col>102</xdr:col>
      <xdr:colOff>114300</xdr:colOff>
      <xdr:row>60</xdr:row>
      <xdr:rowOff>145847</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a:off x="18656300" y="10421874"/>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149623</xdr:rowOff>
    </xdr:from>
    <xdr:ext cx="469744" cy="259045"/>
    <xdr:sp macro="" textlink="">
      <xdr:nvSpPr>
        <xdr:cNvPr id="711" name="n_1aveValue【学校施設】&#10;一人当たり面積">
          <a:extLst>
            <a:ext uri="{FF2B5EF4-FFF2-40B4-BE49-F238E27FC236}">
              <a16:creationId xmlns:a16="http://schemas.microsoft.com/office/drawing/2014/main" id="{00000000-0008-0000-0100-0000C7020000}"/>
            </a:ext>
          </a:extLst>
        </xdr:cNvPr>
        <xdr:cNvSpPr txBox="1"/>
      </xdr:nvSpPr>
      <xdr:spPr>
        <a:xfrm>
          <a:off x="21075727" y="992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141850</xdr:rowOff>
    </xdr:from>
    <xdr:ext cx="469744" cy="259045"/>
    <xdr:sp macro="" textlink="">
      <xdr:nvSpPr>
        <xdr:cNvPr id="712" name="n_2aveValue【学校施設】&#10;一人当たり面積">
          <a:extLst>
            <a:ext uri="{FF2B5EF4-FFF2-40B4-BE49-F238E27FC236}">
              <a16:creationId xmlns:a16="http://schemas.microsoft.com/office/drawing/2014/main" id="{00000000-0008-0000-0100-0000C8020000}"/>
            </a:ext>
          </a:extLst>
        </xdr:cNvPr>
        <xdr:cNvSpPr txBox="1"/>
      </xdr:nvSpPr>
      <xdr:spPr>
        <a:xfrm>
          <a:off x="20199427" y="991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139107</xdr:rowOff>
    </xdr:from>
    <xdr:ext cx="469744" cy="259045"/>
    <xdr:sp macro="" textlink="">
      <xdr:nvSpPr>
        <xdr:cNvPr id="713" name="n_3aveValue【学校施設】&#10;一人当たり面積">
          <a:extLst>
            <a:ext uri="{FF2B5EF4-FFF2-40B4-BE49-F238E27FC236}">
              <a16:creationId xmlns:a16="http://schemas.microsoft.com/office/drawing/2014/main" id="{00000000-0008-0000-0100-0000C9020000}"/>
            </a:ext>
          </a:extLst>
        </xdr:cNvPr>
        <xdr:cNvSpPr txBox="1"/>
      </xdr:nvSpPr>
      <xdr:spPr>
        <a:xfrm>
          <a:off x="19310427" y="991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163796</xdr:rowOff>
    </xdr:from>
    <xdr:ext cx="469744" cy="259045"/>
    <xdr:sp macro="" textlink="">
      <xdr:nvSpPr>
        <xdr:cNvPr id="714" name="n_4aveValue【学校施設】&#10;一人当たり面積">
          <a:extLst>
            <a:ext uri="{FF2B5EF4-FFF2-40B4-BE49-F238E27FC236}">
              <a16:creationId xmlns:a16="http://schemas.microsoft.com/office/drawing/2014/main" id="{00000000-0008-0000-0100-0000CA020000}"/>
            </a:ext>
          </a:extLst>
        </xdr:cNvPr>
        <xdr:cNvSpPr txBox="1"/>
      </xdr:nvSpPr>
      <xdr:spPr>
        <a:xfrm>
          <a:off x="18421427" y="993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10837</xdr:rowOff>
    </xdr:from>
    <xdr:ext cx="469744" cy="259045"/>
    <xdr:sp macro="" textlink="">
      <xdr:nvSpPr>
        <xdr:cNvPr id="715" name="n_1mainValue【学校施設】&#10;一人当たり面積">
          <a:extLst>
            <a:ext uri="{FF2B5EF4-FFF2-40B4-BE49-F238E27FC236}">
              <a16:creationId xmlns:a16="http://schemas.microsoft.com/office/drawing/2014/main" id="{00000000-0008-0000-0100-0000CB020000}"/>
            </a:ext>
          </a:extLst>
        </xdr:cNvPr>
        <xdr:cNvSpPr txBox="1"/>
      </xdr:nvSpPr>
      <xdr:spPr>
        <a:xfrm>
          <a:off x="21075727" y="1046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11752</xdr:rowOff>
    </xdr:from>
    <xdr:ext cx="469744" cy="259045"/>
    <xdr:sp macro="" textlink="">
      <xdr:nvSpPr>
        <xdr:cNvPr id="716" name="n_2mainValue【学校施設】&#10;一人当たり面積">
          <a:extLst>
            <a:ext uri="{FF2B5EF4-FFF2-40B4-BE49-F238E27FC236}">
              <a16:creationId xmlns:a16="http://schemas.microsoft.com/office/drawing/2014/main" id="{00000000-0008-0000-0100-0000CC020000}"/>
            </a:ext>
          </a:extLst>
        </xdr:cNvPr>
        <xdr:cNvSpPr txBox="1"/>
      </xdr:nvSpPr>
      <xdr:spPr>
        <a:xfrm>
          <a:off x="20199427" y="1047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16324</xdr:rowOff>
    </xdr:from>
    <xdr:ext cx="469744" cy="259045"/>
    <xdr:sp macro="" textlink="">
      <xdr:nvSpPr>
        <xdr:cNvPr id="717" name="n_3mainValue【学校施設】&#10;一人当たり面積">
          <a:extLst>
            <a:ext uri="{FF2B5EF4-FFF2-40B4-BE49-F238E27FC236}">
              <a16:creationId xmlns:a16="http://schemas.microsoft.com/office/drawing/2014/main" id="{00000000-0008-0000-0100-0000CD020000}"/>
            </a:ext>
          </a:extLst>
        </xdr:cNvPr>
        <xdr:cNvSpPr txBox="1"/>
      </xdr:nvSpPr>
      <xdr:spPr>
        <a:xfrm>
          <a:off x="19310427" y="1047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5351</xdr:rowOff>
    </xdr:from>
    <xdr:ext cx="469744" cy="259045"/>
    <xdr:sp macro="" textlink="">
      <xdr:nvSpPr>
        <xdr:cNvPr id="718" name="n_4mainValue【学校施設】&#10;一人当たり面積">
          <a:extLst>
            <a:ext uri="{FF2B5EF4-FFF2-40B4-BE49-F238E27FC236}">
              <a16:creationId xmlns:a16="http://schemas.microsoft.com/office/drawing/2014/main" id="{00000000-0008-0000-0100-0000CE020000}"/>
            </a:ext>
          </a:extLst>
        </xdr:cNvPr>
        <xdr:cNvSpPr txBox="1"/>
      </xdr:nvSpPr>
      <xdr:spPr>
        <a:xfrm>
          <a:off x="18421427" y="1046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9" name="正方形/長方形 718">
          <a:extLst>
            <a:ext uri="{FF2B5EF4-FFF2-40B4-BE49-F238E27FC236}">
              <a16:creationId xmlns:a16="http://schemas.microsoft.com/office/drawing/2014/main" id="{00000000-0008-0000-0100-0000C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0" name="正方形/長方形 719">
          <a:extLst>
            <a:ext uri="{FF2B5EF4-FFF2-40B4-BE49-F238E27FC236}">
              <a16:creationId xmlns:a16="http://schemas.microsoft.com/office/drawing/2014/main" id="{00000000-0008-0000-0100-0000D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1" name="正方形/長方形 720">
          <a:extLst>
            <a:ext uri="{FF2B5EF4-FFF2-40B4-BE49-F238E27FC236}">
              <a16:creationId xmlns:a16="http://schemas.microsoft.com/office/drawing/2014/main" id="{00000000-0008-0000-0100-0000D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2" name="正方形/長方形 721">
          <a:extLst>
            <a:ext uri="{FF2B5EF4-FFF2-40B4-BE49-F238E27FC236}">
              <a16:creationId xmlns:a16="http://schemas.microsoft.com/office/drawing/2014/main" id="{00000000-0008-0000-0100-0000D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3" name="正方形/長方形 722">
          <a:extLst>
            <a:ext uri="{FF2B5EF4-FFF2-40B4-BE49-F238E27FC236}">
              <a16:creationId xmlns:a16="http://schemas.microsoft.com/office/drawing/2014/main" id="{00000000-0008-0000-0100-0000D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4" name="正方形/長方形 723">
          <a:extLst>
            <a:ext uri="{FF2B5EF4-FFF2-40B4-BE49-F238E27FC236}">
              <a16:creationId xmlns:a16="http://schemas.microsoft.com/office/drawing/2014/main" id="{00000000-0008-0000-0100-0000D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5" name="正方形/長方形 724">
          <a:extLst>
            <a:ext uri="{FF2B5EF4-FFF2-40B4-BE49-F238E27FC236}">
              <a16:creationId xmlns:a16="http://schemas.microsoft.com/office/drawing/2014/main" id="{00000000-0008-0000-0100-0000D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a:extLst>
            <a:ext uri="{FF2B5EF4-FFF2-40B4-BE49-F238E27FC236}">
              <a16:creationId xmlns:a16="http://schemas.microsoft.com/office/drawing/2014/main" id="{00000000-0008-0000-0100-0000D6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7" name="テキスト ボックス 726">
          <a:extLst>
            <a:ext uri="{FF2B5EF4-FFF2-40B4-BE49-F238E27FC236}">
              <a16:creationId xmlns:a16="http://schemas.microsoft.com/office/drawing/2014/main" id="{00000000-0008-0000-0100-0000D7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8" name="直線コネクタ 727">
          <a:extLst>
            <a:ext uri="{FF2B5EF4-FFF2-40B4-BE49-F238E27FC236}">
              <a16:creationId xmlns:a16="http://schemas.microsoft.com/office/drawing/2014/main" id="{00000000-0008-0000-0100-0000D8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0" name="直線コネクタ 729">
          <a:extLst>
            <a:ext uri="{FF2B5EF4-FFF2-40B4-BE49-F238E27FC236}">
              <a16:creationId xmlns:a16="http://schemas.microsoft.com/office/drawing/2014/main" id="{00000000-0008-0000-0100-0000DA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2" name="直線コネクタ 731">
          <a:extLst>
            <a:ext uri="{FF2B5EF4-FFF2-40B4-BE49-F238E27FC236}">
              <a16:creationId xmlns:a16="http://schemas.microsoft.com/office/drawing/2014/main" id="{00000000-0008-0000-0100-0000DC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4" name="直線コネクタ 733">
          <a:extLst>
            <a:ext uri="{FF2B5EF4-FFF2-40B4-BE49-F238E27FC236}">
              <a16:creationId xmlns:a16="http://schemas.microsoft.com/office/drawing/2014/main" id="{00000000-0008-0000-0100-0000DE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6" name="直線コネクタ 735">
          <a:extLst>
            <a:ext uri="{FF2B5EF4-FFF2-40B4-BE49-F238E27FC236}">
              <a16:creationId xmlns:a16="http://schemas.microsoft.com/office/drawing/2014/main" id="{00000000-0008-0000-0100-0000E0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8" name="直線コネクタ 737">
          <a:extLst>
            <a:ext uri="{FF2B5EF4-FFF2-40B4-BE49-F238E27FC236}">
              <a16:creationId xmlns:a16="http://schemas.microsoft.com/office/drawing/2014/main" id="{00000000-0008-0000-0100-0000E2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9" name="テキスト ボックス 738">
          <a:extLst>
            <a:ext uri="{FF2B5EF4-FFF2-40B4-BE49-F238E27FC236}">
              <a16:creationId xmlns:a16="http://schemas.microsoft.com/office/drawing/2014/main" id="{00000000-0008-0000-0100-0000E302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0" name="【児童館】&#10;有形固定資産減価償却率グラフ枠">
          <a:extLst>
            <a:ext uri="{FF2B5EF4-FFF2-40B4-BE49-F238E27FC236}">
              <a16:creationId xmlns:a16="http://schemas.microsoft.com/office/drawing/2014/main" id="{00000000-0008-0000-0100-0000E4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111252</xdr:rowOff>
    </xdr:from>
    <xdr:to>
      <xdr:col>85</xdr:col>
      <xdr:colOff>126364</xdr:colOff>
      <xdr:row>85</xdr:row>
      <xdr:rowOff>147828</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flipV="1">
          <a:off x="16318864" y="1331290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151655</xdr:rowOff>
    </xdr:from>
    <xdr:ext cx="405111" cy="259045"/>
    <xdr:sp macro="" textlink="">
      <xdr:nvSpPr>
        <xdr:cNvPr id="742" name="【児童館】&#10;有形固定資産減価償却率最小値テキスト">
          <a:extLst>
            <a:ext uri="{FF2B5EF4-FFF2-40B4-BE49-F238E27FC236}">
              <a16:creationId xmlns:a16="http://schemas.microsoft.com/office/drawing/2014/main" id="{00000000-0008-0000-0100-0000E6020000}"/>
            </a:ext>
          </a:extLst>
        </xdr:cNvPr>
        <xdr:cNvSpPr txBox="1"/>
      </xdr:nvSpPr>
      <xdr:spPr>
        <a:xfrm>
          <a:off x="16357600" y="1472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147828</xdr:rowOff>
    </xdr:from>
    <xdr:to>
      <xdr:col>86</xdr:col>
      <xdr:colOff>25400</xdr:colOff>
      <xdr:row>85</xdr:row>
      <xdr:rowOff>147828</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a:off x="16230600" y="1472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57929</xdr:rowOff>
    </xdr:from>
    <xdr:ext cx="405111" cy="259045"/>
    <xdr:sp macro="" textlink="">
      <xdr:nvSpPr>
        <xdr:cNvPr id="744" name="【児童館】&#10;有形固定資産減価償却率最大値テキスト">
          <a:extLst>
            <a:ext uri="{FF2B5EF4-FFF2-40B4-BE49-F238E27FC236}">
              <a16:creationId xmlns:a16="http://schemas.microsoft.com/office/drawing/2014/main" id="{00000000-0008-0000-0100-0000E8020000}"/>
            </a:ext>
          </a:extLst>
        </xdr:cNvPr>
        <xdr:cNvSpPr txBox="1"/>
      </xdr:nvSpPr>
      <xdr:spPr>
        <a:xfrm>
          <a:off x="16357600" y="1308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111252</xdr:rowOff>
    </xdr:from>
    <xdr:to>
      <xdr:col>86</xdr:col>
      <xdr:colOff>25400</xdr:colOff>
      <xdr:row>77</xdr:row>
      <xdr:rowOff>111252</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a:off x="16230600" y="1331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117619</xdr:rowOff>
    </xdr:from>
    <xdr:ext cx="405111" cy="259045"/>
    <xdr:sp macro="" textlink="">
      <xdr:nvSpPr>
        <xdr:cNvPr id="746" name="【児童館】&#10;有形固定資産減価償却率平均値テキスト">
          <a:extLst>
            <a:ext uri="{FF2B5EF4-FFF2-40B4-BE49-F238E27FC236}">
              <a16:creationId xmlns:a16="http://schemas.microsoft.com/office/drawing/2014/main" id="{00000000-0008-0000-0100-0000EA020000}"/>
            </a:ext>
          </a:extLst>
        </xdr:cNvPr>
        <xdr:cNvSpPr txBox="1"/>
      </xdr:nvSpPr>
      <xdr:spPr>
        <a:xfrm>
          <a:off x="16357600" y="13662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94742</xdr:rowOff>
    </xdr:from>
    <xdr:to>
      <xdr:col>85</xdr:col>
      <xdr:colOff>177800</xdr:colOff>
      <xdr:row>81</xdr:row>
      <xdr:rowOff>24892</xdr:rowOff>
    </xdr:to>
    <xdr:sp macro="" textlink="">
      <xdr:nvSpPr>
        <xdr:cNvPr id="747" name="フローチャート: 判断 746">
          <a:extLst>
            <a:ext uri="{FF2B5EF4-FFF2-40B4-BE49-F238E27FC236}">
              <a16:creationId xmlns:a16="http://schemas.microsoft.com/office/drawing/2014/main" id="{00000000-0008-0000-0100-0000EB020000}"/>
            </a:ext>
          </a:extLst>
        </xdr:cNvPr>
        <xdr:cNvSpPr/>
      </xdr:nvSpPr>
      <xdr:spPr>
        <a:xfrm>
          <a:off x="16268700" y="1381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62737</xdr:rowOff>
    </xdr:from>
    <xdr:to>
      <xdr:col>81</xdr:col>
      <xdr:colOff>101600</xdr:colOff>
      <xdr:row>80</xdr:row>
      <xdr:rowOff>164337</xdr:rowOff>
    </xdr:to>
    <xdr:sp macro="" textlink="">
      <xdr:nvSpPr>
        <xdr:cNvPr id="748" name="フローチャート: 判断 747">
          <a:extLst>
            <a:ext uri="{FF2B5EF4-FFF2-40B4-BE49-F238E27FC236}">
              <a16:creationId xmlns:a16="http://schemas.microsoft.com/office/drawing/2014/main" id="{00000000-0008-0000-0100-0000EC020000}"/>
            </a:ext>
          </a:extLst>
        </xdr:cNvPr>
        <xdr:cNvSpPr/>
      </xdr:nvSpPr>
      <xdr:spPr>
        <a:xfrm>
          <a:off x="15430500" y="137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7874</xdr:rowOff>
    </xdr:from>
    <xdr:to>
      <xdr:col>76</xdr:col>
      <xdr:colOff>165100</xdr:colOff>
      <xdr:row>80</xdr:row>
      <xdr:rowOff>109474</xdr:rowOff>
    </xdr:to>
    <xdr:sp macro="" textlink="">
      <xdr:nvSpPr>
        <xdr:cNvPr id="749" name="フローチャート: 判断 748">
          <a:extLst>
            <a:ext uri="{FF2B5EF4-FFF2-40B4-BE49-F238E27FC236}">
              <a16:creationId xmlns:a16="http://schemas.microsoft.com/office/drawing/2014/main" id="{00000000-0008-0000-0100-0000ED020000}"/>
            </a:ext>
          </a:extLst>
        </xdr:cNvPr>
        <xdr:cNvSpPr/>
      </xdr:nvSpPr>
      <xdr:spPr>
        <a:xfrm>
          <a:off x="14541500" y="1372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10161</xdr:rowOff>
    </xdr:from>
    <xdr:to>
      <xdr:col>72</xdr:col>
      <xdr:colOff>38100</xdr:colOff>
      <xdr:row>80</xdr:row>
      <xdr:rowOff>111761</xdr:rowOff>
    </xdr:to>
    <xdr:sp macro="" textlink="">
      <xdr:nvSpPr>
        <xdr:cNvPr id="750" name="フローチャート: 判断 749">
          <a:extLst>
            <a:ext uri="{FF2B5EF4-FFF2-40B4-BE49-F238E27FC236}">
              <a16:creationId xmlns:a16="http://schemas.microsoft.com/office/drawing/2014/main" id="{00000000-0008-0000-0100-0000EE020000}"/>
            </a:ext>
          </a:extLst>
        </xdr:cNvPr>
        <xdr:cNvSpPr/>
      </xdr:nvSpPr>
      <xdr:spPr>
        <a:xfrm>
          <a:off x="13652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10161</xdr:rowOff>
    </xdr:from>
    <xdr:to>
      <xdr:col>67</xdr:col>
      <xdr:colOff>101600</xdr:colOff>
      <xdr:row>80</xdr:row>
      <xdr:rowOff>111761</xdr:rowOff>
    </xdr:to>
    <xdr:sp macro="" textlink="">
      <xdr:nvSpPr>
        <xdr:cNvPr id="751" name="フローチャート: 判断 750">
          <a:extLst>
            <a:ext uri="{FF2B5EF4-FFF2-40B4-BE49-F238E27FC236}">
              <a16:creationId xmlns:a16="http://schemas.microsoft.com/office/drawing/2014/main" id="{00000000-0008-0000-0100-0000EF020000}"/>
            </a:ext>
          </a:extLst>
        </xdr:cNvPr>
        <xdr:cNvSpPr/>
      </xdr:nvSpPr>
      <xdr:spPr>
        <a:xfrm>
          <a:off x="12763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156463</xdr:rowOff>
    </xdr:from>
    <xdr:to>
      <xdr:col>85</xdr:col>
      <xdr:colOff>177800</xdr:colOff>
      <xdr:row>83</xdr:row>
      <xdr:rowOff>86613</xdr:rowOff>
    </xdr:to>
    <xdr:sp macro="" textlink="">
      <xdr:nvSpPr>
        <xdr:cNvPr id="757" name="楕円 756">
          <a:extLst>
            <a:ext uri="{FF2B5EF4-FFF2-40B4-BE49-F238E27FC236}">
              <a16:creationId xmlns:a16="http://schemas.microsoft.com/office/drawing/2014/main" id="{00000000-0008-0000-0100-0000F5020000}"/>
            </a:ext>
          </a:extLst>
        </xdr:cNvPr>
        <xdr:cNvSpPr/>
      </xdr:nvSpPr>
      <xdr:spPr>
        <a:xfrm>
          <a:off x="16268700" y="14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134890</xdr:rowOff>
    </xdr:from>
    <xdr:ext cx="405111" cy="259045"/>
    <xdr:sp macro="" textlink="">
      <xdr:nvSpPr>
        <xdr:cNvPr id="758" name="【児童館】&#10;有形固定資産減価償却率該当値テキスト">
          <a:extLst>
            <a:ext uri="{FF2B5EF4-FFF2-40B4-BE49-F238E27FC236}">
              <a16:creationId xmlns:a16="http://schemas.microsoft.com/office/drawing/2014/main" id="{00000000-0008-0000-0100-0000F6020000}"/>
            </a:ext>
          </a:extLst>
        </xdr:cNvPr>
        <xdr:cNvSpPr txBox="1"/>
      </xdr:nvSpPr>
      <xdr:spPr>
        <a:xfrm>
          <a:off x="16357600" y="14193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28448</xdr:rowOff>
    </xdr:from>
    <xdr:to>
      <xdr:col>81</xdr:col>
      <xdr:colOff>101600</xdr:colOff>
      <xdr:row>83</xdr:row>
      <xdr:rowOff>130048</xdr:rowOff>
    </xdr:to>
    <xdr:sp macro="" textlink="">
      <xdr:nvSpPr>
        <xdr:cNvPr id="759" name="楕円 758">
          <a:extLst>
            <a:ext uri="{FF2B5EF4-FFF2-40B4-BE49-F238E27FC236}">
              <a16:creationId xmlns:a16="http://schemas.microsoft.com/office/drawing/2014/main" id="{00000000-0008-0000-0100-0000F7020000}"/>
            </a:ext>
          </a:extLst>
        </xdr:cNvPr>
        <xdr:cNvSpPr/>
      </xdr:nvSpPr>
      <xdr:spPr>
        <a:xfrm>
          <a:off x="15430500" y="1425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35813</xdr:rowOff>
    </xdr:from>
    <xdr:to>
      <xdr:col>85</xdr:col>
      <xdr:colOff>127000</xdr:colOff>
      <xdr:row>83</xdr:row>
      <xdr:rowOff>79248</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flipV="1">
          <a:off x="15481300" y="14266163"/>
          <a:ext cx="8382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156463</xdr:rowOff>
    </xdr:from>
    <xdr:to>
      <xdr:col>76</xdr:col>
      <xdr:colOff>165100</xdr:colOff>
      <xdr:row>83</xdr:row>
      <xdr:rowOff>86613</xdr:rowOff>
    </xdr:to>
    <xdr:sp macro="" textlink="">
      <xdr:nvSpPr>
        <xdr:cNvPr id="761" name="楕円 760">
          <a:extLst>
            <a:ext uri="{FF2B5EF4-FFF2-40B4-BE49-F238E27FC236}">
              <a16:creationId xmlns:a16="http://schemas.microsoft.com/office/drawing/2014/main" id="{00000000-0008-0000-0100-0000F9020000}"/>
            </a:ext>
          </a:extLst>
        </xdr:cNvPr>
        <xdr:cNvSpPr/>
      </xdr:nvSpPr>
      <xdr:spPr>
        <a:xfrm>
          <a:off x="14541500" y="14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35813</xdr:rowOff>
    </xdr:from>
    <xdr:to>
      <xdr:col>81</xdr:col>
      <xdr:colOff>50800</xdr:colOff>
      <xdr:row>83</xdr:row>
      <xdr:rowOff>79248</xdr:rowOff>
    </xdr:to>
    <xdr:cxnSp macro="">
      <xdr:nvCxnSpPr>
        <xdr:cNvPr id="762" name="直線コネクタ 761">
          <a:extLst>
            <a:ext uri="{FF2B5EF4-FFF2-40B4-BE49-F238E27FC236}">
              <a16:creationId xmlns:a16="http://schemas.microsoft.com/office/drawing/2014/main" id="{00000000-0008-0000-0100-0000FA020000}"/>
            </a:ext>
          </a:extLst>
        </xdr:cNvPr>
        <xdr:cNvCxnSpPr/>
      </xdr:nvCxnSpPr>
      <xdr:spPr>
        <a:xfrm>
          <a:off x="14592300" y="14266163"/>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119887</xdr:rowOff>
    </xdr:from>
    <xdr:to>
      <xdr:col>72</xdr:col>
      <xdr:colOff>38100</xdr:colOff>
      <xdr:row>83</xdr:row>
      <xdr:rowOff>50037</xdr:rowOff>
    </xdr:to>
    <xdr:sp macro="" textlink="">
      <xdr:nvSpPr>
        <xdr:cNvPr id="763" name="楕円 762">
          <a:extLst>
            <a:ext uri="{FF2B5EF4-FFF2-40B4-BE49-F238E27FC236}">
              <a16:creationId xmlns:a16="http://schemas.microsoft.com/office/drawing/2014/main" id="{00000000-0008-0000-0100-0000FB020000}"/>
            </a:ext>
          </a:extLst>
        </xdr:cNvPr>
        <xdr:cNvSpPr/>
      </xdr:nvSpPr>
      <xdr:spPr>
        <a:xfrm>
          <a:off x="13652500" y="1417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170687</xdr:rowOff>
    </xdr:from>
    <xdr:to>
      <xdr:col>76</xdr:col>
      <xdr:colOff>114300</xdr:colOff>
      <xdr:row>83</xdr:row>
      <xdr:rowOff>35813</xdr:rowOff>
    </xdr:to>
    <xdr:cxnSp macro="">
      <xdr:nvCxnSpPr>
        <xdr:cNvPr id="764" name="直線コネクタ 763">
          <a:extLst>
            <a:ext uri="{FF2B5EF4-FFF2-40B4-BE49-F238E27FC236}">
              <a16:creationId xmlns:a16="http://schemas.microsoft.com/office/drawing/2014/main" id="{00000000-0008-0000-0100-0000FC020000}"/>
            </a:ext>
          </a:extLst>
        </xdr:cNvPr>
        <xdr:cNvCxnSpPr/>
      </xdr:nvCxnSpPr>
      <xdr:spPr>
        <a:xfrm>
          <a:off x="13703300" y="1422958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76454</xdr:rowOff>
    </xdr:from>
    <xdr:to>
      <xdr:col>67</xdr:col>
      <xdr:colOff>101600</xdr:colOff>
      <xdr:row>83</xdr:row>
      <xdr:rowOff>6604</xdr:rowOff>
    </xdr:to>
    <xdr:sp macro="" textlink="">
      <xdr:nvSpPr>
        <xdr:cNvPr id="765" name="楕円 764">
          <a:extLst>
            <a:ext uri="{FF2B5EF4-FFF2-40B4-BE49-F238E27FC236}">
              <a16:creationId xmlns:a16="http://schemas.microsoft.com/office/drawing/2014/main" id="{00000000-0008-0000-0100-0000FD020000}"/>
            </a:ext>
          </a:extLst>
        </xdr:cNvPr>
        <xdr:cNvSpPr/>
      </xdr:nvSpPr>
      <xdr:spPr>
        <a:xfrm>
          <a:off x="12763500" y="1413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127254</xdr:rowOff>
    </xdr:from>
    <xdr:to>
      <xdr:col>71</xdr:col>
      <xdr:colOff>177800</xdr:colOff>
      <xdr:row>82</xdr:row>
      <xdr:rowOff>170687</xdr:rowOff>
    </xdr:to>
    <xdr:cxnSp macro="">
      <xdr:nvCxnSpPr>
        <xdr:cNvPr id="766" name="直線コネクタ 765">
          <a:extLst>
            <a:ext uri="{FF2B5EF4-FFF2-40B4-BE49-F238E27FC236}">
              <a16:creationId xmlns:a16="http://schemas.microsoft.com/office/drawing/2014/main" id="{00000000-0008-0000-0100-0000FE020000}"/>
            </a:ext>
          </a:extLst>
        </xdr:cNvPr>
        <xdr:cNvCxnSpPr/>
      </xdr:nvCxnSpPr>
      <xdr:spPr>
        <a:xfrm>
          <a:off x="12814300" y="14186154"/>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9414</xdr:rowOff>
    </xdr:from>
    <xdr:ext cx="405111" cy="259045"/>
    <xdr:sp macro="" textlink="">
      <xdr:nvSpPr>
        <xdr:cNvPr id="767" name="n_1aveValue【児童館】&#10;有形固定資産減価償却率">
          <a:extLst>
            <a:ext uri="{FF2B5EF4-FFF2-40B4-BE49-F238E27FC236}">
              <a16:creationId xmlns:a16="http://schemas.microsoft.com/office/drawing/2014/main" id="{00000000-0008-0000-0100-0000FF020000}"/>
            </a:ext>
          </a:extLst>
        </xdr:cNvPr>
        <xdr:cNvSpPr txBox="1"/>
      </xdr:nvSpPr>
      <xdr:spPr>
        <a:xfrm>
          <a:off x="15266044" y="13553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126001</xdr:rowOff>
    </xdr:from>
    <xdr:ext cx="405111" cy="259045"/>
    <xdr:sp macro="" textlink="">
      <xdr:nvSpPr>
        <xdr:cNvPr id="768" name="n_2aveValue【児童館】&#10;有形固定資産減価償却率">
          <a:extLst>
            <a:ext uri="{FF2B5EF4-FFF2-40B4-BE49-F238E27FC236}">
              <a16:creationId xmlns:a16="http://schemas.microsoft.com/office/drawing/2014/main" id="{00000000-0008-0000-0100-000000030000}"/>
            </a:ext>
          </a:extLst>
        </xdr:cNvPr>
        <xdr:cNvSpPr txBox="1"/>
      </xdr:nvSpPr>
      <xdr:spPr>
        <a:xfrm>
          <a:off x="14389744" y="1349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128288</xdr:rowOff>
    </xdr:from>
    <xdr:ext cx="405111" cy="259045"/>
    <xdr:sp macro="" textlink="">
      <xdr:nvSpPr>
        <xdr:cNvPr id="769" name="n_3aveValue【児童館】&#10;有形固定資産減価償却率">
          <a:extLst>
            <a:ext uri="{FF2B5EF4-FFF2-40B4-BE49-F238E27FC236}">
              <a16:creationId xmlns:a16="http://schemas.microsoft.com/office/drawing/2014/main" id="{00000000-0008-0000-0100-000001030000}"/>
            </a:ext>
          </a:extLst>
        </xdr:cNvPr>
        <xdr:cNvSpPr txBox="1"/>
      </xdr:nvSpPr>
      <xdr:spPr>
        <a:xfrm>
          <a:off x="13500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128288</xdr:rowOff>
    </xdr:from>
    <xdr:ext cx="405111" cy="259045"/>
    <xdr:sp macro="" textlink="">
      <xdr:nvSpPr>
        <xdr:cNvPr id="770" name="n_4aveValue【児童館】&#10;有形固定資産減価償却率">
          <a:extLst>
            <a:ext uri="{FF2B5EF4-FFF2-40B4-BE49-F238E27FC236}">
              <a16:creationId xmlns:a16="http://schemas.microsoft.com/office/drawing/2014/main" id="{00000000-0008-0000-0100-000002030000}"/>
            </a:ext>
          </a:extLst>
        </xdr:cNvPr>
        <xdr:cNvSpPr txBox="1"/>
      </xdr:nvSpPr>
      <xdr:spPr>
        <a:xfrm>
          <a:off x="12611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121175</xdr:rowOff>
    </xdr:from>
    <xdr:ext cx="405111" cy="259045"/>
    <xdr:sp macro="" textlink="">
      <xdr:nvSpPr>
        <xdr:cNvPr id="771" name="n_1mainValue【児童館】&#10;有形固定資産減価償却率">
          <a:extLst>
            <a:ext uri="{FF2B5EF4-FFF2-40B4-BE49-F238E27FC236}">
              <a16:creationId xmlns:a16="http://schemas.microsoft.com/office/drawing/2014/main" id="{00000000-0008-0000-0100-000003030000}"/>
            </a:ext>
          </a:extLst>
        </xdr:cNvPr>
        <xdr:cNvSpPr txBox="1"/>
      </xdr:nvSpPr>
      <xdr:spPr>
        <a:xfrm>
          <a:off x="15266044" y="1435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77740</xdr:rowOff>
    </xdr:from>
    <xdr:ext cx="405111" cy="259045"/>
    <xdr:sp macro="" textlink="">
      <xdr:nvSpPr>
        <xdr:cNvPr id="772" name="n_2mainValue【児童館】&#10;有形固定資産減価償却率">
          <a:extLst>
            <a:ext uri="{FF2B5EF4-FFF2-40B4-BE49-F238E27FC236}">
              <a16:creationId xmlns:a16="http://schemas.microsoft.com/office/drawing/2014/main" id="{00000000-0008-0000-0100-000004030000}"/>
            </a:ext>
          </a:extLst>
        </xdr:cNvPr>
        <xdr:cNvSpPr txBox="1"/>
      </xdr:nvSpPr>
      <xdr:spPr>
        <a:xfrm>
          <a:off x="14389744" y="14308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41164</xdr:rowOff>
    </xdr:from>
    <xdr:ext cx="405111" cy="259045"/>
    <xdr:sp macro="" textlink="">
      <xdr:nvSpPr>
        <xdr:cNvPr id="773" name="n_3mainValue【児童館】&#10;有形固定資産減価償却率">
          <a:extLst>
            <a:ext uri="{FF2B5EF4-FFF2-40B4-BE49-F238E27FC236}">
              <a16:creationId xmlns:a16="http://schemas.microsoft.com/office/drawing/2014/main" id="{00000000-0008-0000-0100-000005030000}"/>
            </a:ext>
          </a:extLst>
        </xdr:cNvPr>
        <xdr:cNvSpPr txBox="1"/>
      </xdr:nvSpPr>
      <xdr:spPr>
        <a:xfrm>
          <a:off x="13500744" y="14271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169181</xdr:rowOff>
    </xdr:from>
    <xdr:ext cx="405111" cy="259045"/>
    <xdr:sp macro="" textlink="">
      <xdr:nvSpPr>
        <xdr:cNvPr id="774" name="n_4mainValue【児童館】&#10;有形固定資産減価償却率">
          <a:extLst>
            <a:ext uri="{FF2B5EF4-FFF2-40B4-BE49-F238E27FC236}">
              <a16:creationId xmlns:a16="http://schemas.microsoft.com/office/drawing/2014/main" id="{00000000-0008-0000-0100-000006030000}"/>
            </a:ext>
          </a:extLst>
        </xdr:cNvPr>
        <xdr:cNvSpPr txBox="1"/>
      </xdr:nvSpPr>
      <xdr:spPr>
        <a:xfrm>
          <a:off x="12611744" y="1422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a:extLst>
            <a:ext uri="{FF2B5EF4-FFF2-40B4-BE49-F238E27FC236}">
              <a16:creationId xmlns:a16="http://schemas.microsoft.com/office/drawing/2014/main" id="{00000000-0008-0000-0100-000007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a:extLst>
            <a:ext uri="{FF2B5EF4-FFF2-40B4-BE49-F238E27FC236}">
              <a16:creationId xmlns:a16="http://schemas.microsoft.com/office/drawing/2014/main" id="{00000000-0008-0000-0100-000008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a:extLst>
            <a:ext uri="{FF2B5EF4-FFF2-40B4-BE49-F238E27FC236}">
              <a16:creationId xmlns:a16="http://schemas.microsoft.com/office/drawing/2014/main" id="{00000000-0008-0000-0100-000009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a:extLst>
            <a:ext uri="{FF2B5EF4-FFF2-40B4-BE49-F238E27FC236}">
              <a16:creationId xmlns:a16="http://schemas.microsoft.com/office/drawing/2014/main" id="{00000000-0008-0000-0100-00000A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a:extLst>
            <a:ext uri="{FF2B5EF4-FFF2-40B4-BE49-F238E27FC236}">
              <a16:creationId xmlns:a16="http://schemas.microsoft.com/office/drawing/2014/main" id="{00000000-0008-0000-0100-00000B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a:extLst>
            <a:ext uri="{FF2B5EF4-FFF2-40B4-BE49-F238E27FC236}">
              <a16:creationId xmlns:a16="http://schemas.microsoft.com/office/drawing/2014/main" id="{00000000-0008-0000-0100-00000C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a:extLst>
            <a:ext uri="{FF2B5EF4-FFF2-40B4-BE49-F238E27FC236}">
              <a16:creationId xmlns:a16="http://schemas.microsoft.com/office/drawing/2014/main" id="{00000000-0008-0000-0100-00000D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a:extLst>
            <a:ext uri="{FF2B5EF4-FFF2-40B4-BE49-F238E27FC236}">
              <a16:creationId xmlns:a16="http://schemas.microsoft.com/office/drawing/2014/main" id="{00000000-0008-0000-0100-00000E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a:extLst>
            <a:ext uri="{FF2B5EF4-FFF2-40B4-BE49-F238E27FC236}">
              <a16:creationId xmlns:a16="http://schemas.microsoft.com/office/drawing/2014/main" id="{00000000-0008-0000-0100-00000F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a:extLst>
            <a:ext uri="{FF2B5EF4-FFF2-40B4-BE49-F238E27FC236}">
              <a16:creationId xmlns:a16="http://schemas.microsoft.com/office/drawing/2014/main" id="{00000000-0008-0000-0100-000010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5" name="直線コネクタ 784">
          <a:extLst>
            <a:ext uri="{FF2B5EF4-FFF2-40B4-BE49-F238E27FC236}">
              <a16:creationId xmlns:a16="http://schemas.microsoft.com/office/drawing/2014/main" id="{00000000-0008-0000-0100-000011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6" name="テキスト ボックス 785">
          <a:extLst>
            <a:ext uri="{FF2B5EF4-FFF2-40B4-BE49-F238E27FC236}">
              <a16:creationId xmlns:a16="http://schemas.microsoft.com/office/drawing/2014/main" id="{00000000-0008-0000-0100-000012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7" name="直線コネクタ 786">
          <a:extLst>
            <a:ext uri="{FF2B5EF4-FFF2-40B4-BE49-F238E27FC236}">
              <a16:creationId xmlns:a16="http://schemas.microsoft.com/office/drawing/2014/main" id="{00000000-0008-0000-0100-000013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8" name="テキスト ボックス 787">
          <a:extLst>
            <a:ext uri="{FF2B5EF4-FFF2-40B4-BE49-F238E27FC236}">
              <a16:creationId xmlns:a16="http://schemas.microsoft.com/office/drawing/2014/main" id="{00000000-0008-0000-0100-000014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9" name="直線コネクタ 788">
          <a:extLst>
            <a:ext uri="{FF2B5EF4-FFF2-40B4-BE49-F238E27FC236}">
              <a16:creationId xmlns:a16="http://schemas.microsoft.com/office/drawing/2014/main" id="{00000000-0008-0000-0100-000015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0" name="テキスト ボックス 789">
          <a:extLst>
            <a:ext uri="{FF2B5EF4-FFF2-40B4-BE49-F238E27FC236}">
              <a16:creationId xmlns:a16="http://schemas.microsoft.com/office/drawing/2014/main" id="{00000000-0008-0000-0100-000016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1" name="直線コネクタ 790">
          <a:extLst>
            <a:ext uri="{FF2B5EF4-FFF2-40B4-BE49-F238E27FC236}">
              <a16:creationId xmlns:a16="http://schemas.microsoft.com/office/drawing/2014/main" id="{00000000-0008-0000-0100-000017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2" name="テキスト ボックス 791">
          <a:extLst>
            <a:ext uri="{FF2B5EF4-FFF2-40B4-BE49-F238E27FC236}">
              <a16:creationId xmlns:a16="http://schemas.microsoft.com/office/drawing/2014/main" id="{00000000-0008-0000-0100-000018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3" name="直線コネクタ 792">
          <a:extLst>
            <a:ext uri="{FF2B5EF4-FFF2-40B4-BE49-F238E27FC236}">
              <a16:creationId xmlns:a16="http://schemas.microsoft.com/office/drawing/2014/main" id="{00000000-0008-0000-0100-000019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4" name="テキスト ボックス 793">
          <a:extLst>
            <a:ext uri="{FF2B5EF4-FFF2-40B4-BE49-F238E27FC236}">
              <a16:creationId xmlns:a16="http://schemas.microsoft.com/office/drawing/2014/main" id="{00000000-0008-0000-0100-00001A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a:extLst>
            <a:ext uri="{FF2B5EF4-FFF2-40B4-BE49-F238E27FC236}">
              <a16:creationId xmlns:a16="http://schemas.microsoft.com/office/drawing/2014/main" id="{00000000-0008-0000-0100-00001B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a:extLst>
            <a:ext uri="{FF2B5EF4-FFF2-40B4-BE49-F238E27FC236}">
              <a16:creationId xmlns:a16="http://schemas.microsoft.com/office/drawing/2014/main" id="{00000000-0008-0000-0100-00001C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児童館】&#10;一人当たり面積グラフ枠">
          <a:extLst>
            <a:ext uri="{FF2B5EF4-FFF2-40B4-BE49-F238E27FC236}">
              <a16:creationId xmlns:a16="http://schemas.microsoft.com/office/drawing/2014/main" id="{00000000-0008-0000-0100-00001D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107950</xdr:rowOff>
    </xdr:from>
    <xdr:to>
      <xdr:col>116</xdr:col>
      <xdr:colOff>62864</xdr:colOff>
      <xdr:row>86</xdr:row>
      <xdr:rowOff>88900</xdr:rowOff>
    </xdr:to>
    <xdr:cxnSp macro="">
      <xdr:nvCxnSpPr>
        <xdr:cNvPr id="798" name="直線コネクタ 797">
          <a:extLst>
            <a:ext uri="{FF2B5EF4-FFF2-40B4-BE49-F238E27FC236}">
              <a16:creationId xmlns:a16="http://schemas.microsoft.com/office/drawing/2014/main" id="{00000000-0008-0000-0100-00001E030000}"/>
            </a:ext>
          </a:extLst>
        </xdr:cNvPr>
        <xdr:cNvCxnSpPr/>
      </xdr:nvCxnSpPr>
      <xdr:spPr>
        <a:xfrm flipV="1">
          <a:off x="22160864" y="13309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92727</xdr:rowOff>
    </xdr:from>
    <xdr:ext cx="469744" cy="259045"/>
    <xdr:sp macro="" textlink="">
      <xdr:nvSpPr>
        <xdr:cNvPr id="799" name="【児童館】&#10;一人当たり面積最小値テキスト">
          <a:extLst>
            <a:ext uri="{FF2B5EF4-FFF2-40B4-BE49-F238E27FC236}">
              <a16:creationId xmlns:a16="http://schemas.microsoft.com/office/drawing/2014/main" id="{00000000-0008-0000-0100-00001F030000}"/>
            </a:ext>
          </a:extLst>
        </xdr:cNvPr>
        <xdr:cNvSpPr txBox="1"/>
      </xdr:nvSpPr>
      <xdr:spPr>
        <a:xfrm>
          <a:off x="221996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800" name="直線コネクタ 799">
          <a:extLst>
            <a:ext uri="{FF2B5EF4-FFF2-40B4-BE49-F238E27FC236}">
              <a16:creationId xmlns:a16="http://schemas.microsoft.com/office/drawing/2014/main" id="{00000000-0008-0000-0100-000020030000}"/>
            </a:ext>
          </a:extLst>
        </xdr:cNvPr>
        <xdr:cNvCxnSpPr/>
      </xdr:nvCxnSpPr>
      <xdr:spPr>
        <a:xfrm>
          <a:off x="22072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54627</xdr:rowOff>
    </xdr:from>
    <xdr:ext cx="469744" cy="259045"/>
    <xdr:sp macro="" textlink="">
      <xdr:nvSpPr>
        <xdr:cNvPr id="801" name="【児童館】&#10;一人当たり面積最大値テキスト">
          <a:extLst>
            <a:ext uri="{FF2B5EF4-FFF2-40B4-BE49-F238E27FC236}">
              <a16:creationId xmlns:a16="http://schemas.microsoft.com/office/drawing/2014/main" id="{00000000-0008-0000-0100-000021030000}"/>
            </a:ext>
          </a:extLst>
        </xdr:cNvPr>
        <xdr:cNvSpPr txBox="1"/>
      </xdr:nvSpPr>
      <xdr:spPr>
        <a:xfrm>
          <a:off x="22199600" y="1308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107950</xdr:rowOff>
    </xdr:from>
    <xdr:to>
      <xdr:col>116</xdr:col>
      <xdr:colOff>152400</xdr:colOff>
      <xdr:row>77</xdr:row>
      <xdr:rowOff>107950</xdr:rowOff>
    </xdr:to>
    <xdr:cxnSp macro="">
      <xdr:nvCxnSpPr>
        <xdr:cNvPr id="802" name="直線コネクタ 801">
          <a:extLst>
            <a:ext uri="{FF2B5EF4-FFF2-40B4-BE49-F238E27FC236}">
              <a16:creationId xmlns:a16="http://schemas.microsoft.com/office/drawing/2014/main" id="{00000000-0008-0000-0100-000022030000}"/>
            </a:ext>
          </a:extLst>
        </xdr:cNvPr>
        <xdr:cNvCxnSpPr/>
      </xdr:nvCxnSpPr>
      <xdr:spPr>
        <a:xfrm>
          <a:off x="22072600" y="1330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3827</xdr:rowOff>
    </xdr:from>
    <xdr:ext cx="469744" cy="259045"/>
    <xdr:sp macro="" textlink="">
      <xdr:nvSpPr>
        <xdr:cNvPr id="803" name="【児童館】&#10;一人当たり面積平均値テキスト">
          <a:extLst>
            <a:ext uri="{FF2B5EF4-FFF2-40B4-BE49-F238E27FC236}">
              <a16:creationId xmlns:a16="http://schemas.microsoft.com/office/drawing/2014/main" id="{00000000-0008-0000-0100-000023030000}"/>
            </a:ext>
          </a:extLst>
        </xdr:cNvPr>
        <xdr:cNvSpPr txBox="1"/>
      </xdr:nvSpPr>
      <xdr:spPr>
        <a:xfrm>
          <a:off x="22199600" y="1406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152400</xdr:rowOff>
    </xdr:from>
    <xdr:to>
      <xdr:col>116</xdr:col>
      <xdr:colOff>114300</xdr:colOff>
      <xdr:row>83</xdr:row>
      <xdr:rowOff>82550</xdr:rowOff>
    </xdr:to>
    <xdr:sp macro="" textlink="">
      <xdr:nvSpPr>
        <xdr:cNvPr id="804" name="フローチャート: 判断 803">
          <a:extLst>
            <a:ext uri="{FF2B5EF4-FFF2-40B4-BE49-F238E27FC236}">
              <a16:creationId xmlns:a16="http://schemas.microsoft.com/office/drawing/2014/main" id="{00000000-0008-0000-0100-000024030000}"/>
            </a:ext>
          </a:extLst>
        </xdr:cNvPr>
        <xdr:cNvSpPr/>
      </xdr:nvSpPr>
      <xdr:spPr>
        <a:xfrm>
          <a:off x="221107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805" name="フローチャート: 判断 804">
          <a:extLst>
            <a:ext uri="{FF2B5EF4-FFF2-40B4-BE49-F238E27FC236}">
              <a16:creationId xmlns:a16="http://schemas.microsoft.com/office/drawing/2014/main" id="{00000000-0008-0000-0100-000025030000}"/>
            </a:ext>
          </a:extLst>
        </xdr:cNvPr>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57150</xdr:rowOff>
    </xdr:from>
    <xdr:to>
      <xdr:col>107</xdr:col>
      <xdr:colOff>101600</xdr:colOff>
      <xdr:row>83</xdr:row>
      <xdr:rowOff>158750</xdr:rowOff>
    </xdr:to>
    <xdr:sp macro="" textlink="">
      <xdr:nvSpPr>
        <xdr:cNvPr id="806" name="フローチャート: 判断 805">
          <a:extLst>
            <a:ext uri="{FF2B5EF4-FFF2-40B4-BE49-F238E27FC236}">
              <a16:creationId xmlns:a16="http://schemas.microsoft.com/office/drawing/2014/main" id="{00000000-0008-0000-0100-000026030000}"/>
            </a:ext>
          </a:extLst>
        </xdr:cNvPr>
        <xdr:cNvSpPr/>
      </xdr:nvSpPr>
      <xdr:spPr>
        <a:xfrm>
          <a:off x="20383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807" name="フローチャート: 判断 806">
          <a:extLst>
            <a:ext uri="{FF2B5EF4-FFF2-40B4-BE49-F238E27FC236}">
              <a16:creationId xmlns:a16="http://schemas.microsoft.com/office/drawing/2014/main" id="{00000000-0008-0000-0100-000027030000}"/>
            </a:ext>
          </a:extLst>
        </xdr:cNvPr>
        <xdr:cNvSpPr/>
      </xdr:nvSpPr>
      <xdr:spPr>
        <a:xfrm>
          <a:off x="19494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165100</xdr:rowOff>
    </xdr:from>
    <xdr:to>
      <xdr:col>98</xdr:col>
      <xdr:colOff>38100</xdr:colOff>
      <xdr:row>83</xdr:row>
      <xdr:rowOff>95250</xdr:rowOff>
    </xdr:to>
    <xdr:sp macro="" textlink="">
      <xdr:nvSpPr>
        <xdr:cNvPr id="808" name="フローチャート: 判断 807">
          <a:extLst>
            <a:ext uri="{FF2B5EF4-FFF2-40B4-BE49-F238E27FC236}">
              <a16:creationId xmlns:a16="http://schemas.microsoft.com/office/drawing/2014/main" id="{00000000-0008-0000-0100-000028030000}"/>
            </a:ext>
          </a:extLst>
        </xdr:cNvPr>
        <xdr:cNvSpPr/>
      </xdr:nvSpPr>
      <xdr:spPr>
        <a:xfrm>
          <a:off x="18605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146050</xdr:rowOff>
    </xdr:from>
    <xdr:to>
      <xdr:col>116</xdr:col>
      <xdr:colOff>114300</xdr:colOff>
      <xdr:row>84</xdr:row>
      <xdr:rowOff>76200</xdr:rowOff>
    </xdr:to>
    <xdr:sp macro="" textlink="">
      <xdr:nvSpPr>
        <xdr:cNvPr id="814" name="楕円 813">
          <a:extLst>
            <a:ext uri="{FF2B5EF4-FFF2-40B4-BE49-F238E27FC236}">
              <a16:creationId xmlns:a16="http://schemas.microsoft.com/office/drawing/2014/main" id="{00000000-0008-0000-0100-00002E030000}"/>
            </a:ext>
          </a:extLst>
        </xdr:cNvPr>
        <xdr:cNvSpPr/>
      </xdr:nvSpPr>
      <xdr:spPr>
        <a:xfrm>
          <a:off x="22110700" y="1437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124477</xdr:rowOff>
    </xdr:from>
    <xdr:ext cx="469744" cy="259045"/>
    <xdr:sp macro="" textlink="">
      <xdr:nvSpPr>
        <xdr:cNvPr id="815" name="【児童館】&#10;一人当たり面積該当値テキスト">
          <a:extLst>
            <a:ext uri="{FF2B5EF4-FFF2-40B4-BE49-F238E27FC236}">
              <a16:creationId xmlns:a16="http://schemas.microsoft.com/office/drawing/2014/main" id="{00000000-0008-0000-0100-00002F030000}"/>
            </a:ext>
          </a:extLst>
        </xdr:cNvPr>
        <xdr:cNvSpPr txBox="1"/>
      </xdr:nvSpPr>
      <xdr:spPr>
        <a:xfrm>
          <a:off x="22199600"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158750</xdr:rowOff>
    </xdr:from>
    <xdr:to>
      <xdr:col>112</xdr:col>
      <xdr:colOff>38100</xdr:colOff>
      <xdr:row>84</xdr:row>
      <xdr:rowOff>88900</xdr:rowOff>
    </xdr:to>
    <xdr:sp macro="" textlink="">
      <xdr:nvSpPr>
        <xdr:cNvPr id="816" name="楕円 815">
          <a:extLst>
            <a:ext uri="{FF2B5EF4-FFF2-40B4-BE49-F238E27FC236}">
              <a16:creationId xmlns:a16="http://schemas.microsoft.com/office/drawing/2014/main" id="{00000000-0008-0000-0100-000030030000}"/>
            </a:ext>
          </a:extLst>
        </xdr:cNvPr>
        <xdr:cNvSpPr/>
      </xdr:nvSpPr>
      <xdr:spPr>
        <a:xfrm>
          <a:off x="21272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25400</xdr:rowOff>
    </xdr:from>
    <xdr:to>
      <xdr:col>116</xdr:col>
      <xdr:colOff>63500</xdr:colOff>
      <xdr:row>84</xdr:row>
      <xdr:rowOff>38100</xdr:rowOff>
    </xdr:to>
    <xdr:cxnSp macro="">
      <xdr:nvCxnSpPr>
        <xdr:cNvPr id="817" name="直線コネクタ 816">
          <a:extLst>
            <a:ext uri="{FF2B5EF4-FFF2-40B4-BE49-F238E27FC236}">
              <a16:creationId xmlns:a16="http://schemas.microsoft.com/office/drawing/2014/main" id="{00000000-0008-0000-0100-000031030000}"/>
            </a:ext>
          </a:extLst>
        </xdr:cNvPr>
        <xdr:cNvCxnSpPr/>
      </xdr:nvCxnSpPr>
      <xdr:spPr>
        <a:xfrm flipV="1">
          <a:off x="21323300" y="14427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158750</xdr:rowOff>
    </xdr:from>
    <xdr:to>
      <xdr:col>107</xdr:col>
      <xdr:colOff>101600</xdr:colOff>
      <xdr:row>84</xdr:row>
      <xdr:rowOff>88900</xdr:rowOff>
    </xdr:to>
    <xdr:sp macro="" textlink="">
      <xdr:nvSpPr>
        <xdr:cNvPr id="818" name="楕円 817">
          <a:extLst>
            <a:ext uri="{FF2B5EF4-FFF2-40B4-BE49-F238E27FC236}">
              <a16:creationId xmlns:a16="http://schemas.microsoft.com/office/drawing/2014/main" id="{00000000-0008-0000-0100-000032030000}"/>
            </a:ext>
          </a:extLst>
        </xdr:cNvPr>
        <xdr:cNvSpPr/>
      </xdr:nvSpPr>
      <xdr:spPr>
        <a:xfrm>
          <a:off x="20383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38100</xdr:rowOff>
    </xdr:from>
    <xdr:to>
      <xdr:col>111</xdr:col>
      <xdr:colOff>177800</xdr:colOff>
      <xdr:row>84</xdr:row>
      <xdr:rowOff>38100</xdr:rowOff>
    </xdr:to>
    <xdr:cxnSp macro="">
      <xdr:nvCxnSpPr>
        <xdr:cNvPr id="819" name="直線コネクタ 818">
          <a:extLst>
            <a:ext uri="{FF2B5EF4-FFF2-40B4-BE49-F238E27FC236}">
              <a16:creationId xmlns:a16="http://schemas.microsoft.com/office/drawing/2014/main" id="{00000000-0008-0000-0100-000033030000}"/>
            </a:ext>
          </a:extLst>
        </xdr:cNvPr>
        <xdr:cNvCxnSpPr/>
      </xdr:nvCxnSpPr>
      <xdr:spPr>
        <a:xfrm>
          <a:off x="20434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820" name="楕円 819">
          <a:extLst>
            <a:ext uri="{FF2B5EF4-FFF2-40B4-BE49-F238E27FC236}">
              <a16:creationId xmlns:a16="http://schemas.microsoft.com/office/drawing/2014/main" id="{00000000-0008-0000-0100-000034030000}"/>
            </a:ext>
          </a:extLst>
        </xdr:cNvPr>
        <xdr:cNvSpPr/>
      </xdr:nvSpPr>
      <xdr:spPr>
        <a:xfrm>
          <a:off x="19494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38100</xdr:rowOff>
    </xdr:from>
    <xdr:to>
      <xdr:col>107</xdr:col>
      <xdr:colOff>50800</xdr:colOff>
      <xdr:row>84</xdr:row>
      <xdr:rowOff>38100</xdr:rowOff>
    </xdr:to>
    <xdr:cxnSp macro="">
      <xdr:nvCxnSpPr>
        <xdr:cNvPr id="821" name="直線コネクタ 820">
          <a:extLst>
            <a:ext uri="{FF2B5EF4-FFF2-40B4-BE49-F238E27FC236}">
              <a16:creationId xmlns:a16="http://schemas.microsoft.com/office/drawing/2014/main" id="{00000000-0008-0000-0100-000035030000}"/>
            </a:ext>
          </a:extLst>
        </xdr:cNvPr>
        <xdr:cNvCxnSpPr/>
      </xdr:nvCxnSpPr>
      <xdr:spPr>
        <a:xfrm>
          <a:off x="19545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158750</xdr:rowOff>
    </xdr:from>
    <xdr:to>
      <xdr:col>98</xdr:col>
      <xdr:colOff>38100</xdr:colOff>
      <xdr:row>84</xdr:row>
      <xdr:rowOff>88900</xdr:rowOff>
    </xdr:to>
    <xdr:sp macro="" textlink="">
      <xdr:nvSpPr>
        <xdr:cNvPr id="822" name="楕円 821">
          <a:extLst>
            <a:ext uri="{FF2B5EF4-FFF2-40B4-BE49-F238E27FC236}">
              <a16:creationId xmlns:a16="http://schemas.microsoft.com/office/drawing/2014/main" id="{00000000-0008-0000-0100-000036030000}"/>
            </a:ext>
          </a:extLst>
        </xdr:cNvPr>
        <xdr:cNvSpPr/>
      </xdr:nvSpPr>
      <xdr:spPr>
        <a:xfrm>
          <a:off x="18605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38100</xdr:rowOff>
    </xdr:from>
    <xdr:to>
      <xdr:col>102</xdr:col>
      <xdr:colOff>114300</xdr:colOff>
      <xdr:row>84</xdr:row>
      <xdr:rowOff>38100</xdr:rowOff>
    </xdr:to>
    <xdr:cxnSp macro="">
      <xdr:nvCxnSpPr>
        <xdr:cNvPr id="823" name="直線コネクタ 822">
          <a:extLst>
            <a:ext uri="{FF2B5EF4-FFF2-40B4-BE49-F238E27FC236}">
              <a16:creationId xmlns:a16="http://schemas.microsoft.com/office/drawing/2014/main" id="{00000000-0008-0000-0100-000037030000}"/>
            </a:ext>
          </a:extLst>
        </xdr:cNvPr>
        <xdr:cNvCxnSpPr/>
      </xdr:nvCxnSpPr>
      <xdr:spPr>
        <a:xfrm>
          <a:off x="18656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824" name="n_1aveValue【児童館】&#10;一人当たり面積">
          <a:extLst>
            <a:ext uri="{FF2B5EF4-FFF2-40B4-BE49-F238E27FC236}">
              <a16:creationId xmlns:a16="http://schemas.microsoft.com/office/drawing/2014/main" id="{00000000-0008-0000-0100-000038030000}"/>
            </a:ext>
          </a:extLst>
        </xdr:cNvPr>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3827</xdr:rowOff>
    </xdr:from>
    <xdr:ext cx="469744" cy="259045"/>
    <xdr:sp macro="" textlink="">
      <xdr:nvSpPr>
        <xdr:cNvPr id="825" name="n_2aveValue【児童館】&#10;一人当たり面積">
          <a:extLst>
            <a:ext uri="{FF2B5EF4-FFF2-40B4-BE49-F238E27FC236}">
              <a16:creationId xmlns:a16="http://schemas.microsoft.com/office/drawing/2014/main" id="{00000000-0008-0000-0100-000039030000}"/>
            </a:ext>
          </a:extLst>
        </xdr:cNvPr>
        <xdr:cNvSpPr txBox="1"/>
      </xdr:nvSpPr>
      <xdr:spPr>
        <a:xfrm>
          <a:off x="201994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111777</xdr:rowOff>
    </xdr:from>
    <xdr:ext cx="469744" cy="259045"/>
    <xdr:sp macro="" textlink="">
      <xdr:nvSpPr>
        <xdr:cNvPr id="826" name="n_3aveValue【児童館】&#10;一人当たり面積">
          <a:extLst>
            <a:ext uri="{FF2B5EF4-FFF2-40B4-BE49-F238E27FC236}">
              <a16:creationId xmlns:a16="http://schemas.microsoft.com/office/drawing/2014/main" id="{00000000-0008-0000-0100-00003A030000}"/>
            </a:ext>
          </a:extLst>
        </xdr:cNvPr>
        <xdr:cNvSpPr txBox="1"/>
      </xdr:nvSpPr>
      <xdr:spPr>
        <a:xfrm>
          <a:off x="19310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111777</xdr:rowOff>
    </xdr:from>
    <xdr:ext cx="469744" cy="259045"/>
    <xdr:sp macro="" textlink="">
      <xdr:nvSpPr>
        <xdr:cNvPr id="827" name="n_4aveValue【児童館】&#10;一人当たり面積">
          <a:extLst>
            <a:ext uri="{FF2B5EF4-FFF2-40B4-BE49-F238E27FC236}">
              <a16:creationId xmlns:a16="http://schemas.microsoft.com/office/drawing/2014/main" id="{00000000-0008-0000-0100-00003B030000}"/>
            </a:ext>
          </a:extLst>
        </xdr:cNvPr>
        <xdr:cNvSpPr txBox="1"/>
      </xdr:nvSpPr>
      <xdr:spPr>
        <a:xfrm>
          <a:off x="18421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80027</xdr:rowOff>
    </xdr:from>
    <xdr:ext cx="469744" cy="259045"/>
    <xdr:sp macro="" textlink="">
      <xdr:nvSpPr>
        <xdr:cNvPr id="828" name="n_1mainValue【児童館】&#10;一人当たり面積">
          <a:extLst>
            <a:ext uri="{FF2B5EF4-FFF2-40B4-BE49-F238E27FC236}">
              <a16:creationId xmlns:a16="http://schemas.microsoft.com/office/drawing/2014/main" id="{00000000-0008-0000-0100-00003C030000}"/>
            </a:ext>
          </a:extLst>
        </xdr:cNvPr>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829" name="n_2mainValue【児童館】&#10;一人当たり面積">
          <a:extLst>
            <a:ext uri="{FF2B5EF4-FFF2-40B4-BE49-F238E27FC236}">
              <a16:creationId xmlns:a16="http://schemas.microsoft.com/office/drawing/2014/main" id="{00000000-0008-0000-0100-00003D030000}"/>
            </a:ext>
          </a:extLst>
        </xdr:cNvPr>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830" name="n_3mainValue【児童館】&#10;一人当たり面積">
          <a:extLst>
            <a:ext uri="{FF2B5EF4-FFF2-40B4-BE49-F238E27FC236}">
              <a16:creationId xmlns:a16="http://schemas.microsoft.com/office/drawing/2014/main" id="{00000000-0008-0000-0100-00003E030000}"/>
            </a:ext>
          </a:extLst>
        </xdr:cNvPr>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831" name="n_4mainValue【児童館】&#10;一人当たり面積">
          <a:extLst>
            <a:ext uri="{FF2B5EF4-FFF2-40B4-BE49-F238E27FC236}">
              <a16:creationId xmlns:a16="http://schemas.microsoft.com/office/drawing/2014/main" id="{00000000-0008-0000-0100-00003F030000}"/>
            </a:ext>
          </a:extLst>
        </xdr:cNvPr>
        <xdr:cNvSpPr txBox="1"/>
      </xdr:nvSpPr>
      <xdr:spPr>
        <a:xfrm>
          <a:off x="18421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a:extLst>
            <a:ext uri="{FF2B5EF4-FFF2-40B4-BE49-F238E27FC236}">
              <a16:creationId xmlns:a16="http://schemas.microsoft.com/office/drawing/2014/main" id="{00000000-0008-0000-0100-000040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a:extLst>
            <a:ext uri="{FF2B5EF4-FFF2-40B4-BE49-F238E27FC236}">
              <a16:creationId xmlns:a16="http://schemas.microsoft.com/office/drawing/2014/main" id="{00000000-0008-0000-0100-000041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a:extLst>
            <a:ext uri="{FF2B5EF4-FFF2-40B4-BE49-F238E27FC236}">
              <a16:creationId xmlns:a16="http://schemas.microsoft.com/office/drawing/2014/main" id="{00000000-0008-0000-0100-000042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a:extLst>
            <a:ext uri="{FF2B5EF4-FFF2-40B4-BE49-F238E27FC236}">
              <a16:creationId xmlns:a16="http://schemas.microsoft.com/office/drawing/2014/main" id="{00000000-0008-0000-0100-000043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a:extLst>
            <a:ext uri="{FF2B5EF4-FFF2-40B4-BE49-F238E27FC236}">
              <a16:creationId xmlns:a16="http://schemas.microsoft.com/office/drawing/2014/main" id="{00000000-0008-0000-0100-000044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a:extLst>
            <a:ext uri="{FF2B5EF4-FFF2-40B4-BE49-F238E27FC236}">
              <a16:creationId xmlns:a16="http://schemas.microsoft.com/office/drawing/2014/main" id="{00000000-0008-0000-0100-000045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a:extLst>
            <a:ext uri="{FF2B5EF4-FFF2-40B4-BE49-F238E27FC236}">
              <a16:creationId xmlns:a16="http://schemas.microsoft.com/office/drawing/2014/main" id="{00000000-0008-0000-0100-000046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a:extLst>
            <a:ext uri="{FF2B5EF4-FFF2-40B4-BE49-F238E27FC236}">
              <a16:creationId xmlns:a16="http://schemas.microsoft.com/office/drawing/2014/main" id="{00000000-0008-0000-0100-000047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a:extLst>
            <a:ext uri="{FF2B5EF4-FFF2-40B4-BE49-F238E27FC236}">
              <a16:creationId xmlns:a16="http://schemas.microsoft.com/office/drawing/2014/main" id="{00000000-0008-0000-0100-000048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a:extLst>
            <a:ext uri="{FF2B5EF4-FFF2-40B4-BE49-F238E27FC236}">
              <a16:creationId xmlns:a16="http://schemas.microsoft.com/office/drawing/2014/main" id="{00000000-0008-0000-0100-000049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a:extLst>
            <a:ext uri="{FF2B5EF4-FFF2-40B4-BE49-F238E27FC236}">
              <a16:creationId xmlns:a16="http://schemas.microsoft.com/office/drawing/2014/main" id="{00000000-0008-0000-0100-00004A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3" name="直線コネクタ 842">
          <a:extLst>
            <a:ext uri="{FF2B5EF4-FFF2-40B4-BE49-F238E27FC236}">
              <a16:creationId xmlns:a16="http://schemas.microsoft.com/office/drawing/2014/main" id="{00000000-0008-0000-0100-00004B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4" name="テキスト ボックス 843">
          <a:extLst>
            <a:ext uri="{FF2B5EF4-FFF2-40B4-BE49-F238E27FC236}">
              <a16:creationId xmlns:a16="http://schemas.microsoft.com/office/drawing/2014/main" id="{00000000-0008-0000-0100-00004C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5" name="直線コネクタ 844">
          <a:extLst>
            <a:ext uri="{FF2B5EF4-FFF2-40B4-BE49-F238E27FC236}">
              <a16:creationId xmlns:a16="http://schemas.microsoft.com/office/drawing/2014/main" id="{00000000-0008-0000-0100-00004D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6" name="テキスト ボックス 845">
          <a:extLst>
            <a:ext uri="{FF2B5EF4-FFF2-40B4-BE49-F238E27FC236}">
              <a16:creationId xmlns:a16="http://schemas.microsoft.com/office/drawing/2014/main" id="{00000000-0008-0000-0100-00004E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7" name="直線コネクタ 846">
          <a:extLst>
            <a:ext uri="{FF2B5EF4-FFF2-40B4-BE49-F238E27FC236}">
              <a16:creationId xmlns:a16="http://schemas.microsoft.com/office/drawing/2014/main" id="{00000000-0008-0000-0100-00004F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8" name="テキスト ボックス 847">
          <a:extLst>
            <a:ext uri="{FF2B5EF4-FFF2-40B4-BE49-F238E27FC236}">
              <a16:creationId xmlns:a16="http://schemas.microsoft.com/office/drawing/2014/main" id="{00000000-0008-0000-0100-000050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9" name="直線コネクタ 848">
          <a:extLst>
            <a:ext uri="{FF2B5EF4-FFF2-40B4-BE49-F238E27FC236}">
              <a16:creationId xmlns:a16="http://schemas.microsoft.com/office/drawing/2014/main" id="{00000000-0008-0000-0100-000051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0" name="テキスト ボックス 849">
          <a:extLst>
            <a:ext uri="{FF2B5EF4-FFF2-40B4-BE49-F238E27FC236}">
              <a16:creationId xmlns:a16="http://schemas.microsoft.com/office/drawing/2014/main" id="{00000000-0008-0000-0100-000052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1" name="直線コネクタ 850">
          <a:extLst>
            <a:ext uri="{FF2B5EF4-FFF2-40B4-BE49-F238E27FC236}">
              <a16:creationId xmlns:a16="http://schemas.microsoft.com/office/drawing/2014/main" id="{00000000-0008-0000-0100-000053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2" name="テキスト ボックス 851">
          <a:extLst>
            <a:ext uri="{FF2B5EF4-FFF2-40B4-BE49-F238E27FC236}">
              <a16:creationId xmlns:a16="http://schemas.microsoft.com/office/drawing/2014/main" id="{00000000-0008-0000-0100-000054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a:extLst>
            <a:ext uri="{FF2B5EF4-FFF2-40B4-BE49-F238E27FC236}">
              <a16:creationId xmlns:a16="http://schemas.microsoft.com/office/drawing/2014/main" id="{00000000-0008-0000-0100-000055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4" name="テキスト ボックス 853">
          <a:extLst>
            <a:ext uri="{FF2B5EF4-FFF2-40B4-BE49-F238E27FC236}">
              <a16:creationId xmlns:a16="http://schemas.microsoft.com/office/drawing/2014/main" id="{00000000-0008-0000-0100-000056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5" name="【公民館】&#10;有形固定資産減価償却率グラフ枠">
          <a:extLst>
            <a:ext uri="{FF2B5EF4-FFF2-40B4-BE49-F238E27FC236}">
              <a16:creationId xmlns:a16="http://schemas.microsoft.com/office/drawing/2014/main" id="{00000000-0008-0000-0100-000057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43814</xdr:rowOff>
    </xdr:from>
    <xdr:to>
      <xdr:col>85</xdr:col>
      <xdr:colOff>126364</xdr:colOff>
      <xdr:row>108</xdr:row>
      <xdr:rowOff>152400</xdr:rowOff>
    </xdr:to>
    <xdr:cxnSp macro="">
      <xdr:nvCxnSpPr>
        <xdr:cNvPr id="856" name="直線コネクタ 855">
          <a:extLst>
            <a:ext uri="{FF2B5EF4-FFF2-40B4-BE49-F238E27FC236}">
              <a16:creationId xmlns:a16="http://schemas.microsoft.com/office/drawing/2014/main" id="{00000000-0008-0000-0100-000058030000}"/>
            </a:ext>
          </a:extLst>
        </xdr:cNvPr>
        <xdr:cNvCxnSpPr/>
      </xdr:nvCxnSpPr>
      <xdr:spPr>
        <a:xfrm flipV="1">
          <a:off x="16318864" y="1718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57" name="【公民館】&#10;有形固定資産減価償却率最小値テキスト">
          <a:extLst>
            <a:ext uri="{FF2B5EF4-FFF2-40B4-BE49-F238E27FC236}">
              <a16:creationId xmlns:a16="http://schemas.microsoft.com/office/drawing/2014/main" id="{00000000-0008-0000-0100-00005903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58" name="直線コネクタ 857">
          <a:extLst>
            <a:ext uri="{FF2B5EF4-FFF2-40B4-BE49-F238E27FC236}">
              <a16:creationId xmlns:a16="http://schemas.microsoft.com/office/drawing/2014/main" id="{00000000-0008-0000-0100-00005A03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161941</xdr:rowOff>
    </xdr:from>
    <xdr:ext cx="405111" cy="259045"/>
    <xdr:sp macro="" textlink="">
      <xdr:nvSpPr>
        <xdr:cNvPr id="859" name="【公民館】&#10;有形固定資産減価償却率最大値テキスト">
          <a:extLst>
            <a:ext uri="{FF2B5EF4-FFF2-40B4-BE49-F238E27FC236}">
              <a16:creationId xmlns:a16="http://schemas.microsoft.com/office/drawing/2014/main" id="{00000000-0008-0000-0100-00005B030000}"/>
            </a:ext>
          </a:extLst>
        </xdr:cNvPr>
        <xdr:cNvSpPr txBox="1"/>
      </xdr:nvSpPr>
      <xdr:spPr>
        <a:xfrm>
          <a:off x="16357600" y="1696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43814</xdr:rowOff>
    </xdr:from>
    <xdr:to>
      <xdr:col>86</xdr:col>
      <xdr:colOff>25400</xdr:colOff>
      <xdr:row>100</xdr:row>
      <xdr:rowOff>43814</xdr:rowOff>
    </xdr:to>
    <xdr:cxnSp macro="">
      <xdr:nvCxnSpPr>
        <xdr:cNvPr id="860" name="直線コネクタ 859">
          <a:extLst>
            <a:ext uri="{FF2B5EF4-FFF2-40B4-BE49-F238E27FC236}">
              <a16:creationId xmlns:a16="http://schemas.microsoft.com/office/drawing/2014/main" id="{00000000-0008-0000-0100-00005C030000}"/>
            </a:ext>
          </a:extLst>
        </xdr:cNvPr>
        <xdr:cNvCxnSpPr/>
      </xdr:nvCxnSpPr>
      <xdr:spPr>
        <a:xfrm>
          <a:off x="16230600" y="1718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84472</xdr:rowOff>
    </xdr:from>
    <xdr:ext cx="405111" cy="259045"/>
    <xdr:sp macro="" textlink="">
      <xdr:nvSpPr>
        <xdr:cNvPr id="861" name="【公民館】&#10;有形固定資産減価償却率平均値テキスト">
          <a:extLst>
            <a:ext uri="{FF2B5EF4-FFF2-40B4-BE49-F238E27FC236}">
              <a16:creationId xmlns:a16="http://schemas.microsoft.com/office/drawing/2014/main" id="{00000000-0008-0000-0100-00005D030000}"/>
            </a:ext>
          </a:extLst>
        </xdr:cNvPr>
        <xdr:cNvSpPr txBox="1"/>
      </xdr:nvSpPr>
      <xdr:spPr>
        <a:xfrm>
          <a:off x="16357600" y="1774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61595</xdr:rowOff>
    </xdr:from>
    <xdr:to>
      <xdr:col>85</xdr:col>
      <xdr:colOff>177800</xdr:colOff>
      <xdr:row>104</xdr:row>
      <xdr:rowOff>163195</xdr:rowOff>
    </xdr:to>
    <xdr:sp macro="" textlink="">
      <xdr:nvSpPr>
        <xdr:cNvPr id="862" name="フローチャート: 判断 861">
          <a:extLst>
            <a:ext uri="{FF2B5EF4-FFF2-40B4-BE49-F238E27FC236}">
              <a16:creationId xmlns:a16="http://schemas.microsoft.com/office/drawing/2014/main" id="{00000000-0008-0000-0100-00005E030000}"/>
            </a:ext>
          </a:extLst>
        </xdr:cNvPr>
        <xdr:cNvSpPr/>
      </xdr:nvSpPr>
      <xdr:spPr>
        <a:xfrm>
          <a:off x="162687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863" name="フローチャート: 判断 862">
          <a:extLst>
            <a:ext uri="{FF2B5EF4-FFF2-40B4-BE49-F238E27FC236}">
              <a16:creationId xmlns:a16="http://schemas.microsoft.com/office/drawing/2014/main" id="{00000000-0008-0000-0100-00005F030000}"/>
            </a:ext>
          </a:extLst>
        </xdr:cNvPr>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17780</xdr:rowOff>
    </xdr:from>
    <xdr:to>
      <xdr:col>76</xdr:col>
      <xdr:colOff>165100</xdr:colOff>
      <xdr:row>104</xdr:row>
      <xdr:rowOff>119380</xdr:rowOff>
    </xdr:to>
    <xdr:sp macro="" textlink="">
      <xdr:nvSpPr>
        <xdr:cNvPr id="864" name="フローチャート: 判断 863">
          <a:extLst>
            <a:ext uri="{FF2B5EF4-FFF2-40B4-BE49-F238E27FC236}">
              <a16:creationId xmlns:a16="http://schemas.microsoft.com/office/drawing/2014/main" id="{00000000-0008-0000-0100-000060030000}"/>
            </a:ext>
          </a:extLst>
        </xdr:cNvPr>
        <xdr:cNvSpPr/>
      </xdr:nvSpPr>
      <xdr:spPr>
        <a:xfrm>
          <a:off x="14541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38736</xdr:rowOff>
    </xdr:from>
    <xdr:to>
      <xdr:col>72</xdr:col>
      <xdr:colOff>38100</xdr:colOff>
      <xdr:row>104</xdr:row>
      <xdr:rowOff>140336</xdr:rowOff>
    </xdr:to>
    <xdr:sp macro="" textlink="">
      <xdr:nvSpPr>
        <xdr:cNvPr id="865" name="フローチャート: 判断 864">
          <a:extLst>
            <a:ext uri="{FF2B5EF4-FFF2-40B4-BE49-F238E27FC236}">
              <a16:creationId xmlns:a16="http://schemas.microsoft.com/office/drawing/2014/main" id="{00000000-0008-0000-0100-000061030000}"/>
            </a:ext>
          </a:extLst>
        </xdr:cNvPr>
        <xdr:cNvSpPr/>
      </xdr:nvSpPr>
      <xdr:spPr>
        <a:xfrm>
          <a:off x="13652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866" name="フローチャート: 判断 865">
          <a:extLst>
            <a:ext uri="{FF2B5EF4-FFF2-40B4-BE49-F238E27FC236}">
              <a16:creationId xmlns:a16="http://schemas.microsoft.com/office/drawing/2014/main" id="{00000000-0008-0000-0100-000062030000}"/>
            </a:ext>
          </a:extLst>
        </xdr:cNvPr>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0000000-0008-0000-0100-000063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100-000064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100-000065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100-000066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100-000067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143511</xdr:rowOff>
    </xdr:from>
    <xdr:to>
      <xdr:col>85</xdr:col>
      <xdr:colOff>177800</xdr:colOff>
      <xdr:row>108</xdr:row>
      <xdr:rowOff>73661</xdr:rowOff>
    </xdr:to>
    <xdr:sp macro="" textlink="">
      <xdr:nvSpPr>
        <xdr:cNvPr id="872" name="楕円 871">
          <a:extLst>
            <a:ext uri="{FF2B5EF4-FFF2-40B4-BE49-F238E27FC236}">
              <a16:creationId xmlns:a16="http://schemas.microsoft.com/office/drawing/2014/main" id="{00000000-0008-0000-0100-000068030000}"/>
            </a:ext>
          </a:extLst>
        </xdr:cNvPr>
        <xdr:cNvSpPr/>
      </xdr:nvSpPr>
      <xdr:spPr>
        <a:xfrm>
          <a:off x="162687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121938</xdr:rowOff>
    </xdr:from>
    <xdr:ext cx="405111" cy="259045"/>
    <xdr:sp macro="" textlink="">
      <xdr:nvSpPr>
        <xdr:cNvPr id="873" name="【公民館】&#10;有形固定資産減価償却率該当値テキスト">
          <a:extLst>
            <a:ext uri="{FF2B5EF4-FFF2-40B4-BE49-F238E27FC236}">
              <a16:creationId xmlns:a16="http://schemas.microsoft.com/office/drawing/2014/main" id="{00000000-0008-0000-0100-000069030000}"/>
            </a:ext>
          </a:extLst>
        </xdr:cNvPr>
        <xdr:cNvSpPr txBox="1"/>
      </xdr:nvSpPr>
      <xdr:spPr>
        <a:xfrm>
          <a:off x="16357600" y="1846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120650</xdr:rowOff>
    </xdr:from>
    <xdr:to>
      <xdr:col>81</xdr:col>
      <xdr:colOff>101600</xdr:colOff>
      <xdr:row>108</xdr:row>
      <xdr:rowOff>50800</xdr:rowOff>
    </xdr:to>
    <xdr:sp macro="" textlink="">
      <xdr:nvSpPr>
        <xdr:cNvPr id="874" name="楕円 873">
          <a:extLst>
            <a:ext uri="{FF2B5EF4-FFF2-40B4-BE49-F238E27FC236}">
              <a16:creationId xmlns:a16="http://schemas.microsoft.com/office/drawing/2014/main" id="{00000000-0008-0000-0100-00006A030000}"/>
            </a:ext>
          </a:extLst>
        </xdr:cNvPr>
        <xdr:cNvSpPr/>
      </xdr:nvSpPr>
      <xdr:spPr>
        <a:xfrm>
          <a:off x="154305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0</xdr:rowOff>
    </xdr:from>
    <xdr:to>
      <xdr:col>85</xdr:col>
      <xdr:colOff>127000</xdr:colOff>
      <xdr:row>108</xdr:row>
      <xdr:rowOff>22861</xdr:rowOff>
    </xdr:to>
    <xdr:cxnSp macro="">
      <xdr:nvCxnSpPr>
        <xdr:cNvPr id="875" name="直線コネクタ 874">
          <a:extLst>
            <a:ext uri="{FF2B5EF4-FFF2-40B4-BE49-F238E27FC236}">
              <a16:creationId xmlns:a16="http://schemas.microsoft.com/office/drawing/2014/main" id="{00000000-0008-0000-0100-00006B030000}"/>
            </a:ext>
          </a:extLst>
        </xdr:cNvPr>
        <xdr:cNvCxnSpPr/>
      </xdr:nvCxnSpPr>
      <xdr:spPr>
        <a:xfrm>
          <a:off x="15481300" y="185166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93980</xdr:rowOff>
    </xdr:from>
    <xdr:to>
      <xdr:col>76</xdr:col>
      <xdr:colOff>165100</xdr:colOff>
      <xdr:row>108</xdr:row>
      <xdr:rowOff>24130</xdr:rowOff>
    </xdr:to>
    <xdr:sp macro="" textlink="">
      <xdr:nvSpPr>
        <xdr:cNvPr id="876" name="楕円 875">
          <a:extLst>
            <a:ext uri="{FF2B5EF4-FFF2-40B4-BE49-F238E27FC236}">
              <a16:creationId xmlns:a16="http://schemas.microsoft.com/office/drawing/2014/main" id="{00000000-0008-0000-0100-00006C030000}"/>
            </a:ext>
          </a:extLst>
        </xdr:cNvPr>
        <xdr:cNvSpPr/>
      </xdr:nvSpPr>
      <xdr:spPr>
        <a:xfrm>
          <a:off x="14541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144780</xdr:rowOff>
    </xdr:from>
    <xdr:to>
      <xdr:col>81</xdr:col>
      <xdr:colOff>50800</xdr:colOff>
      <xdr:row>108</xdr:row>
      <xdr:rowOff>0</xdr:rowOff>
    </xdr:to>
    <xdr:cxnSp macro="">
      <xdr:nvCxnSpPr>
        <xdr:cNvPr id="877" name="直線コネクタ 876">
          <a:extLst>
            <a:ext uri="{FF2B5EF4-FFF2-40B4-BE49-F238E27FC236}">
              <a16:creationId xmlns:a16="http://schemas.microsoft.com/office/drawing/2014/main" id="{00000000-0008-0000-0100-00006D030000}"/>
            </a:ext>
          </a:extLst>
        </xdr:cNvPr>
        <xdr:cNvCxnSpPr/>
      </xdr:nvCxnSpPr>
      <xdr:spPr>
        <a:xfrm>
          <a:off x="14592300" y="184899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63500</xdr:rowOff>
    </xdr:from>
    <xdr:to>
      <xdr:col>72</xdr:col>
      <xdr:colOff>38100</xdr:colOff>
      <xdr:row>107</xdr:row>
      <xdr:rowOff>165100</xdr:rowOff>
    </xdr:to>
    <xdr:sp macro="" textlink="">
      <xdr:nvSpPr>
        <xdr:cNvPr id="878" name="楕円 877">
          <a:extLst>
            <a:ext uri="{FF2B5EF4-FFF2-40B4-BE49-F238E27FC236}">
              <a16:creationId xmlns:a16="http://schemas.microsoft.com/office/drawing/2014/main" id="{00000000-0008-0000-0100-00006E030000}"/>
            </a:ext>
          </a:extLst>
        </xdr:cNvPr>
        <xdr:cNvSpPr/>
      </xdr:nvSpPr>
      <xdr:spPr>
        <a:xfrm>
          <a:off x="13652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114300</xdr:rowOff>
    </xdr:from>
    <xdr:to>
      <xdr:col>76</xdr:col>
      <xdr:colOff>114300</xdr:colOff>
      <xdr:row>107</xdr:row>
      <xdr:rowOff>144780</xdr:rowOff>
    </xdr:to>
    <xdr:cxnSp macro="">
      <xdr:nvCxnSpPr>
        <xdr:cNvPr id="879" name="直線コネクタ 878">
          <a:extLst>
            <a:ext uri="{FF2B5EF4-FFF2-40B4-BE49-F238E27FC236}">
              <a16:creationId xmlns:a16="http://schemas.microsoft.com/office/drawing/2014/main" id="{00000000-0008-0000-0100-00006F030000}"/>
            </a:ext>
          </a:extLst>
        </xdr:cNvPr>
        <xdr:cNvCxnSpPr/>
      </xdr:nvCxnSpPr>
      <xdr:spPr>
        <a:xfrm>
          <a:off x="13703300" y="184594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33020</xdr:rowOff>
    </xdr:from>
    <xdr:to>
      <xdr:col>67</xdr:col>
      <xdr:colOff>101600</xdr:colOff>
      <xdr:row>107</xdr:row>
      <xdr:rowOff>134620</xdr:rowOff>
    </xdr:to>
    <xdr:sp macro="" textlink="">
      <xdr:nvSpPr>
        <xdr:cNvPr id="880" name="楕円 879">
          <a:extLst>
            <a:ext uri="{FF2B5EF4-FFF2-40B4-BE49-F238E27FC236}">
              <a16:creationId xmlns:a16="http://schemas.microsoft.com/office/drawing/2014/main" id="{00000000-0008-0000-0100-000070030000}"/>
            </a:ext>
          </a:extLst>
        </xdr:cNvPr>
        <xdr:cNvSpPr/>
      </xdr:nvSpPr>
      <xdr:spPr>
        <a:xfrm>
          <a:off x="127635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83820</xdr:rowOff>
    </xdr:from>
    <xdr:to>
      <xdr:col>71</xdr:col>
      <xdr:colOff>177800</xdr:colOff>
      <xdr:row>107</xdr:row>
      <xdr:rowOff>114300</xdr:rowOff>
    </xdr:to>
    <xdr:cxnSp macro="">
      <xdr:nvCxnSpPr>
        <xdr:cNvPr id="881" name="直線コネクタ 880">
          <a:extLst>
            <a:ext uri="{FF2B5EF4-FFF2-40B4-BE49-F238E27FC236}">
              <a16:creationId xmlns:a16="http://schemas.microsoft.com/office/drawing/2014/main" id="{00000000-0008-0000-0100-000071030000}"/>
            </a:ext>
          </a:extLst>
        </xdr:cNvPr>
        <xdr:cNvCxnSpPr/>
      </xdr:nvCxnSpPr>
      <xdr:spPr>
        <a:xfrm>
          <a:off x="12814300" y="184289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882" name="n_1aveValue【公民館】&#10;有形固定資産減価償却率">
          <a:extLst>
            <a:ext uri="{FF2B5EF4-FFF2-40B4-BE49-F238E27FC236}">
              <a16:creationId xmlns:a16="http://schemas.microsoft.com/office/drawing/2014/main" id="{00000000-0008-0000-0100-000072030000}"/>
            </a:ext>
          </a:extLst>
        </xdr:cNvPr>
        <xdr:cNvSpPr txBox="1"/>
      </xdr:nvSpPr>
      <xdr:spPr>
        <a:xfrm>
          <a:off x="15266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135907</xdr:rowOff>
    </xdr:from>
    <xdr:ext cx="405111" cy="259045"/>
    <xdr:sp macro="" textlink="">
      <xdr:nvSpPr>
        <xdr:cNvPr id="883" name="n_2aveValue【公民館】&#10;有形固定資産減価償却率">
          <a:extLst>
            <a:ext uri="{FF2B5EF4-FFF2-40B4-BE49-F238E27FC236}">
              <a16:creationId xmlns:a16="http://schemas.microsoft.com/office/drawing/2014/main" id="{00000000-0008-0000-0100-000073030000}"/>
            </a:ext>
          </a:extLst>
        </xdr:cNvPr>
        <xdr:cNvSpPr txBox="1"/>
      </xdr:nvSpPr>
      <xdr:spPr>
        <a:xfrm>
          <a:off x="143897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156863</xdr:rowOff>
    </xdr:from>
    <xdr:ext cx="405111" cy="259045"/>
    <xdr:sp macro="" textlink="">
      <xdr:nvSpPr>
        <xdr:cNvPr id="884" name="n_3aveValue【公民館】&#10;有形固定資産減価償却率">
          <a:extLst>
            <a:ext uri="{FF2B5EF4-FFF2-40B4-BE49-F238E27FC236}">
              <a16:creationId xmlns:a16="http://schemas.microsoft.com/office/drawing/2014/main" id="{00000000-0008-0000-0100-000074030000}"/>
            </a:ext>
          </a:extLst>
        </xdr:cNvPr>
        <xdr:cNvSpPr txBox="1"/>
      </xdr:nvSpPr>
      <xdr:spPr>
        <a:xfrm>
          <a:off x="13500744" y="1764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885" name="n_4aveValue【公民館】&#10;有形固定資産減価償却率">
          <a:extLst>
            <a:ext uri="{FF2B5EF4-FFF2-40B4-BE49-F238E27FC236}">
              <a16:creationId xmlns:a16="http://schemas.microsoft.com/office/drawing/2014/main" id="{00000000-0008-0000-0100-000075030000}"/>
            </a:ext>
          </a:extLst>
        </xdr:cNvPr>
        <xdr:cNvSpPr txBox="1"/>
      </xdr:nvSpPr>
      <xdr:spPr>
        <a:xfrm>
          <a:off x="12611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41927</xdr:rowOff>
    </xdr:from>
    <xdr:ext cx="405111" cy="259045"/>
    <xdr:sp macro="" textlink="">
      <xdr:nvSpPr>
        <xdr:cNvPr id="886" name="n_1mainValue【公民館】&#10;有形固定資産減価償却率">
          <a:extLst>
            <a:ext uri="{FF2B5EF4-FFF2-40B4-BE49-F238E27FC236}">
              <a16:creationId xmlns:a16="http://schemas.microsoft.com/office/drawing/2014/main" id="{00000000-0008-0000-0100-000076030000}"/>
            </a:ext>
          </a:extLst>
        </xdr:cNvPr>
        <xdr:cNvSpPr txBox="1"/>
      </xdr:nvSpPr>
      <xdr:spPr>
        <a:xfrm>
          <a:off x="15266044"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15257</xdr:rowOff>
    </xdr:from>
    <xdr:ext cx="405111" cy="259045"/>
    <xdr:sp macro="" textlink="">
      <xdr:nvSpPr>
        <xdr:cNvPr id="887" name="n_2mainValue【公民館】&#10;有形固定資産減価償却率">
          <a:extLst>
            <a:ext uri="{FF2B5EF4-FFF2-40B4-BE49-F238E27FC236}">
              <a16:creationId xmlns:a16="http://schemas.microsoft.com/office/drawing/2014/main" id="{00000000-0008-0000-0100-000077030000}"/>
            </a:ext>
          </a:extLst>
        </xdr:cNvPr>
        <xdr:cNvSpPr txBox="1"/>
      </xdr:nvSpPr>
      <xdr:spPr>
        <a:xfrm>
          <a:off x="14389744" y="185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156227</xdr:rowOff>
    </xdr:from>
    <xdr:ext cx="405111" cy="259045"/>
    <xdr:sp macro="" textlink="">
      <xdr:nvSpPr>
        <xdr:cNvPr id="888" name="n_3mainValue【公民館】&#10;有形固定資産減価償却率">
          <a:extLst>
            <a:ext uri="{FF2B5EF4-FFF2-40B4-BE49-F238E27FC236}">
              <a16:creationId xmlns:a16="http://schemas.microsoft.com/office/drawing/2014/main" id="{00000000-0008-0000-0100-000078030000}"/>
            </a:ext>
          </a:extLst>
        </xdr:cNvPr>
        <xdr:cNvSpPr txBox="1"/>
      </xdr:nvSpPr>
      <xdr:spPr>
        <a:xfrm>
          <a:off x="13500744" y="185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125747</xdr:rowOff>
    </xdr:from>
    <xdr:ext cx="405111" cy="259045"/>
    <xdr:sp macro="" textlink="">
      <xdr:nvSpPr>
        <xdr:cNvPr id="889" name="n_4mainValue【公民館】&#10;有形固定資産減価償却率">
          <a:extLst>
            <a:ext uri="{FF2B5EF4-FFF2-40B4-BE49-F238E27FC236}">
              <a16:creationId xmlns:a16="http://schemas.microsoft.com/office/drawing/2014/main" id="{00000000-0008-0000-0100-000079030000}"/>
            </a:ext>
          </a:extLst>
        </xdr:cNvPr>
        <xdr:cNvSpPr txBox="1"/>
      </xdr:nvSpPr>
      <xdr:spPr>
        <a:xfrm>
          <a:off x="12611744"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a:extLst>
            <a:ext uri="{FF2B5EF4-FFF2-40B4-BE49-F238E27FC236}">
              <a16:creationId xmlns:a16="http://schemas.microsoft.com/office/drawing/2014/main" id="{00000000-0008-0000-0100-00007A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a:extLst>
            <a:ext uri="{FF2B5EF4-FFF2-40B4-BE49-F238E27FC236}">
              <a16:creationId xmlns:a16="http://schemas.microsoft.com/office/drawing/2014/main" id="{00000000-0008-0000-0100-00007B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a:extLst>
            <a:ext uri="{FF2B5EF4-FFF2-40B4-BE49-F238E27FC236}">
              <a16:creationId xmlns:a16="http://schemas.microsoft.com/office/drawing/2014/main" id="{00000000-0008-0000-0100-00007C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a:extLst>
            <a:ext uri="{FF2B5EF4-FFF2-40B4-BE49-F238E27FC236}">
              <a16:creationId xmlns:a16="http://schemas.microsoft.com/office/drawing/2014/main" id="{00000000-0008-0000-0100-00007D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a:extLst>
            <a:ext uri="{FF2B5EF4-FFF2-40B4-BE49-F238E27FC236}">
              <a16:creationId xmlns:a16="http://schemas.microsoft.com/office/drawing/2014/main" id="{00000000-0008-0000-0100-00007E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a:extLst>
            <a:ext uri="{FF2B5EF4-FFF2-40B4-BE49-F238E27FC236}">
              <a16:creationId xmlns:a16="http://schemas.microsoft.com/office/drawing/2014/main" id="{00000000-0008-0000-0100-00007F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a:extLst>
            <a:ext uri="{FF2B5EF4-FFF2-40B4-BE49-F238E27FC236}">
              <a16:creationId xmlns:a16="http://schemas.microsoft.com/office/drawing/2014/main" id="{00000000-0008-0000-0100-000080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a:extLst>
            <a:ext uri="{FF2B5EF4-FFF2-40B4-BE49-F238E27FC236}">
              <a16:creationId xmlns:a16="http://schemas.microsoft.com/office/drawing/2014/main" id="{00000000-0008-0000-0100-000081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a:extLst>
            <a:ext uri="{FF2B5EF4-FFF2-40B4-BE49-F238E27FC236}">
              <a16:creationId xmlns:a16="http://schemas.microsoft.com/office/drawing/2014/main" id="{00000000-0008-0000-0100-000082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a:extLst>
            <a:ext uri="{FF2B5EF4-FFF2-40B4-BE49-F238E27FC236}">
              <a16:creationId xmlns:a16="http://schemas.microsoft.com/office/drawing/2014/main" id="{00000000-0008-0000-0100-000083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0" name="直線コネクタ 899">
          <a:extLst>
            <a:ext uri="{FF2B5EF4-FFF2-40B4-BE49-F238E27FC236}">
              <a16:creationId xmlns:a16="http://schemas.microsoft.com/office/drawing/2014/main" id="{00000000-0008-0000-0100-000084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1" name="テキスト ボックス 900">
          <a:extLst>
            <a:ext uri="{FF2B5EF4-FFF2-40B4-BE49-F238E27FC236}">
              <a16:creationId xmlns:a16="http://schemas.microsoft.com/office/drawing/2014/main" id="{00000000-0008-0000-0100-000085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2" name="直線コネクタ 901">
          <a:extLst>
            <a:ext uri="{FF2B5EF4-FFF2-40B4-BE49-F238E27FC236}">
              <a16:creationId xmlns:a16="http://schemas.microsoft.com/office/drawing/2014/main" id="{00000000-0008-0000-0100-000086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3" name="テキスト ボックス 902">
          <a:extLst>
            <a:ext uri="{FF2B5EF4-FFF2-40B4-BE49-F238E27FC236}">
              <a16:creationId xmlns:a16="http://schemas.microsoft.com/office/drawing/2014/main" id="{00000000-0008-0000-0100-000087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4" name="直線コネクタ 903">
          <a:extLst>
            <a:ext uri="{FF2B5EF4-FFF2-40B4-BE49-F238E27FC236}">
              <a16:creationId xmlns:a16="http://schemas.microsoft.com/office/drawing/2014/main" id="{00000000-0008-0000-0100-000088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5" name="テキスト ボックス 904">
          <a:extLst>
            <a:ext uri="{FF2B5EF4-FFF2-40B4-BE49-F238E27FC236}">
              <a16:creationId xmlns:a16="http://schemas.microsoft.com/office/drawing/2014/main" id="{00000000-0008-0000-0100-000089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6" name="直線コネクタ 905">
          <a:extLst>
            <a:ext uri="{FF2B5EF4-FFF2-40B4-BE49-F238E27FC236}">
              <a16:creationId xmlns:a16="http://schemas.microsoft.com/office/drawing/2014/main" id="{00000000-0008-0000-0100-00008A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7" name="テキスト ボックス 906">
          <a:extLst>
            <a:ext uri="{FF2B5EF4-FFF2-40B4-BE49-F238E27FC236}">
              <a16:creationId xmlns:a16="http://schemas.microsoft.com/office/drawing/2014/main" id="{00000000-0008-0000-0100-00008B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8" name="直線コネクタ 907">
          <a:extLst>
            <a:ext uri="{FF2B5EF4-FFF2-40B4-BE49-F238E27FC236}">
              <a16:creationId xmlns:a16="http://schemas.microsoft.com/office/drawing/2014/main" id="{00000000-0008-0000-0100-00008C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9" name="テキスト ボックス 908">
          <a:extLst>
            <a:ext uri="{FF2B5EF4-FFF2-40B4-BE49-F238E27FC236}">
              <a16:creationId xmlns:a16="http://schemas.microsoft.com/office/drawing/2014/main" id="{00000000-0008-0000-0100-00008D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0" name="直線コネクタ 909">
          <a:extLst>
            <a:ext uri="{FF2B5EF4-FFF2-40B4-BE49-F238E27FC236}">
              <a16:creationId xmlns:a16="http://schemas.microsoft.com/office/drawing/2014/main" id="{00000000-0008-0000-0100-00008E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1" name="テキスト ボックス 910">
          <a:extLst>
            <a:ext uri="{FF2B5EF4-FFF2-40B4-BE49-F238E27FC236}">
              <a16:creationId xmlns:a16="http://schemas.microsoft.com/office/drawing/2014/main" id="{00000000-0008-0000-0100-00008F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a:extLst>
            <a:ext uri="{FF2B5EF4-FFF2-40B4-BE49-F238E27FC236}">
              <a16:creationId xmlns:a16="http://schemas.microsoft.com/office/drawing/2014/main" id="{00000000-0008-0000-0100-000090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a:extLst>
            <a:ext uri="{FF2B5EF4-FFF2-40B4-BE49-F238E27FC236}">
              <a16:creationId xmlns:a16="http://schemas.microsoft.com/office/drawing/2014/main" id="{00000000-0008-0000-0100-000091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公民館】&#10;一人当たり面積グラフ枠">
          <a:extLst>
            <a:ext uri="{FF2B5EF4-FFF2-40B4-BE49-F238E27FC236}">
              <a16:creationId xmlns:a16="http://schemas.microsoft.com/office/drawing/2014/main" id="{00000000-0008-0000-0100-000092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61505</xdr:rowOff>
    </xdr:from>
    <xdr:to>
      <xdr:col>116</xdr:col>
      <xdr:colOff>62864</xdr:colOff>
      <xdr:row>108</xdr:row>
      <xdr:rowOff>102326</xdr:rowOff>
    </xdr:to>
    <xdr:cxnSp macro="">
      <xdr:nvCxnSpPr>
        <xdr:cNvPr id="915" name="直線コネクタ 914">
          <a:extLst>
            <a:ext uri="{FF2B5EF4-FFF2-40B4-BE49-F238E27FC236}">
              <a16:creationId xmlns:a16="http://schemas.microsoft.com/office/drawing/2014/main" id="{00000000-0008-0000-0100-000093030000}"/>
            </a:ext>
          </a:extLst>
        </xdr:cNvPr>
        <xdr:cNvCxnSpPr/>
      </xdr:nvCxnSpPr>
      <xdr:spPr>
        <a:xfrm flipV="1">
          <a:off x="22160864" y="17035055"/>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106153</xdr:rowOff>
    </xdr:from>
    <xdr:ext cx="469744" cy="259045"/>
    <xdr:sp macro="" textlink="">
      <xdr:nvSpPr>
        <xdr:cNvPr id="916" name="【公民館】&#10;一人当たり面積最小値テキスト">
          <a:extLst>
            <a:ext uri="{FF2B5EF4-FFF2-40B4-BE49-F238E27FC236}">
              <a16:creationId xmlns:a16="http://schemas.microsoft.com/office/drawing/2014/main" id="{00000000-0008-0000-0100-000094030000}"/>
            </a:ext>
          </a:extLst>
        </xdr:cNvPr>
        <xdr:cNvSpPr txBox="1"/>
      </xdr:nvSpPr>
      <xdr:spPr>
        <a:xfrm>
          <a:off x="22199600" y="1862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102326</xdr:rowOff>
    </xdr:from>
    <xdr:to>
      <xdr:col>116</xdr:col>
      <xdr:colOff>152400</xdr:colOff>
      <xdr:row>108</xdr:row>
      <xdr:rowOff>102326</xdr:rowOff>
    </xdr:to>
    <xdr:cxnSp macro="">
      <xdr:nvCxnSpPr>
        <xdr:cNvPr id="917" name="直線コネクタ 916">
          <a:extLst>
            <a:ext uri="{FF2B5EF4-FFF2-40B4-BE49-F238E27FC236}">
              <a16:creationId xmlns:a16="http://schemas.microsoft.com/office/drawing/2014/main" id="{00000000-0008-0000-0100-000095030000}"/>
            </a:ext>
          </a:extLst>
        </xdr:cNvPr>
        <xdr:cNvCxnSpPr/>
      </xdr:nvCxnSpPr>
      <xdr:spPr>
        <a:xfrm>
          <a:off x="22072600" y="1861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8182</xdr:rowOff>
    </xdr:from>
    <xdr:ext cx="469744" cy="259045"/>
    <xdr:sp macro="" textlink="">
      <xdr:nvSpPr>
        <xdr:cNvPr id="918" name="【公民館】&#10;一人当たり面積最大値テキスト">
          <a:extLst>
            <a:ext uri="{FF2B5EF4-FFF2-40B4-BE49-F238E27FC236}">
              <a16:creationId xmlns:a16="http://schemas.microsoft.com/office/drawing/2014/main" id="{00000000-0008-0000-0100-000096030000}"/>
            </a:ext>
          </a:extLst>
        </xdr:cNvPr>
        <xdr:cNvSpPr txBox="1"/>
      </xdr:nvSpPr>
      <xdr:spPr>
        <a:xfrm>
          <a:off x="22199600" y="1681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61505</xdr:rowOff>
    </xdr:from>
    <xdr:to>
      <xdr:col>116</xdr:col>
      <xdr:colOff>152400</xdr:colOff>
      <xdr:row>99</xdr:row>
      <xdr:rowOff>61505</xdr:rowOff>
    </xdr:to>
    <xdr:cxnSp macro="">
      <xdr:nvCxnSpPr>
        <xdr:cNvPr id="919" name="直線コネクタ 918">
          <a:extLst>
            <a:ext uri="{FF2B5EF4-FFF2-40B4-BE49-F238E27FC236}">
              <a16:creationId xmlns:a16="http://schemas.microsoft.com/office/drawing/2014/main" id="{00000000-0008-0000-0100-000097030000}"/>
            </a:ext>
          </a:extLst>
        </xdr:cNvPr>
        <xdr:cNvCxnSpPr/>
      </xdr:nvCxnSpPr>
      <xdr:spPr>
        <a:xfrm>
          <a:off x="22072600" y="1703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128288</xdr:rowOff>
    </xdr:from>
    <xdr:ext cx="469744" cy="259045"/>
    <xdr:sp macro="" textlink="">
      <xdr:nvSpPr>
        <xdr:cNvPr id="920" name="【公民館】&#10;一人当たり面積平均値テキスト">
          <a:extLst>
            <a:ext uri="{FF2B5EF4-FFF2-40B4-BE49-F238E27FC236}">
              <a16:creationId xmlns:a16="http://schemas.microsoft.com/office/drawing/2014/main" id="{00000000-0008-0000-0100-000098030000}"/>
            </a:ext>
          </a:extLst>
        </xdr:cNvPr>
        <xdr:cNvSpPr txBox="1"/>
      </xdr:nvSpPr>
      <xdr:spPr>
        <a:xfrm>
          <a:off x="22199600" y="1795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921" name="フローチャート: 判断 920">
          <a:extLst>
            <a:ext uri="{FF2B5EF4-FFF2-40B4-BE49-F238E27FC236}">
              <a16:creationId xmlns:a16="http://schemas.microsoft.com/office/drawing/2014/main" id="{00000000-0008-0000-0100-000099030000}"/>
            </a:ext>
          </a:extLst>
        </xdr:cNvPr>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62956</xdr:rowOff>
    </xdr:from>
    <xdr:to>
      <xdr:col>112</xdr:col>
      <xdr:colOff>38100</xdr:colOff>
      <xdr:row>105</xdr:row>
      <xdr:rowOff>164556</xdr:rowOff>
    </xdr:to>
    <xdr:sp macro="" textlink="">
      <xdr:nvSpPr>
        <xdr:cNvPr id="922" name="フローチャート: 判断 921">
          <a:extLst>
            <a:ext uri="{FF2B5EF4-FFF2-40B4-BE49-F238E27FC236}">
              <a16:creationId xmlns:a16="http://schemas.microsoft.com/office/drawing/2014/main" id="{00000000-0008-0000-0100-00009A030000}"/>
            </a:ext>
          </a:extLst>
        </xdr:cNvPr>
        <xdr:cNvSpPr/>
      </xdr:nvSpPr>
      <xdr:spPr>
        <a:xfrm>
          <a:off x="21272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59689</xdr:rowOff>
    </xdr:from>
    <xdr:to>
      <xdr:col>107</xdr:col>
      <xdr:colOff>101600</xdr:colOff>
      <xdr:row>105</xdr:row>
      <xdr:rowOff>161289</xdr:rowOff>
    </xdr:to>
    <xdr:sp macro="" textlink="">
      <xdr:nvSpPr>
        <xdr:cNvPr id="923" name="フローチャート: 判断 922">
          <a:extLst>
            <a:ext uri="{FF2B5EF4-FFF2-40B4-BE49-F238E27FC236}">
              <a16:creationId xmlns:a16="http://schemas.microsoft.com/office/drawing/2014/main" id="{00000000-0008-0000-0100-00009B030000}"/>
            </a:ext>
          </a:extLst>
        </xdr:cNvPr>
        <xdr:cNvSpPr/>
      </xdr:nvSpPr>
      <xdr:spPr>
        <a:xfrm>
          <a:off x="20383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101</xdr:row>
      <xdr:rowOff>157662</xdr:rowOff>
    </xdr:from>
    <xdr:to>
      <xdr:col>102</xdr:col>
      <xdr:colOff>165100</xdr:colOff>
      <xdr:row>102</xdr:row>
      <xdr:rowOff>87812</xdr:rowOff>
    </xdr:to>
    <xdr:sp macro="" textlink="">
      <xdr:nvSpPr>
        <xdr:cNvPr id="924" name="フローチャート: 判断 923">
          <a:extLst>
            <a:ext uri="{FF2B5EF4-FFF2-40B4-BE49-F238E27FC236}">
              <a16:creationId xmlns:a16="http://schemas.microsoft.com/office/drawing/2014/main" id="{00000000-0008-0000-0100-00009C030000}"/>
            </a:ext>
          </a:extLst>
        </xdr:cNvPr>
        <xdr:cNvSpPr/>
      </xdr:nvSpPr>
      <xdr:spPr>
        <a:xfrm>
          <a:off x="19494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53158</xdr:rowOff>
    </xdr:from>
    <xdr:to>
      <xdr:col>98</xdr:col>
      <xdr:colOff>38100</xdr:colOff>
      <xdr:row>105</xdr:row>
      <xdr:rowOff>154758</xdr:rowOff>
    </xdr:to>
    <xdr:sp macro="" textlink="">
      <xdr:nvSpPr>
        <xdr:cNvPr id="925" name="フローチャート: 判断 924">
          <a:extLst>
            <a:ext uri="{FF2B5EF4-FFF2-40B4-BE49-F238E27FC236}">
              <a16:creationId xmlns:a16="http://schemas.microsoft.com/office/drawing/2014/main" id="{00000000-0008-0000-0100-00009D030000}"/>
            </a:ext>
          </a:extLst>
        </xdr:cNvPr>
        <xdr:cNvSpPr/>
      </xdr:nvSpPr>
      <xdr:spPr>
        <a:xfrm>
          <a:off x="18605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100-00009E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100-00009F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100-0000A0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100-0000A1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000000-0008-0000-0100-0000A2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85816</xdr:rowOff>
    </xdr:from>
    <xdr:to>
      <xdr:col>116</xdr:col>
      <xdr:colOff>114300</xdr:colOff>
      <xdr:row>108</xdr:row>
      <xdr:rowOff>15966</xdr:rowOff>
    </xdr:to>
    <xdr:sp macro="" textlink="">
      <xdr:nvSpPr>
        <xdr:cNvPr id="931" name="楕円 930">
          <a:extLst>
            <a:ext uri="{FF2B5EF4-FFF2-40B4-BE49-F238E27FC236}">
              <a16:creationId xmlns:a16="http://schemas.microsoft.com/office/drawing/2014/main" id="{00000000-0008-0000-0100-0000A3030000}"/>
            </a:ext>
          </a:extLst>
        </xdr:cNvPr>
        <xdr:cNvSpPr/>
      </xdr:nvSpPr>
      <xdr:spPr>
        <a:xfrm>
          <a:off x="221107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64243</xdr:rowOff>
    </xdr:from>
    <xdr:ext cx="469744" cy="259045"/>
    <xdr:sp macro="" textlink="">
      <xdr:nvSpPr>
        <xdr:cNvPr id="932" name="【公民館】&#10;一人当たり面積該当値テキスト">
          <a:extLst>
            <a:ext uri="{FF2B5EF4-FFF2-40B4-BE49-F238E27FC236}">
              <a16:creationId xmlns:a16="http://schemas.microsoft.com/office/drawing/2014/main" id="{00000000-0008-0000-0100-0000A4030000}"/>
            </a:ext>
          </a:extLst>
        </xdr:cNvPr>
        <xdr:cNvSpPr txBox="1"/>
      </xdr:nvSpPr>
      <xdr:spPr>
        <a:xfrm>
          <a:off x="22199600"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89081</xdr:rowOff>
    </xdr:from>
    <xdr:to>
      <xdr:col>112</xdr:col>
      <xdr:colOff>38100</xdr:colOff>
      <xdr:row>108</xdr:row>
      <xdr:rowOff>19231</xdr:rowOff>
    </xdr:to>
    <xdr:sp macro="" textlink="">
      <xdr:nvSpPr>
        <xdr:cNvPr id="933" name="楕円 932">
          <a:extLst>
            <a:ext uri="{FF2B5EF4-FFF2-40B4-BE49-F238E27FC236}">
              <a16:creationId xmlns:a16="http://schemas.microsoft.com/office/drawing/2014/main" id="{00000000-0008-0000-0100-0000A5030000}"/>
            </a:ext>
          </a:extLst>
        </xdr:cNvPr>
        <xdr:cNvSpPr/>
      </xdr:nvSpPr>
      <xdr:spPr>
        <a:xfrm>
          <a:off x="21272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136616</xdr:rowOff>
    </xdr:from>
    <xdr:to>
      <xdr:col>116</xdr:col>
      <xdr:colOff>63500</xdr:colOff>
      <xdr:row>107</xdr:row>
      <xdr:rowOff>139881</xdr:rowOff>
    </xdr:to>
    <xdr:cxnSp macro="">
      <xdr:nvCxnSpPr>
        <xdr:cNvPr id="934" name="直線コネクタ 933">
          <a:extLst>
            <a:ext uri="{FF2B5EF4-FFF2-40B4-BE49-F238E27FC236}">
              <a16:creationId xmlns:a16="http://schemas.microsoft.com/office/drawing/2014/main" id="{00000000-0008-0000-0100-0000A6030000}"/>
            </a:ext>
          </a:extLst>
        </xdr:cNvPr>
        <xdr:cNvCxnSpPr/>
      </xdr:nvCxnSpPr>
      <xdr:spPr>
        <a:xfrm flipV="1">
          <a:off x="21323300" y="1848176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89081</xdr:rowOff>
    </xdr:from>
    <xdr:to>
      <xdr:col>107</xdr:col>
      <xdr:colOff>101600</xdr:colOff>
      <xdr:row>108</xdr:row>
      <xdr:rowOff>19231</xdr:rowOff>
    </xdr:to>
    <xdr:sp macro="" textlink="">
      <xdr:nvSpPr>
        <xdr:cNvPr id="935" name="楕円 934">
          <a:extLst>
            <a:ext uri="{FF2B5EF4-FFF2-40B4-BE49-F238E27FC236}">
              <a16:creationId xmlns:a16="http://schemas.microsoft.com/office/drawing/2014/main" id="{00000000-0008-0000-0100-0000A7030000}"/>
            </a:ext>
          </a:extLst>
        </xdr:cNvPr>
        <xdr:cNvSpPr/>
      </xdr:nvSpPr>
      <xdr:spPr>
        <a:xfrm>
          <a:off x="20383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139881</xdr:rowOff>
    </xdr:from>
    <xdr:to>
      <xdr:col>111</xdr:col>
      <xdr:colOff>177800</xdr:colOff>
      <xdr:row>107</xdr:row>
      <xdr:rowOff>139881</xdr:rowOff>
    </xdr:to>
    <xdr:cxnSp macro="">
      <xdr:nvCxnSpPr>
        <xdr:cNvPr id="936" name="直線コネクタ 935">
          <a:extLst>
            <a:ext uri="{FF2B5EF4-FFF2-40B4-BE49-F238E27FC236}">
              <a16:creationId xmlns:a16="http://schemas.microsoft.com/office/drawing/2014/main" id="{00000000-0008-0000-0100-0000A8030000}"/>
            </a:ext>
          </a:extLst>
        </xdr:cNvPr>
        <xdr:cNvCxnSpPr/>
      </xdr:nvCxnSpPr>
      <xdr:spPr>
        <a:xfrm>
          <a:off x="20434300" y="184850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92348</xdr:rowOff>
    </xdr:from>
    <xdr:to>
      <xdr:col>102</xdr:col>
      <xdr:colOff>165100</xdr:colOff>
      <xdr:row>108</xdr:row>
      <xdr:rowOff>22498</xdr:rowOff>
    </xdr:to>
    <xdr:sp macro="" textlink="">
      <xdr:nvSpPr>
        <xdr:cNvPr id="937" name="楕円 936">
          <a:extLst>
            <a:ext uri="{FF2B5EF4-FFF2-40B4-BE49-F238E27FC236}">
              <a16:creationId xmlns:a16="http://schemas.microsoft.com/office/drawing/2014/main" id="{00000000-0008-0000-0100-0000A9030000}"/>
            </a:ext>
          </a:extLst>
        </xdr:cNvPr>
        <xdr:cNvSpPr/>
      </xdr:nvSpPr>
      <xdr:spPr>
        <a:xfrm>
          <a:off x="194945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139881</xdr:rowOff>
    </xdr:from>
    <xdr:to>
      <xdr:col>107</xdr:col>
      <xdr:colOff>50800</xdr:colOff>
      <xdr:row>107</xdr:row>
      <xdr:rowOff>143148</xdr:rowOff>
    </xdr:to>
    <xdr:cxnSp macro="">
      <xdr:nvCxnSpPr>
        <xdr:cNvPr id="938" name="直線コネクタ 937">
          <a:extLst>
            <a:ext uri="{FF2B5EF4-FFF2-40B4-BE49-F238E27FC236}">
              <a16:creationId xmlns:a16="http://schemas.microsoft.com/office/drawing/2014/main" id="{00000000-0008-0000-0100-0000AA030000}"/>
            </a:ext>
          </a:extLst>
        </xdr:cNvPr>
        <xdr:cNvCxnSpPr/>
      </xdr:nvCxnSpPr>
      <xdr:spPr>
        <a:xfrm flipV="1">
          <a:off x="19545300" y="1848503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92348</xdr:rowOff>
    </xdr:from>
    <xdr:to>
      <xdr:col>98</xdr:col>
      <xdr:colOff>38100</xdr:colOff>
      <xdr:row>108</xdr:row>
      <xdr:rowOff>22498</xdr:rowOff>
    </xdr:to>
    <xdr:sp macro="" textlink="">
      <xdr:nvSpPr>
        <xdr:cNvPr id="939" name="楕円 938">
          <a:extLst>
            <a:ext uri="{FF2B5EF4-FFF2-40B4-BE49-F238E27FC236}">
              <a16:creationId xmlns:a16="http://schemas.microsoft.com/office/drawing/2014/main" id="{00000000-0008-0000-0100-0000AB030000}"/>
            </a:ext>
          </a:extLst>
        </xdr:cNvPr>
        <xdr:cNvSpPr/>
      </xdr:nvSpPr>
      <xdr:spPr>
        <a:xfrm>
          <a:off x="186055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143148</xdr:rowOff>
    </xdr:from>
    <xdr:to>
      <xdr:col>102</xdr:col>
      <xdr:colOff>114300</xdr:colOff>
      <xdr:row>107</xdr:row>
      <xdr:rowOff>143148</xdr:rowOff>
    </xdr:to>
    <xdr:cxnSp macro="">
      <xdr:nvCxnSpPr>
        <xdr:cNvPr id="940" name="直線コネクタ 939">
          <a:extLst>
            <a:ext uri="{FF2B5EF4-FFF2-40B4-BE49-F238E27FC236}">
              <a16:creationId xmlns:a16="http://schemas.microsoft.com/office/drawing/2014/main" id="{00000000-0008-0000-0100-0000AC030000}"/>
            </a:ext>
          </a:extLst>
        </xdr:cNvPr>
        <xdr:cNvCxnSpPr/>
      </xdr:nvCxnSpPr>
      <xdr:spPr>
        <a:xfrm>
          <a:off x="18656300" y="184882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9633</xdr:rowOff>
    </xdr:from>
    <xdr:ext cx="469744" cy="259045"/>
    <xdr:sp macro="" textlink="">
      <xdr:nvSpPr>
        <xdr:cNvPr id="941" name="n_1aveValue【公民館】&#10;一人当たり面積">
          <a:extLst>
            <a:ext uri="{FF2B5EF4-FFF2-40B4-BE49-F238E27FC236}">
              <a16:creationId xmlns:a16="http://schemas.microsoft.com/office/drawing/2014/main" id="{00000000-0008-0000-0100-0000AD030000}"/>
            </a:ext>
          </a:extLst>
        </xdr:cNvPr>
        <xdr:cNvSpPr txBox="1"/>
      </xdr:nvSpPr>
      <xdr:spPr>
        <a:xfrm>
          <a:off x="21075727" y="1784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6366</xdr:rowOff>
    </xdr:from>
    <xdr:ext cx="469744" cy="259045"/>
    <xdr:sp macro="" textlink="">
      <xdr:nvSpPr>
        <xdr:cNvPr id="942" name="n_2aveValue【公民館】&#10;一人当たり面積">
          <a:extLst>
            <a:ext uri="{FF2B5EF4-FFF2-40B4-BE49-F238E27FC236}">
              <a16:creationId xmlns:a16="http://schemas.microsoft.com/office/drawing/2014/main" id="{00000000-0008-0000-0100-0000AE030000}"/>
            </a:ext>
          </a:extLst>
        </xdr:cNvPr>
        <xdr:cNvSpPr txBox="1"/>
      </xdr:nvSpPr>
      <xdr:spPr>
        <a:xfrm>
          <a:off x="20199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104339</xdr:rowOff>
    </xdr:from>
    <xdr:ext cx="469744" cy="259045"/>
    <xdr:sp macro="" textlink="">
      <xdr:nvSpPr>
        <xdr:cNvPr id="943" name="n_3aveValue【公民館】&#10;一人当たり面積">
          <a:extLst>
            <a:ext uri="{FF2B5EF4-FFF2-40B4-BE49-F238E27FC236}">
              <a16:creationId xmlns:a16="http://schemas.microsoft.com/office/drawing/2014/main" id="{00000000-0008-0000-0100-0000AF030000}"/>
            </a:ext>
          </a:extLst>
        </xdr:cNvPr>
        <xdr:cNvSpPr txBox="1"/>
      </xdr:nvSpPr>
      <xdr:spPr>
        <a:xfrm>
          <a:off x="193104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171285</xdr:rowOff>
    </xdr:from>
    <xdr:ext cx="469744" cy="259045"/>
    <xdr:sp macro="" textlink="">
      <xdr:nvSpPr>
        <xdr:cNvPr id="944" name="n_4aveValue【公民館】&#10;一人当たり面積">
          <a:extLst>
            <a:ext uri="{FF2B5EF4-FFF2-40B4-BE49-F238E27FC236}">
              <a16:creationId xmlns:a16="http://schemas.microsoft.com/office/drawing/2014/main" id="{00000000-0008-0000-0100-0000B0030000}"/>
            </a:ext>
          </a:extLst>
        </xdr:cNvPr>
        <xdr:cNvSpPr txBox="1"/>
      </xdr:nvSpPr>
      <xdr:spPr>
        <a:xfrm>
          <a:off x="18421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10358</xdr:rowOff>
    </xdr:from>
    <xdr:ext cx="469744" cy="259045"/>
    <xdr:sp macro="" textlink="">
      <xdr:nvSpPr>
        <xdr:cNvPr id="945" name="n_1mainValue【公民館】&#10;一人当たり面積">
          <a:extLst>
            <a:ext uri="{FF2B5EF4-FFF2-40B4-BE49-F238E27FC236}">
              <a16:creationId xmlns:a16="http://schemas.microsoft.com/office/drawing/2014/main" id="{00000000-0008-0000-0100-0000B1030000}"/>
            </a:ext>
          </a:extLst>
        </xdr:cNvPr>
        <xdr:cNvSpPr txBox="1"/>
      </xdr:nvSpPr>
      <xdr:spPr>
        <a:xfrm>
          <a:off x="21075727"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10358</xdr:rowOff>
    </xdr:from>
    <xdr:ext cx="469744" cy="259045"/>
    <xdr:sp macro="" textlink="">
      <xdr:nvSpPr>
        <xdr:cNvPr id="946" name="n_2mainValue【公民館】&#10;一人当たり面積">
          <a:extLst>
            <a:ext uri="{FF2B5EF4-FFF2-40B4-BE49-F238E27FC236}">
              <a16:creationId xmlns:a16="http://schemas.microsoft.com/office/drawing/2014/main" id="{00000000-0008-0000-0100-0000B2030000}"/>
            </a:ext>
          </a:extLst>
        </xdr:cNvPr>
        <xdr:cNvSpPr txBox="1"/>
      </xdr:nvSpPr>
      <xdr:spPr>
        <a:xfrm>
          <a:off x="20199427"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13625</xdr:rowOff>
    </xdr:from>
    <xdr:ext cx="469744" cy="259045"/>
    <xdr:sp macro="" textlink="">
      <xdr:nvSpPr>
        <xdr:cNvPr id="947" name="n_3mainValue【公民館】&#10;一人当たり面積">
          <a:extLst>
            <a:ext uri="{FF2B5EF4-FFF2-40B4-BE49-F238E27FC236}">
              <a16:creationId xmlns:a16="http://schemas.microsoft.com/office/drawing/2014/main" id="{00000000-0008-0000-0100-0000B3030000}"/>
            </a:ext>
          </a:extLst>
        </xdr:cNvPr>
        <xdr:cNvSpPr txBox="1"/>
      </xdr:nvSpPr>
      <xdr:spPr>
        <a:xfrm>
          <a:off x="19310427" y="1853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13625</xdr:rowOff>
    </xdr:from>
    <xdr:ext cx="469744" cy="259045"/>
    <xdr:sp macro="" textlink="">
      <xdr:nvSpPr>
        <xdr:cNvPr id="948" name="n_4mainValue【公民館】&#10;一人当たり面積">
          <a:extLst>
            <a:ext uri="{FF2B5EF4-FFF2-40B4-BE49-F238E27FC236}">
              <a16:creationId xmlns:a16="http://schemas.microsoft.com/office/drawing/2014/main" id="{00000000-0008-0000-0100-0000B4030000}"/>
            </a:ext>
          </a:extLst>
        </xdr:cNvPr>
        <xdr:cNvSpPr txBox="1"/>
      </xdr:nvSpPr>
      <xdr:spPr>
        <a:xfrm>
          <a:off x="18421427" y="1853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a:extLst>
            <a:ext uri="{FF2B5EF4-FFF2-40B4-BE49-F238E27FC236}">
              <a16:creationId xmlns:a16="http://schemas.microsoft.com/office/drawing/2014/main" id="{00000000-0008-0000-0100-0000B5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a:extLst>
            <a:ext uri="{FF2B5EF4-FFF2-40B4-BE49-F238E27FC236}">
              <a16:creationId xmlns:a16="http://schemas.microsoft.com/office/drawing/2014/main" id="{00000000-0008-0000-0100-0000B6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a:extLst>
            <a:ext uri="{FF2B5EF4-FFF2-40B4-BE49-F238E27FC236}">
              <a16:creationId xmlns:a16="http://schemas.microsoft.com/office/drawing/2014/main" id="{00000000-0008-0000-0100-0000B7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類似団体と比較して、特に有形固定資産減価償却率が高くなっているのは、「幼稚園」・「児童館」・「公民館」である。これらは、昭和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年代に建てられたものが多く、特に「公民館」は</a:t>
          </a:r>
          <a:r>
            <a:rPr kumimoji="1" lang="en-US" altLang="ja-JP" sz="1300">
              <a:latin typeface="ＭＳ Ｐゴシック" panose="020B0600070205080204" pitchFamily="50" charset="-128"/>
              <a:ea typeface="ＭＳ Ｐゴシック" panose="020B0600070205080204" pitchFamily="50" charset="-128"/>
            </a:rPr>
            <a:t>93.2</a:t>
          </a:r>
          <a:r>
            <a:rPr kumimoji="1" lang="ja-JP" altLang="en-US" sz="1300">
              <a:latin typeface="ＭＳ Ｐゴシック" panose="020B0600070205080204" pitchFamily="50" charset="-128"/>
              <a:ea typeface="ＭＳ Ｐゴシック" panose="020B0600070205080204" pitchFamily="50" charset="-128"/>
            </a:rPr>
            <a:t>％と老朽化が進んでいる。施設の安全性を確保した上で、統廃合も含めた施設維持管理の適正化・長寿命化を検討する必要がある。</a:t>
          </a:r>
        </a:p>
        <a:p>
          <a:r>
            <a:rPr kumimoji="1" lang="ja-JP" altLang="en-US" sz="1300">
              <a:latin typeface="ＭＳ Ｐゴシック" panose="020B0600070205080204" pitchFamily="50" charset="-128"/>
              <a:ea typeface="ＭＳ Ｐゴシック" panose="020B0600070205080204" pitchFamily="50" charset="-128"/>
            </a:rPr>
            <a:t>　また、一人当たり面積については、ほとんどの施設において類似団体を下回っているが、「公営住宅」のみ高くなっている。現在、老朽化した公営住宅について、長寿命化計画に沿った除却を進めており、引き続き計画的な施設管理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香川県多度津町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23,056
22,078
24.39
12,737,315
12,134,288
521,907
5,635,035
12,538,120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149.4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134983</xdr:rowOff>
    </xdr:from>
    <xdr:to>
      <xdr:col>24</xdr:col>
      <xdr:colOff>62865</xdr:colOff>
      <xdr:row>41</xdr:row>
      <xdr:rowOff>138249</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92833"/>
          <a:ext cx="0" cy="137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142076</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171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138249</xdr:rowOff>
    </xdr:from>
    <xdr:to>
      <xdr:col>24</xdr:col>
      <xdr:colOff>152400</xdr:colOff>
      <xdr:row>41</xdr:row>
      <xdr:rowOff>138249</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16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81660</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6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134983</xdr:rowOff>
    </xdr:from>
    <xdr:to>
      <xdr:col>24</xdr:col>
      <xdr:colOff>152400</xdr:colOff>
      <xdr:row>33</xdr:row>
      <xdr:rowOff>134983</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170741</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342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147864</xdr:rowOff>
    </xdr:from>
    <xdr:to>
      <xdr:col>24</xdr:col>
      <xdr:colOff>114300</xdr:colOff>
      <xdr:row>38</xdr:row>
      <xdr:rowOff>78014</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103777</xdr:rowOff>
    </xdr:from>
    <xdr:to>
      <xdr:col>20</xdr:col>
      <xdr:colOff>38100</xdr:colOff>
      <xdr:row>38</xdr:row>
      <xdr:rowOff>33927</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93980</xdr:rowOff>
    </xdr:from>
    <xdr:to>
      <xdr:col>15</xdr:col>
      <xdr:colOff>101600</xdr:colOff>
      <xdr:row>38</xdr:row>
      <xdr:rowOff>24130</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85816</xdr:rowOff>
    </xdr:from>
    <xdr:to>
      <xdr:col>10</xdr:col>
      <xdr:colOff>165100</xdr:colOff>
      <xdr:row>38</xdr:row>
      <xdr:rowOff>15966</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64589</xdr:rowOff>
    </xdr:from>
    <xdr:to>
      <xdr:col>6</xdr:col>
      <xdr:colOff>38100</xdr:colOff>
      <xdr:row>37</xdr:row>
      <xdr:rowOff>166188</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152763</xdr:rowOff>
    </xdr:from>
    <xdr:to>
      <xdr:col>24</xdr:col>
      <xdr:colOff>114300</xdr:colOff>
      <xdr:row>40</xdr:row>
      <xdr:rowOff>82913</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83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131190</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81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164193</xdr:rowOff>
    </xdr:from>
    <xdr:to>
      <xdr:col>20</xdr:col>
      <xdr:colOff>38100</xdr:colOff>
      <xdr:row>40</xdr:row>
      <xdr:rowOff>94343</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32113</xdr:rowOff>
    </xdr:from>
    <xdr:to>
      <xdr:col>24</xdr:col>
      <xdr:colOff>63500</xdr:colOff>
      <xdr:row>40</xdr:row>
      <xdr:rowOff>43543</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flipV="1">
          <a:off x="3797300" y="689011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131535</xdr:rowOff>
    </xdr:from>
    <xdr:to>
      <xdr:col>15</xdr:col>
      <xdr:colOff>101600</xdr:colOff>
      <xdr:row>40</xdr:row>
      <xdr:rowOff>61685</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10885</xdr:rowOff>
    </xdr:from>
    <xdr:to>
      <xdr:col>19</xdr:col>
      <xdr:colOff>177800</xdr:colOff>
      <xdr:row>40</xdr:row>
      <xdr:rowOff>43543</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868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98878</xdr:rowOff>
    </xdr:from>
    <xdr:to>
      <xdr:col>10</xdr:col>
      <xdr:colOff>165100</xdr:colOff>
      <xdr:row>40</xdr:row>
      <xdr:rowOff>29028</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149678</xdr:rowOff>
    </xdr:from>
    <xdr:to>
      <xdr:col>15</xdr:col>
      <xdr:colOff>50800</xdr:colOff>
      <xdr:row>40</xdr:row>
      <xdr:rowOff>10885</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836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66222</xdr:rowOff>
    </xdr:from>
    <xdr:to>
      <xdr:col>6</xdr:col>
      <xdr:colOff>38100</xdr:colOff>
      <xdr:row>39</xdr:row>
      <xdr:rowOff>167822</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117022</xdr:rowOff>
    </xdr:from>
    <xdr:to>
      <xdr:col>10</xdr:col>
      <xdr:colOff>114300</xdr:colOff>
      <xdr:row>39</xdr:row>
      <xdr:rowOff>149678</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803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50454</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40657</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32493</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11266</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18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85470</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52812</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20155</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158949</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2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125730</xdr:rowOff>
    </xdr:from>
    <xdr:to>
      <xdr:col>54</xdr:col>
      <xdr:colOff>189865</xdr:colOff>
      <xdr:row>41</xdr:row>
      <xdr:rowOff>41910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flipV="1">
          <a:off x="10476865" y="57835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200-000074000000}"/>
            </a:ext>
          </a:extLst>
        </xdr:cNvPr>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72407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200-000076000000}"/>
            </a:ext>
          </a:extLst>
        </xdr:cNvPr>
        <xdr:cNvSpPr txBox="1"/>
      </xdr:nvSpPr>
      <xdr:spPr>
        <a:xfrm>
          <a:off x="10515600" y="555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125730</xdr:rowOff>
    </xdr:from>
    <xdr:to>
      <xdr:col>55</xdr:col>
      <xdr:colOff>88900</xdr:colOff>
      <xdr:row>33</xdr:row>
      <xdr:rowOff>125730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6367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200-000078000000}"/>
            </a:ext>
          </a:extLst>
        </xdr:cNvPr>
        <xdr:cNvSpPr txBox="1"/>
      </xdr:nvSpPr>
      <xdr:spPr>
        <a:xfrm>
          <a:off x="10515600" y="6521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154940</xdr:rowOff>
    </xdr:from>
    <xdr:to>
      <xdr:col>55</xdr:col>
      <xdr:colOff>50800</xdr:colOff>
      <xdr:row>39</xdr:row>
      <xdr:rowOff>85090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104267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xdr:rowOff>
    </xdr:from>
    <xdr:to>
      <xdr:col>50</xdr:col>
      <xdr:colOff>165100</xdr:colOff>
      <xdr:row>39</xdr:row>
      <xdr:rowOff>107950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9588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170180</xdr:rowOff>
    </xdr:from>
    <xdr:to>
      <xdr:col>46</xdr:col>
      <xdr:colOff>38100</xdr:colOff>
      <xdr:row>39</xdr:row>
      <xdr:rowOff>100330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8699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162560</xdr:rowOff>
    </xdr:from>
    <xdr:to>
      <xdr:col>41</xdr:col>
      <xdr:colOff>101600</xdr:colOff>
      <xdr:row>39</xdr:row>
      <xdr:rowOff>92710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7810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29210</xdr:rowOff>
    </xdr:from>
    <xdr:to>
      <xdr:col>36</xdr:col>
      <xdr:colOff>165100</xdr:colOff>
      <xdr:row>39</xdr:row>
      <xdr:rowOff>130810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6921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104267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165117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200-000084000000}"/>
            </a:ext>
          </a:extLst>
        </xdr:cNvPr>
        <xdr:cNvSpPr txBox="1"/>
      </xdr:nvSpPr>
      <xdr:spPr>
        <a:xfrm>
          <a:off x="10515600" y="685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86360</xdr:rowOff>
    </xdr:from>
    <xdr:to>
      <xdr:col>50</xdr:col>
      <xdr:colOff>165100</xdr:colOff>
      <xdr:row>41</xdr:row>
      <xdr:rowOff>16510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9588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129540</xdr:rowOff>
    </xdr:from>
    <xdr:to>
      <xdr:col>55</xdr:col>
      <xdr:colOff>0</xdr:colOff>
      <xdr:row>40</xdr:row>
      <xdr:rowOff>137160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9639300" y="69875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86360</xdr:rowOff>
    </xdr:from>
    <xdr:to>
      <xdr:col>46</xdr:col>
      <xdr:colOff>38100</xdr:colOff>
      <xdr:row>41</xdr:row>
      <xdr:rowOff>16510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8699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137160</xdr:rowOff>
    </xdr:from>
    <xdr:to>
      <xdr:col>50</xdr:col>
      <xdr:colOff>114300</xdr:colOff>
      <xdr:row>40</xdr:row>
      <xdr:rowOff>137160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8750300" y="6995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86360</xdr:rowOff>
    </xdr:from>
    <xdr:to>
      <xdr:col>41</xdr:col>
      <xdr:colOff>101600</xdr:colOff>
      <xdr:row>41</xdr:row>
      <xdr:rowOff>16510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7810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137160</xdr:rowOff>
    </xdr:from>
    <xdr:to>
      <xdr:col>45</xdr:col>
      <xdr:colOff>177800</xdr:colOff>
      <xdr:row>40</xdr:row>
      <xdr:rowOff>137160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7861300" y="6995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86360</xdr:rowOff>
    </xdr:from>
    <xdr:to>
      <xdr:col>36</xdr:col>
      <xdr:colOff>165100</xdr:colOff>
      <xdr:row>41</xdr:row>
      <xdr:rowOff>16510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6921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137160</xdr:rowOff>
    </xdr:from>
    <xdr:to>
      <xdr:col>41</xdr:col>
      <xdr:colOff>50800</xdr:colOff>
      <xdr:row>40</xdr:row>
      <xdr:rowOff>137160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6972300" y="6995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124477</xdr:rowOff>
    </xdr:from>
    <xdr:ext cx="469744" cy="259045"/>
    <xdr:sp macro="" textlink="">
      <xdr:nvSpPr>
        <xdr:cNvPr id="141" name="n_1aveValue【図書館】&#10;一人当たり面積">
          <a:extLst>
            <a:ext uri="{FF2B5EF4-FFF2-40B4-BE49-F238E27FC236}">
              <a16:creationId xmlns:a16="http://schemas.microsoft.com/office/drawing/2014/main" id="{00000000-0008-0000-0200-00008D000000}"/>
            </a:ext>
          </a:extLst>
        </xdr:cNvPr>
        <xdr:cNvSpPr txBox="1"/>
      </xdr:nvSpPr>
      <xdr:spPr>
        <a:xfrm>
          <a:off x="93917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116857</xdr:rowOff>
    </xdr:from>
    <xdr:ext cx="469744" cy="259045"/>
    <xdr:sp macro="" textlink="">
      <xdr:nvSpPr>
        <xdr:cNvPr id="142" name="n_2aveValue【図書館】&#10;一人当たり面積">
          <a:extLst>
            <a:ext uri="{FF2B5EF4-FFF2-40B4-BE49-F238E27FC236}">
              <a16:creationId xmlns:a16="http://schemas.microsoft.com/office/drawing/2014/main" id="{00000000-0008-0000-0200-00008E000000}"/>
            </a:ext>
          </a:extLst>
        </xdr:cNvPr>
        <xdr:cNvSpPr txBox="1"/>
      </xdr:nvSpPr>
      <xdr:spPr>
        <a:xfrm>
          <a:off x="8515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109237</xdr:rowOff>
    </xdr:from>
    <xdr:ext cx="469744" cy="259045"/>
    <xdr:sp macro="" textlink="">
      <xdr:nvSpPr>
        <xdr:cNvPr id="143" name="n_3aveValue【図書館】&#10;一人当たり面積">
          <a:extLst>
            <a:ext uri="{FF2B5EF4-FFF2-40B4-BE49-F238E27FC236}">
              <a16:creationId xmlns:a16="http://schemas.microsoft.com/office/drawing/2014/main" id="{00000000-0008-0000-0200-00008F000000}"/>
            </a:ext>
          </a:extLst>
        </xdr:cNvPr>
        <xdr:cNvSpPr txBox="1"/>
      </xdr:nvSpPr>
      <xdr:spPr>
        <a:xfrm>
          <a:off x="7626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147337</xdr:rowOff>
    </xdr:from>
    <xdr:ext cx="469744" cy="259045"/>
    <xdr:sp macro="" textlink="">
      <xdr:nvSpPr>
        <xdr:cNvPr id="144" name="n_4aveValue【図書館】&#10;一人当たり面積">
          <a:extLst>
            <a:ext uri="{FF2B5EF4-FFF2-40B4-BE49-F238E27FC236}">
              <a16:creationId xmlns:a16="http://schemas.microsoft.com/office/drawing/2014/main" id="{00000000-0008-0000-0200-000090000000}"/>
            </a:ext>
          </a:extLst>
        </xdr:cNvPr>
        <xdr:cNvSpPr txBox="1"/>
      </xdr:nvSpPr>
      <xdr:spPr>
        <a:xfrm>
          <a:off x="67374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7637</xdr:rowOff>
    </xdr:from>
    <xdr:ext cx="469744" cy="259045"/>
    <xdr:sp macro="" textlink="">
      <xdr:nvSpPr>
        <xdr:cNvPr id="145" name="n_1mainValue【図書館】&#10;一人当たり面積">
          <a:extLst>
            <a:ext uri="{FF2B5EF4-FFF2-40B4-BE49-F238E27FC236}">
              <a16:creationId xmlns:a16="http://schemas.microsoft.com/office/drawing/2014/main" id="{00000000-0008-0000-0200-000091000000}"/>
            </a:ext>
          </a:extLst>
        </xdr:cNvPr>
        <xdr:cNvSpPr txBox="1"/>
      </xdr:nvSpPr>
      <xdr:spPr>
        <a:xfrm>
          <a:off x="93917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7637</xdr:rowOff>
    </xdr:from>
    <xdr:ext cx="469744" cy="259045"/>
    <xdr:sp macro="" textlink="">
      <xdr:nvSpPr>
        <xdr:cNvPr id="146" name="n_2mainValue【図書館】&#10;一人当たり面積">
          <a:extLst>
            <a:ext uri="{FF2B5EF4-FFF2-40B4-BE49-F238E27FC236}">
              <a16:creationId xmlns:a16="http://schemas.microsoft.com/office/drawing/2014/main" id="{00000000-0008-0000-0200-000092000000}"/>
            </a:ext>
          </a:extLst>
        </xdr:cNvPr>
        <xdr:cNvSpPr txBox="1"/>
      </xdr:nvSpPr>
      <xdr:spPr>
        <a:xfrm>
          <a:off x="8515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7637</xdr:rowOff>
    </xdr:from>
    <xdr:ext cx="469744" cy="259045"/>
    <xdr:sp macro="" textlink="">
      <xdr:nvSpPr>
        <xdr:cNvPr id="147" name="n_3mainValue【図書館】&#10;一人当たり面積">
          <a:extLst>
            <a:ext uri="{FF2B5EF4-FFF2-40B4-BE49-F238E27FC236}">
              <a16:creationId xmlns:a16="http://schemas.microsoft.com/office/drawing/2014/main" id="{00000000-0008-0000-0200-000093000000}"/>
            </a:ext>
          </a:extLst>
        </xdr:cNvPr>
        <xdr:cNvSpPr txBox="1"/>
      </xdr:nvSpPr>
      <xdr:spPr>
        <a:xfrm>
          <a:off x="7626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7637</xdr:rowOff>
    </xdr:from>
    <xdr:ext cx="469744" cy="259045"/>
    <xdr:sp macro="" textlink="">
      <xdr:nvSpPr>
        <xdr:cNvPr id="148" name="n_4mainValue【図書館】&#10;一人当たり面積">
          <a:extLst>
            <a:ext uri="{FF2B5EF4-FFF2-40B4-BE49-F238E27FC236}">
              <a16:creationId xmlns:a16="http://schemas.microsoft.com/office/drawing/2014/main" id="{00000000-0008-0000-0200-000094000000}"/>
            </a:ext>
          </a:extLst>
        </xdr:cNvPr>
        <xdr:cNvSpPr txBox="1"/>
      </xdr:nvSpPr>
      <xdr:spPr>
        <a:xfrm>
          <a:off x="6737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2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52578</xdr:rowOff>
    </xdr:from>
    <xdr:to>
      <xdr:col>24</xdr:col>
      <xdr:colOff>62865</xdr:colOff>
      <xdr:row>63</xdr:row>
      <xdr:rowOff>100584</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flipV="1">
          <a:off x="4634865" y="9482328"/>
          <a:ext cx="0" cy="1419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104411</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00000000-0008-0000-0200-0000AC000000}"/>
            </a:ext>
          </a:extLst>
        </xdr:cNvPr>
        <xdr:cNvSpPr txBox="1"/>
      </xdr:nvSpPr>
      <xdr:spPr>
        <a:xfrm>
          <a:off x="4673600" y="1090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100584</xdr:rowOff>
    </xdr:from>
    <xdr:to>
      <xdr:col>24</xdr:col>
      <xdr:colOff>152400</xdr:colOff>
      <xdr:row>63</xdr:row>
      <xdr:rowOff>100584</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4546600" y="1090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170705</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200-0000AE000000}"/>
            </a:ext>
          </a:extLst>
        </xdr:cNvPr>
        <xdr:cNvSpPr txBox="1"/>
      </xdr:nvSpPr>
      <xdr:spPr>
        <a:xfrm>
          <a:off x="4673600" y="925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52578</xdr:rowOff>
    </xdr:from>
    <xdr:to>
      <xdr:col>24</xdr:col>
      <xdr:colOff>152400</xdr:colOff>
      <xdr:row>55</xdr:row>
      <xdr:rowOff>52578</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948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120667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200-0000B0000000}"/>
            </a:ext>
          </a:extLst>
        </xdr:cNvPr>
        <xdr:cNvSpPr txBox="1"/>
      </xdr:nvSpPr>
      <xdr:spPr>
        <a:xfrm>
          <a:off x="4673600" y="1006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33782</xdr:rowOff>
    </xdr:from>
    <xdr:to>
      <xdr:col>20</xdr:col>
      <xdr:colOff>38100</xdr:colOff>
      <xdr:row>59</xdr:row>
      <xdr:rowOff>135382</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37465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8636</xdr:rowOff>
    </xdr:from>
    <xdr:to>
      <xdr:col>15</xdr:col>
      <xdr:colOff>101600</xdr:colOff>
      <xdr:row>59</xdr:row>
      <xdr:rowOff>110236</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2857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118364</xdr:rowOff>
    </xdr:from>
    <xdr:to>
      <xdr:col>10</xdr:col>
      <xdr:colOff>165100</xdr:colOff>
      <xdr:row>59</xdr:row>
      <xdr:rowOff>48514</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1968500" y="1006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102362</xdr:rowOff>
    </xdr:from>
    <xdr:to>
      <xdr:col>6</xdr:col>
      <xdr:colOff>38100</xdr:colOff>
      <xdr:row>59</xdr:row>
      <xdr:rowOff>32512</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1079500" y="1004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148082</xdr:rowOff>
    </xdr:from>
    <xdr:to>
      <xdr:col>24</xdr:col>
      <xdr:colOff>114300</xdr:colOff>
      <xdr:row>61</xdr:row>
      <xdr:rowOff>78232</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4584700" y="1043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126509</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200-0000BC000000}"/>
            </a:ext>
          </a:extLst>
        </xdr:cNvPr>
        <xdr:cNvSpPr txBox="1"/>
      </xdr:nvSpPr>
      <xdr:spPr>
        <a:xfrm>
          <a:off x="4673600" y="1041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125222</xdr:rowOff>
    </xdr:from>
    <xdr:to>
      <xdr:col>20</xdr:col>
      <xdr:colOff>38100</xdr:colOff>
      <xdr:row>61</xdr:row>
      <xdr:rowOff>55372</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3746500" y="1041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4572</xdr:rowOff>
    </xdr:from>
    <xdr:to>
      <xdr:col>24</xdr:col>
      <xdr:colOff>63500</xdr:colOff>
      <xdr:row>61</xdr:row>
      <xdr:rowOff>27432</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3797300" y="1046302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79502</xdr:rowOff>
    </xdr:from>
    <xdr:to>
      <xdr:col>15</xdr:col>
      <xdr:colOff>101600</xdr:colOff>
      <xdr:row>61</xdr:row>
      <xdr:rowOff>9652</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2857500" y="1036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130302</xdr:rowOff>
    </xdr:from>
    <xdr:to>
      <xdr:col>19</xdr:col>
      <xdr:colOff>177800</xdr:colOff>
      <xdr:row>61</xdr:row>
      <xdr:rowOff>4572</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2908300" y="1041730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52070</xdr:rowOff>
    </xdr:from>
    <xdr:to>
      <xdr:col>10</xdr:col>
      <xdr:colOff>165100</xdr:colOff>
      <xdr:row>60</xdr:row>
      <xdr:rowOff>153670</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1968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102870</xdr:rowOff>
    </xdr:from>
    <xdr:to>
      <xdr:col>15</xdr:col>
      <xdr:colOff>50800</xdr:colOff>
      <xdr:row>60</xdr:row>
      <xdr:rowOff>130302</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2019300" y="1038987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111506</xdr:rowOff>
    </xdr:from>
    <xdr:to>
      <xdr:col>6</xdr:col>
      <xdr:colOff>38100</xdr:colOff>
      <xdr:row>61</xdr:row>
      <xdr:rowOff>41656</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079500" y="1039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102870</xdr:rowOff>
    </xdr:from>
    <xdr:to>
      <xdr:col>10</xdr:col>
      <xdr:colOff>114300</xdr:colOff>
      <xdr:row>60</xdr:row>
      <xdr:rowOff>162306</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flipV="1">
          <a:off x="1130300" y="1038987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151909</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3582044" y="992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126763</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2705744" y="98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65041</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1816744" y="983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49039</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927744" y="982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46499</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3582044" y="1050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779</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2705744" y="1045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144797</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1816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32783</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927744" y="1049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2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169545</xdr:rowOff>
    </xdr:from>
    <xdr:to>
      <xdr:col>54</xdr:col>
      <xdr:colOff>189865</xdr:colOff>
      <xdr:row>64</xdr:row>
      <xdr:rowOff>11430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flipV="1">
          <a:off x="10476865" y="959929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15257</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200-0000E5000000}"/>
            </a:ext>
          </a:extLst>
        </xdr:cNvPr>
        <xdr:cNvSpPr txBox="1"/>
      </xdr:nvSpPr>
      <xdr:spPr>
        <a:xfrm>
          <a:off x="10515600"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xdr:rowOff>
    </xdr:from>
    <xdr:to>
      <xdr:col>55</xdr:col>
      <xdr:colOff>88900</xdr:colOff>
      <xdr:row>64</xdr:row>
      <xdr:rowOff>11430</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10388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116222</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200-0000E7000000}"/>
            </a:ext>
          </a:extLst>
        </xdr:cNvPr>
        <xdr:cNvSpPr txBox="1"/>
      </xdr:nvSpPr>
      <xdr:spPr>
        <a:xfrm>
          <a:off x="10515600" y="9374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169545</xdr:rowOff>
    </xdr:from>
    <xdr:to>
      <xdr:col>55</xdr:col>
      <xdr:colOff>88900</xdr:colOff>
      <xdr:row>55</xdr:row>
      <xdr:rowOff>169545</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959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114317</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200-0000E9000000}"/>
            </a:ext>
          </a:extLst>
        </xdr:cNvPr>
        <xdr:cNvSpPr txBox="1"/>
      </xdr:nvSpPr>
      <xdr:spPr>
        <a:xfrm>
          <a:off x="10515600" y="10572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135890</xdr:rowOff>
    </xdr:from>
    <xdr:to>
      <xdr:col>55</xdr:col>
      <xdr:colOff>50800</xdr:colOff>
      <xdr:row>62</xdr:row>
      <xdr:rowOff>66040</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104267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73025</xdr:rowOff>
    </xdr:from>
    <xdr:to>
      <xdr:col>50</xdr:col>
      <xdr:colOff>165100</xdr:colOff>
      <xdr:row>62</xdr:row>
      <xdr:rowOff>3175</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9588500" y="1053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69215</xdr:rowOff>
    </xdr:from>
    <xdr:to>
      <xdr:col>46</xdr:col>
      <xdr:colOff>38100</xdr:colOff>
      <xdr:row>61</xdr:row>
      <xdr:rowOff>170815</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8699500" y="105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40640</xdr:rowOff>
    </xdr:from>
    <xdr:to>
      <xdr:col>41</xdr:col>
      <xdr:colOff>101600</xdr:colOff>
      <xdr:row>61</xdr:row>
      <xdr:rowOff>142240</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7810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27305</xdr:rowOff>
    </xdr:from>
    <xdr:to>
      <xdr:col>36</xdr:col>
      <xdr:colOff>165100</xdr:colOff>
      <xdr:row>61</xdr:row>
      <xdr:rowOff>128905</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6921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50165</xdr:rowOff>
    </xdr:from>
    <xdr:to>
      <xdr:col>55</xdr:col>
      <xdr:colOff>50800</xdr:colOff>
      <xdr:row>61</xdr:row>
      <xdr:rowOff>151765</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10426700" y="105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73042</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200-0000F5000000}"/>
            </a:ext>
          </a:extLst>
        </xdr:cNvPr>
        <xdr:cNvSpPr txBox="1"/>
      </xdr:nvSpPr>
      <xdr:spPr>
        <a:xfrm>
          <a:off x="10515600" y="1036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95885</xdr:rowOff>
    </xdr:from>
    <xdr:to>
      <xdr:col>50</xdr:col>
      <xdr:colOff>165100</xdr:colOff>
      <xdr:row>62</xdr:row>
      <xdr:rowOff>26035</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9588500" y="105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100965</xdr:rowOff>
    </xdr:from>
    <xdr:to>
      <xdr:col>55</xdr:col>
      <xdr:colOff>0</xdr:colOff>
      <xdr:row>61</xdr:row>
      <xdr:rowOff>146685</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flipV="1">
          <a:off x="9639300" y="1055941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97790</xdr:rowOff>
    </xdr:from>
    <xdr:to>
      <xdr:col>46</xdr:col>
      <xdr:colOff>38100</xdr:colOff>
      <xdr:row>62</xdr:row>
      <xdr:rowOff>27940</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8699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146685</xdr:rowOff>
    </xdr:from>
    <xdr:to>
      <xdr:col>50</xdr:col>
      <xdr:colOff>114300</xdr:colOff>
      <xdr:row>61</xdr:row>
      <xdr:rowOff>148590</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8750300" y="1060513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101600</xdr:rowOff>
    </xdr:from>
    <xdr:to>
      <xdr:col>41</xdr:col>
      <xdr:colOff>101600</xdr:colOff>
      <xdr:row>62</xdr:row>
      <xdr:rowOff>31750</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7810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148590</xdr:rowOff>
    </xdr:from>
    <xdr:to>
      <xdr:col>45</xdr:col>
      <xdr:colOff>177800</xdr:colOff>
      <xdr:row>61</xdr:row>
      <xdr:rowOff>152400</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7861300" y="106070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101600</xdr:rowOff>
    </xdr:from>
    <xdr:to>
      <xdr:col>36</xdr:col>
      <xdr:colOff>165100</xdr:colOff>
      <xdr:row>62</xdr:row>
      <xdr:rowOff>31750</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6921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152400</xdr:rowOff>
    </xdr:from>
    <xdr:to>
      <xdr:col>41</xdr:col>
      <xdr:colOff>50800</xdr:colOff>
      <xdr:row>61</xdr:row>
      <xdr:rowOff>152400</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a:off x="6972300" y="10610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19702</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200-0000FE000000}"/>
            </a:ext>
          </a:extLst>
        </xdr:cNvPr>
        <xdr:cNvSpPr txBox="1"/>
      </xdr:nvSpPr>
      <xdr:spPr>
        <a:xfrm>
          <a:off x="9391727" y="1030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15892</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200-0000FF000000}"/>
            </a:ext>
          </a:extLst>
        </xdr:cNvPr>
        <xdr:cNvSpPr txBox="1"/>
      </xdr:nvSpPr>
      <xdr:spPr>
        <a:xfrm>
          <a:off x="8515427" y="1030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158767</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200-000000010000}"/>
            </a:ext>
          </a:extLst>
        </xdr:cNvPr>
        <xdr:cNvSpPr txBox="1"/>
      </xdr:nvSpPr>
      <xdr:spPr>
        <a:xfrm>
          <a:off x="7626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145432</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200-000001010000}"/>
            </a:ext>
          </a:extLst>
        </xdr:cNvPr>
        <xdr:cNvSpPr txBox="1"/>
      </xdr:nvSpPr>
      <xdr:spPr>
        <a:xfrm>
          <a:off x="6737427" y="1026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17162</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200-000002010000}"/>
            </a:ext>
          </a:extLst>
        </xdr:cNvPr>
        <xdr:cNvSpPr txBox="1"/>
      </xdr:nvSpPr>
      <xdr:spPr>
        <a:xfrm>
          <a:off x="9391727" y="1064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19067</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200-000003010000}"/>
            </a:ext>
          </a:extLst>
        </xdr:cNvPr>
        <xdr:cNvSpPr txBox="1"/>
      </xdr:nvSpPr>
      <xdr:spPr>
        <a:xfrm>
          <a:off x="8515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22877</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200-000004010000}"/>
            </a:ext>
          </a:extLst>
        </xdr:cNvPr>
        <xdr:cNvSpPr txBox="1"/>
      </xdr:nvSpPr>
      <xdr:spPr>
        <a:xfrm>
          <a:off x="7626427"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22877</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200-000005010000}"/>
            </a:ext>
          </a:extLst>
        </xdr:cNvPr>
        <xdr:cNvSpPr txBox="1"/>
      </xdr:nvSpPr>
      <xdr:spPr>
        <a:xfrm>
          <a:off x="6737427"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00000000-0008-0000-0200-00001B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104394</xdr:rowOff>
    </xdr:from>
    <xdr:to>
      <xdr:col>24</xdr:col>
      <xdr:colOff>62865</xdr:colOff>
      <xdr:row>85</xdr:row>
      <xdr:rowOff>111252</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flipV="1">
          <a:off x="4634865" y="13306044"/>
          <a:ext cx="0" cy="137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115079</xdr:rowOff>
    </xdr:from>
    <xdr:ext cx="405111" cy="259045"/>
    <xdr:sp macro="" textlink="">
      <xdr:nvSpPr>
        <xdr:cNvPr id="285" name="【福祉施設】&#10;有形固定資産減価償却率最小値テキスト">
          <a:extLst>
            <a:ext uri="{FF2B5EF4-FFF2-40B4-BE49-F238E27FC236}">
              <a16:creationId xmlns:a16="http://schemas.microsoft.com/office/drawing/2014/main" id="{00000000-0008-0000-0200-00001D010000}"/>
            </a:ext>
          </a:extLst>
        </xdr:cNvPr>
        <xdr:cNvSpPr txBox="1"/>
      </xdr:nvSpPr>
      <xdr:spPr>
        <a:xfrm>
          <a:off x="4673600" y="1468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111252</xdr:rowOff>
    </xdr:from>
    <xdr:to>
      <xdr:col>24</xdr:col>
      <xdr:colOff>152400</xdr:colOff>
      <xdr:row>85</xdr:row>
      <xdr:rowOff>111252</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4546600" y="1468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51071</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00000000-0008-0000-0200-00001F010000}"/>
            </a:ext>
          </a:extLst>
        </xdr:cNvPr>
        <xdr:cNvSpPr txBox="1"/>
      </xdr:nvSpPr>
      <xdr:spPr>
        <a:xfrm>
          <a:off x="4673600" y="1308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104394</xdr:rowOff>
    </xdr:from>
    <xdr:to>
      <xdr:col>24</xdr:col>
      <xdr:colOff>152400</xdr:colOff>
      <xdr:row>77</xdr:row>
      <xdr:rowOff>104394</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4546600" y="1330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158766</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00000000-0008-0000-0200-000021010000}"/>
            </a:ext>
          </a:extLst>
        </xdr:cNvPr>
        <xdr:cNvSpPr txBox="1"/>
      </xdr:nvSpPr>
      <xdr:spPr>
        <a:xfrm>
          <a:off x="4673600" y="13703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290" name="フローチャート: 判断 289">
          <a:extLst>
            <a:ext uri="{FF2B5EF4-FFF2-40B4-BE49-F238E27FC236}">
              <a16:creationId xmlns:a16="http://schemas.microsoft.com/office/drawing/2014/main" id="{00000000-0008-0000-0200-000022010000}"/>
            </a:ext>
          </a:extLst>
        </xdr:cNvPr>
        <xdr:cNvSpPr/>
      </xdr:nvSpPr>
      <xdr:spPr>
        <a:xfrm>
          <a:off x="4584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33020</xdr:rowOff>
    </xdr:from>
    <xdr:to>
      <xdr:col>20</xdr:col>
      <xdr:colOff>38100</xdr:colOff>
      <xdr:row>80</xdr:row>
      <xdr:rowOff>134620</xdr:rowOff>
    </xdr:to>
    <xdr:sp macro="" textlink="">
      <xdr:nvSpPr>
        <xdr:cNvPr id="291" name="フローチャート: 判断 290">
          <a:extLst>
            <a:ext uri="{FF2B5EF4-FFF2-40B4-BE49-F238E27FC236}">
              <a16:creationId xmlns:a16="http://schemas.microsoft.com/office/drawing/2014/main" id="{00000000-0008-0000-0200-000023010000}"/>
            </a:ext>
          </a:extLst>
        </xdr:cNvPr>
        <xdr:cNvSpPr/>
      </xdr:nvSpPr>
      <xdr:spPr>
        <a:xfrm>
          <a:off x="3746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1015</xdr:rowOff>
    </xdr:from>
    <xdr:to>
      <xdr:col>15</xdr:col>
      <xdr:colOff>101600</xdr:colOff>
      <xdr:row>80</xdr:row>
      <xdr:rowOff>102615</xdr:rowOff>
    </xdr:to>
    <xdr:sp macro="" textlink="">
      <xdr:nvSpPr>
        <xdr:cNvPr id="292" name="フローチャート: 判断 291">
          <a:extLst>
            <a:ext uri="{FF2B5EF4-FFF2-40B4-BE49-F238E27FC236}">
              <a16:creationId xmlns:a16="http://schemas.microsoft.com/office/drawing/2014/main" id="{00000000-0008-0000-0200-000024010000}"/>
            </a:ext>
          </a:extLst>
        </xdr:cNvPr>
        <xdr:cNvSpPr/>
      </xdr:nvSpPr>
      <xdr:spPr>
        <a:xfrm>
          <a:off x="2857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119887</xdr:rowOff>
    </xdr:from>
    <xdr:to>
      <xdr:col>10</xdr:col>
      <xdr:colOff>165100</xdr:colOff>
      <xdr:row>80</xdr:row>
      <xdr:rowOff>50037</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1968500" y="1366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94742</xdr:rowOff>
    </xdr:from>
    <xdr:to>
      <xdr:col>6</xdr:col>
      <xdr:colOff>38100</xdr:colOff>
      <xdr:row>80</xdr:row>
      <xdr:rowOff>24892</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1079500" y="13639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42163</xdr:rowOff>
    </xdr:from>
    <xdr:to>
      <xdr:col>24</xdr:col>
      <xdr:colOff>114300</xdr:colOff>
      <xdr:row>81</xdr:row>
      <xdr:rowOff>143763</xdr:rowOff>
    </xdr:to>
    <xdr:sp macro="" textlink="">
      <xdr:nvSpPr>
        <xdr:cNvPr id="300" name="楕円 299">
          <a:extLst>
            <a:ext uri="{FF2B5EF4-FFF2-40B4-BE49-F238E27FC236}">
              <a16:creationId xmlns:a16="http://schemas.microsoft.com/office/drawing/2014/main" id="{00000000-0008-0000-0200-00002C010000}"/>
            </a:ext>
          </a:extLst>
        </xdr:cNvPr>
        <xdr:cNvSpPr/>
      </xdr:nvSpPr>
      <xdr:spPr>
        <a:xfrm>
          <a:off x="4584700" y="1392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20590</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00000000-0008-0000-0200-00002D010000}"/>
            </a:ext>
          </a:extLst>
        </xdr:cNvPr>
        <xdr:cNvSpPr txBox="1"/>
      </xdr:nvSpPr>
      <xdr:spPr>
        <a:xfrm>
          <a:off x="4673600" y="13908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21589</xdr:rowOff>
    </xdr:from>
    <xdr:to>
      <xdr:col>20</xdr:col>
      <xdr:colOff>38100</xdr:colOff>
      <xdr:row>81</xdr:row>
      <xdr:rowOff>123189</xdr:rowOff>
    </xdr:to>
    <xdr:sp macro="" textlink="">
      <xdr:nvSpPr>
        <xdr:cNvPr id="302" name="楕円 301">
          <a:extLst>
            <a:ext uri="{FF2B5EF4-FFF2-40B4-BE49-F238E27FC236}">
              <a16:creationId xmlns:a16="http://schemas.microsoft.com/office/drawing/2014/main" id="{00000000-0008-0000-0200-00002E010000}"/>
            </a:ext>
          </a:extLst>
        </xdr:cNvPr>
        <xdr:cNvSpPr/>
      </xdr:nvSpPr>
      <xdr:spPr>
        <a:xfrm>
          <a:off x="3746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72389</xdr:rowOff>
    </xdr:from>
    <xdr:to>
      <xdr:col>24</xdr:col>
      <xdr:colOff>63500</xdr:colOff>
      <xdr:row>81</xdr:row>
      <xdr:rowOff>92963</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a:off x="3797300" y="13959839"/>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145035</xdr:rowOff>
    </xdr:from>
    <xdr:to>
      <xdr:col>15</xdr:col>
      <xdr:colOff>101600</xdr:colOff>
      <xdr:row>81</xdr:row>
      <xdr:rowOff>75185</xdr:rowOff>
    </xdr:to>
    <xdr:sp macro="" textlink="">
      <xdr:nvSpPr>
        <xdr:cNvPr id="304" name="楕円 303">
          <a:extLst>
            <a:ext uri="{FF2B5EF4-FFF2-40B4-BE49-F238E27FC236}">
              <a16:creationId xmlns:a16="http://schemas.microsoft.com/office/drawing/2014/main" id="{00000000-0008-0000-0200-000030010000}"/>
            </a:ext>
          </a:extLst>
        </xdr:cNvPr>
        <xdr:cNvSpPr/>
      </xdr:nvSpPr>
      <xdr:spPr>
        <a:xfrm>
          <a:off x="2857500" y="1386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24385</xdr:rowOff>
    </xdr:from>
    <xdr:to>
      <xdr:col>19</xdr:col>
      <xdr:colOff>177800</xdr:colOff>
      <xdr:row>81</xdr:row>
      <xdr:rowOff>72389</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2908300" y="13911835"/>
          <a:ext cx="889000" cy="4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170180</xdr:rowOff>
    </xdr:from>
    <xdr:to>
      <xdr:col>10</xdr:col>
      <xdr:colOff>165100</xdr:colOff>
      <xdr:row>82</xdr:row>
      <xdr:rowOff>100330</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1968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24385</xdr:rowOff>
    </xdr:from>
    <xdr:to>
      <xdr:col>15</xdr:col>
      <xdr:colOff>50800</xdr:colOff>
      <xdr:row>82</xdr:row>
      <xdr:rowOff>49530</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flipV="1">
          <a:off x="2019300" y="13911835"/>
          <a:ext cx="889000" cy="19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119887</xdr:rowOff>
    </xdr:from>
    <xdr:to>
      <xdr:col>6</xdr:col>
      <xdr:colOff>38100</xdr:colOff>
      <xdr:row>82</xdr:row>
      <xdr:rowOff>50037</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1079500" y="1400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170687</xdr:rowOff>
    </xdr:from>
    <xdr:to>
      <xdr:col>10</xdr:col>
      <xdr:colOff>114300</xdr:colOff>
      <xdr:row>82</xdr:row>
      <xdr:rowOff>49530</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1130300" y="14058137"/>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151147</xdr:rowOff>
    </xdr:from>
    <xdr:ext cx="405111" cy="259045"/>
    <xdr:sp macro="" textlink="">
      <xdr:nvSpPr>
        <xdr:cNvPr id="310" name="n_1aveValue【福祉施設】&#10;有形固定資産減価償却率">
          <a:extLst>
            <a:ext uri="{FF2B5EF4-FFF2-40B4-BE49-F238E27FC236}">
              <a16:creationId xmlns:a16="http://schemas.microsoft.com/office/drawing/2014/main" id="{00000000-0008-0000-0200-000036010000}"/>
            </a:ext>
          </a:extLst>
        </xdr:cNvPr>
        <xdr:cNvSpPr txBox="1"/>
      </xdr:nvSpPr>
      <xdr:spPr>
        <a:xfrm>
          <a:off x="35820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119142</xdr:rowOff>
    </xdr:from>
    <xdr:ext cx="405111" cy="259045"/>
    <xdr:sp macro="" textlink="">
      <xdr:nvSpPr>
        <xdr:cNvPr id="311" name="n_2aveValue【福祉施設】&#10;有形固定資産減価償却率">
          <a:extLst>
            <a:ext uri="{FF2B5EF4-FFF2-40B4-BE49-F238E27FC236}">
              <a16:creationId xmlns:a16="http://schemas.microsoft.com/office/drawing/2014/main" id="{00000000-0008-0000-0200-000037010000}"/>
            </a:ext>
          </a:extLst>
        </xdr:cNvPr>
        <xdr:cNvSpPr txBox="1"/>
      </xdr:nvSpPr>
      <xdr:spPr>
        <a:xfrm>
          <a:off x="2705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66564</xdr:rowOff>
    </xdr:from>
    <xdr:ext cx="405111" cy="259045"/>
    <xdr:sp macro="" textlink="">
      <xdr:nvSpPr>
        <xdr:cNvPr id="312" name="n_3aveValue【福祉施設】&#10;有形固定資産減価償却率">
          <a:extLst>
            <a:ext uri="{FF2B5EF4-FFF2-40B4-BE49-F238E27FC236}">
              <a16:creationId xmlns:a16="http://schemas.microsoft.com/office/drawing/2014/main" id="{00000000-0008-0000-0200-000038010000}"/>
            </a:ext>
          </a:extLst>
        </xdr:cNvPr>
        <xdr:cNvSpPr txBox="1"/>
      </xdr:nvSpPr>
      <xdr:spPr>
        <a:xfrm>
          <a:off x="1816744" y="13439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41419</xdr:rowOff>
    </xdr:from>
    <xdr:ext cx="405111" cy="259045"/>
    <xdr:sp macro="" textlink="">
      <xdr:nvSpPr>
        <xdr:cNvPr id="313" name="n_4aveValue【福祉施設】&#10;有形固定資産減価償却率">
          <a:extLst>
            <a:ext uri="{FF2B5EF4-FFF2-40B4-BE49-F238E27FC236}">
              <a16:creationId xmlns:a16="http://schemas.microsoft.com/office/drawing/2014/main" id="{00000000-0008-0000-0200-000039010000}"/>
            </a:ext>
          </a:extLst>
        </xdr:cNvPr>
        <xdr:cNvSpPr txBox="1"/>
      </xdr:nvSpPr>
      <xdr:spPr>
        <a:xfrm>
          <a:off x="927744" y="13414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114316</xdr:rowOff>
    </xdr:from>
    <xdr:ext cx="405111" cy="259045"/>
    <xdr:sp macro="" textlink="">
      <xdr:nvSpPr>
        <xdr:cNvPr id="314" name="n_1mainValue【福祉施設】&#10;有形固定資産減価償却率">
          <a:extLst>
            <a:ext uri="{FF2B5EF4-FFF2-40B4-BE49-F238E27FC236}">
              <a16:creationId xmlns:a16="http://schemas.microsoft.com/office/drawing/2014/main" id="{00000000-0008-0000-0200-00003A010000}"/>
            </a:ext>
          </a:extLst>
        </xdr:cNvPr>
        <xdr:cNvSpPr txBox="1"/>
      </xdr:nvSpPr>
      <xdr:spPr>
        <a:xfrm>
          <a:off x="3582044"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66312</xdr:rowOff>
    </xdr:from>
    <xdr:ext cx="405111" cy="259045"/>
    <xdr:sp macro="" textlink="">
      <xdr:nvSpPr>
        <xdr:cNvPr id="315" name="n_2mainValue【福祉施設】&#10;有形固定資産減価償却率">
          <a:extLst>
            <a:ext uri="{FF2B5EF4-FFF2-40B4-BE49-F238E27FC236}">
              <a16:creationId xmlns:a16="http://schemas.microsoft.com/office/drawing/2014/main" id="{00000000-0008-0000-0200-00003B010000}"/>
            </a:ext>
          </a:extLst>
        </xdr:cNvPr>
        <xdr:cNvSpPr txBox="1"/>
      </xdr:nvSpPr>
      <xdr:spPr>
        <a:xfrm>
          <a:off x="2705744" y="1395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91457</xdr:rowOff>
    </xdr:from>
    <xdr:ext cx="405111" cy="259045"/>
    <xdr:sp macro="" textlink="">
      <xdr:nvSpPr>
        <xdr:cNvPr id="316" name="n_3mainValue【福祉施設】&#10;有形固定資産減価償却率">
          <a:extLst>
            <a:ext uri="{FF2B5EF4-FFF2-40B4-BE49-F238E27FC236}">
              <a16:creationId xmlns:a16="http://schemas.microsoft.com/office/drawing/2014/main" id="{00000000-0008-0000-0200-00003C010000}"/>
            </a:ext>
          </a:extLst>
        </xdr:cNvPr>
        <xdr:cNvSpPr txBox="1"/>
      </xdr:nvSpPr>
      <xdr:spPr>
        <a:xfrm>
          <a:off x="1816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41164</xdr:rowOff>
    </xdr:from>
    <xdr:ext cx="405111" cy="259045"/>
    <xdr:sp macro="" textlink="">
      <xdr:nvSpPr>
        <xdr:cNvPr id="317" name="n_4mainValue【福祉施設】&#10;有形固定資産減価償却率">
          <a:extLst>
            <a:ext uri="{FF2B5EF4-FFF2-40B4-BE49-F238E27FC236}">
              <a16:creationId xmlns:a16="http://schemas.microsoft.com/office/drawing/2014/main" id="{00000000-0008-0000-0200-00003D010000}"/>
            </a:ext>
          </a:extLst>
        </xdr:cNvPr>
        <xdr:cNvSpPr txBox="1"/>
      </xdr:nvSpPr>
      <xdr:spPr>
        <a:xfrm>
          <a:off x="927744" y="14100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00000000-0008-0000-0200-000046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00000000-0008-0000-0200-00005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167639</xdr:rowOff>
    </xdr:from>
    <xdr:to>
      <xdr:col>54</xdr:col>
      <xdr:colOff>189865</xdr:colOff>
      <xdr:row>86</xdr:row>
      <xdr:rowOff>99061</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flipV="1">
          <a:off x="10476865" y="13540739"/>
          <a:ext cx="0" cy="1303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2" name="【福祉施設】&#10;一人当たり面積最小値テキスト">
          <a:extLst>
            <a:ext uri="{FF2B5EF4-FFF2-40B4-BE49-F238E27FC236}">
              <a16:creationId xmlns:a16="http://schemas.microsoft.com/office/drawing/2014/main" id="{00000000-0008-0000-0200-000056010000}"/>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114316</xdr:rowOff>
    </xdr:from>
    <xdr:ext cx="469744" cy="259045"/>
    <xdr:sp macro="" textlink="">
      <xdr:nvSpPr>
        <xdr:cNvPr id="344" name="【福祉施設】&#10;一人当たり面積最大値テキスト">
          <a:extLst>
            <a:ext uri="{FF2B5EF4-FFF2-40B4-BE49-F238E27FC236}">
              <a16:creationId xmlns:a16="http://schemas.microsoft.com/office/drawing/2014/main" id="{00000000-0008-0000-0200-000058010000}"/>
            </a:ext>
          </a:extLst>
        </xdr:cNvPr>
        <xdr:cNvSpPr txBox="1"/>
      </xdr:nvSpPr>
      <xdr:spPr>
        <a:xfrm>
          <a:off x="10515600" y="1331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167639</xdr:rowOff>
    </xdr:from>
    <xdr:to>
      <xdr:col>55</xdr:col>
      <xdr:colOff>88900</xdr:colOff>
      <xdr:row>78</xdr:row>
      <xdr:rowOff>167639</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10388600" y="1354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38116</xdr:rowOff>
    </xdr:from>
    <xdr:ext cx="469744" cy="259045"/>
    <xdr:sp macro="" textlink="">
      <xdr:nvSpPr>
        <xdr:cNvPr id="346" name="【福祉施設】&#10;一人当たり面積平均値テキスト">
          <a:extLst>
            <a:ext uri="{FF2B5EF4-FFF2-40B4-BE49-F238E27FC236}">
              <a16:creationId xmlns:a16="http://schemas.microsoft.com/office/drawing/2014/main" id="{00000000-0008-0000-0200-00005A010000}"/>
            </a:ext>
          </a:extLst>
        </xdr:cNvPr>
        <xdr:cNvSpPr txBox="1"/>
      </xdr:nvSpPr>
      <xdr:spPr>
        <a:xfrm>
          <a:off x="10515600" y="14439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59689</xdr:rowOff>
    </xdr:from>
    <xdr:to>
      <xdr:col>55</xdr:col>
      <xdr:colOff>50800</xdr:colOff>
      <xdr:row>84</xdr:row>
      <xdr:rowOff>161289</xdr:rowOff>
    </xdr:to>
    <xdr:sp macro="" textlink="">
      <xdr:nvSpPr>
        <xdr:cNvPr id="347" name="フローチャート: 判断 346">
          <a:extLst>
            <a:ext uri="{FF2B5EF4-FFF2-40B4-BE49-F238E27FC236}">
              <a16:creationId xmlns:a16="http://schemas.microsoft.com/office/drawing/2014/main" id="{00000000-0008-0000-0200-00005B010000}"/>
            </a:ext>
          </a:extLst>
        </xdr:cNvPr>
        <xdr:cNvSpPr/>
      </xdr:nvSpPr>
      <xdr:spPr>
        <a:xfrm>
          <a:off x="10426700" y="1446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2539</xdr:rowOff>
    </xdr:from>
    <xdr:to>
      <xdr:col>50</xdr:col>
      <xdr:colOff>165100</xdr:colOff>
      <xdr:row>84</xdr:row>
      <xdr:rowOff>104139</xdr:rowOff>
    </xdr:to>
    <xdr:sp macro="" textlink="">
      <xdr:nvSpPr>
        <xdr:cNvPr id="348" name="フローチャート: 判断 347">
          <a:extLst>
            <a:ext uri="{FF2B5EF4-FFF2-40B4-BE49-F238E27FC236}">
              <a16:creationId xmlns:a16="http://schemas.microsoft.com/office/drawing/2014/main" id="{00000000-0008-0000-0200-00005C010000}"/>
            </a:ext>
          </a:extLst>
        </xdr:cNvPr>
        <xdr:cNvSpPr/>
      </xdr:nvSpPr>
      <xdr:spPr>
        <a:xfrm>
          <a:off x="9588500" y="1440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151130</xdr:rowOff>
    </xdr:from>
    <xdr:to>
      <xdr:col>46</xdr:col>
      <xdr:colOff>38100</xdr:colOff>
      <xdr:row>84</xdr:row>
      <xdr:rowOff>81280</xdr:rowOff>
    </xdr:to>
    <xdr:sp macro="" textlink="">
      <xdr:nvSpPr>
        <xdr:cNvPr id="349" name="フローチャート: 判断 348">
          <a:extLst>
            <a:ext uri="{FF2B5EF4-FFF2-40B4-BE49-F238E27FC236}">
              <a16:creationId xmlns:a16="http://schemas.microsoft.com/office/drawing/2014/main" id="{00000000-0008-0000-0200-00005D010000}"/>
            </a:ext>
          </a:extLst>
        </xdr:cNvPr>
        <xdr:cNvSpPr/>
      </xdr:nvSpPr>
      <xdr:spPr>
        <a:xfrm>
          <a:off x="8699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135889</xdr:rowOff>
    </xdr:from>
    <xdr:to>
      <xdr:col>41</xdr:col>
      <xdr:colOff>101600</xdr:colOff>
      <xdr:row>84</xdr:row>
      <xdr:rowOff>66039</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7810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116839</xdr:rowOff>
    </xdr:from>
    <xdr:to>
      <xdr:col>36</xdr:col>
      <xdr:colOff>165100</xdr:colOff>
      <xdr:row>84</xdr:row>
      <xdr:rowOff>46989</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6921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40639</xdr:rowOff>
    </xdr:from>
    <xdr:to>
      <xdr:col>55</xdr:col>
      <xdr:colOff>50800</xdr:colOff>
      <xdr:row>81</xdr:row>
      <xdr:rowOff>142239</xdr:rowOff>
    </xdr:to>
    <xdr:sp macro="" textlink="">
      <xdr:nvSpPr>
        <xdr:cNvPr id="357" name="楕円 356">
          <a:extLst>
            <a:ext uri="{FF2B5EF4-FFF2-40B4-BE49-F238E27FC236}">
              <a16:creationId xmlns:a16="http://schemas.microsoft.com/office/drawing/2014/main" id="{00000000-0008-0000-0200-000065010000}"/>
            </a:ext>
          </a:extLst>
        </xdr:cNvPr>
        <xdr:cNvSpPr/>
      </xdr:nvSpPr>
      <xdr:spPr>
        <a:xfrm>
          <a:off x="10426700" y="139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63516</xdr:rowOff>
    </xdr:from>
    <xdr:ext cx="469744" cy="259045"/>
    <xdr:sp macro="" textlink="">
      <xdr:nvSpPr>
        <xdr:cNvPr id="358" name="【福祉施設】&#10;一人当たり面積該当値テキスト">
          <a:extLst>
            <a:ext uri="{FF2B5EF4-FFF2-40B4-BE49-F238E27FC236}">
              <a16:creationId xmlns:a16="http://schemas.microsoft.com/office/drawing/2014/main" id="{00000000-0008-0000-0200-000066010000}"/>
            </a:ext>
          </a:extLst>
        </xdr:cNvPr>
        <xdr:cNvSpPr txBox="1"/>
      </xdr:nvSpPr>
      <xdr:spPr>
        <a:xfrm>
          <a:off x="10515600" y="13779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55880</xdr:rowOff>
    </xdr:from>
    <xdr:to>
      <xdr:col>50</xdr:col>
      <xdr:colOff>165100</xdr:colOff>
      <xdr:row>81</xdr:row>
      <xdr:rowOff>157480</xdr:rowOff>
    </xdr:to>
    <xdr:sp macro="" textlink="">
      <xdr:nvSpPr>
        <xdr:cNvPr id="359" name="楕円 358">
          <a:extLst>
            <a:ext uri="{FF2B5EF4-FFF2-40B4-BE49-F238E27FC236}">
              <a16:creationId xmlns:a16="http://schemas.microsoft.com/office/drawing/2014/main" id="{00000000-0008-0000-0200-000067010000}"/>
            </a:ext>
          </a:extLst>
        </xdr:cNvPr>
        <xdr:cNvSpPr/>
      </xdr:nvSpPr>
      <xdr:spPr>
        <a:xfrm>
          <a:off x="9588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91439</xdr:rowOff>
    </xdr:from>
    <xdr:to>
      <xdr:col>55</xdr:col>
      <xdr:colOff>0</xdr:colOff>
      <xdr:row>81</xdr:row>
      <xdr:rowOff>106680</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flipV="1">
          <a:off x="9639300" y="1397888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55880</xdr:rowOff>
    </xdr:from>
    <xdr:to>
      <xdr:col>46</xdr:col>
      <xdr:colOff>38100</xdr:colOff>
      <xdr:row>81</xdr:row>
      <xdr:rowOff>157480</xdr:rowOff>
    </xdr:to>
    <xdr:sp macro="" textlink="">
      <xdr:nvSpPr>
        <xdr:cNvPr id="361" name="楕円 360">
          <a:extLst>
            <a:ext uri="{FF2B5EF4-FFF2-40B4-BE49-F238E27FC236}">
              <a16:creationId xmlns:a16="http://schemas.microsoft.com/office/drawing/2014/main" id="{00000000-0008-0000-0200-000069010000}"/>
            </a:ext>
          </a:extLst>
        </xdr:cNvPr>
        <xdr:cNvSpPr/>
      </xdr:nvSpPr>
      <xdr:spPr>
        <a:xfrm>
          <a:off x="8699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106680</xdr:rowOff>
    </xdr:from>
    <xdr:to>
      <xdr:col>50</xdr:col>
      <xdr:colOff>114300</xdr:colOff>
      <xdr:row>81</xdr:row>
      <xdr:rowOff>106680</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a:off x="8750300" y="13994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109220</xdr:rowOff>
    </xdr:from>
    <xdr:to>
      <xdr:col>41</xdr:col>
      <xdr:colOff>101600</xdr:colOff>
      <xdr:row>82</xdr:row>
      <xdr:rowOff>39370</xdr:rowOff>
    </xdr:to>
    <xdr:sp macro="" textlink="">
      <xdr:nvSpPr>
        <xdr:cNvPr id="363" name="楕円 362">
          <a:extLst>
            <a:ext uri="{FF2B5EF4-FFF2-40B4-BE49-F238E27FC236}">
              <a16:creationId xmlns:a16="http://schemas.microsoft.com/office/drawing/2014/main" id="{00000000-0008-0000-0200-00006B010000}"/>
            </a:ext>
          </a:extLst>
        </xdr:cNvPr>
        <xdr:cNvSpPr/>
      </xdr:nvSpPr>
      <xdr:spPr>
        <a:xfrm>
          <a:off x="78105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106680</xdr:rowOff>
    </xdr:from>
    <xdr:to>
      <xdr:col>45</xdr:col>
      <xdr:colOff>177800</xdr:colOff>
      <xdr:row>81</xdr:row>
      <xdr:rowOff>160020</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flipV="1">
          <a:off x="7861300" y="139941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109220</xdr:rowOff>
    </xdr:from>
    <xdr:to>
      <xdr:col>36</xdr:col>
      <xdr:colOff>165100</xdr:colOff>
      <xdr:row>82</xdr:row>
      <xdr:rowOff>39370</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69215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160020</xdr:rowOff>
    </xdr:from>
    <xdr:to>
      <xdr:col>41</xdr:col>
      <xdr:colOff>50800</xdr:colOff>
      <xdr:row>81</xdr:row>
      <xdr:rowOff>160020</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6972300" y="14047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95266</xdr:rowOff>
    </xdr:from>
    <xdr:ext cx="469744" cy="259045"/>
    <xdr:sp macro="" textlink="">
      <xdr:nvSpPr>
        <xdr:cNvPr id="367" name="n_1aveValue【福祉施設】&#10;一人当たり面積">
          <a:extLst>
            <a:ext uri="{FF2B5EF4-FFF2-40B4-BE49-F238E27FC236}">
              <a16:creationId xmlns:a16="http://schemas.microsoft.com/office/drawing/2014/main" id="{00000000-0008-0000-0200-00006F010000}"/>
            </a:ext>
          </a:extLst>
        </xdr:cNvPr>
        <xdr:cNvSpPr txBox="1"/>
      </xdr:nvSpPr>
      <xdr:spPr>
        <a:xfrm>
          <a:off x="9391727" y="1449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72407</xdr:rowOff>
    </xdr:from>
    <xdr:ext cx="469744" cy="259045"/>
    <xdr:sp macro="" textlink="">
      <xdr:nvSpPr>
        <xdr:cNvPr id="368" name="n_2aveValue【福祉施設】&#10;一人当たり面積">
          <a:extLst>
            <a:ext uri="{FF2B5EF4-FFF2-40B4-BE49-F238E27FC236}">
              <a16:creationId xmlns:a16="http://schemas.microsoft.com/office/drawing/2014/main" id="{00000000-0008-0000-0200-000070010000}"/>
            </a:ext>
          </a:extLst>
        </xdr:cNvPr>
        <xdr:cNvSpPr txBox="1"/>
      </xdr:nvSpPr>
      <xdr:spPr>
        <a:xfrm>
          <a:off x="8515427" y="144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57166</xdr:rowOff>
    </xdr:from>
    <xdr:ext cx="469744" cy="259045"/>
    <xdr:sp macro="" textlink="">
      <xdr:nvSpPr>
        <xdr:cNvPr id="369" name="n_3aveValue【福祉施設】&#10;一人当たり面積">
          <a:extLst>
            <a:ext uri="{FF2B5EF4-FFF2-40B4-BE49-F238E27FC236}">
              <a16:creationId xmlns:a16="http://schemas.microsoft.com/office/drawing/2014/main" id="{00000000-0008-0000-0200-000071010000}"/>
            </a:ext>
          </a:extLst>
        </xdr:cNvPr>
        <xdr:cNvSpPr txBox="1"/>
      </xdr:nvSpPr>
      <xdr:spPr>
        <a:xfrm>
          <a:off x="7626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38116</xdr:rowOff>
    </xdr:from>
    <xdr:ext cx="469744" cy="259045"/>
    <xdr:sp macro="" textlink="">
      <xdr:nvSpPr>
        <xdr:cNvPr id="370" name="n_4aveValue【福祉施設】&#10;一人当たり面積">
          <a:extLst>
            <a:ext uri="{FF2B5EF4-FFF2-40B4-BE49-F238E27FC236}">
              <a16:creationId xmlns:a16="http://schemas.microsoft.com/office/drawing/2014/main" id="{00000000-0008-0000-0200-000072010000}"/>
            </a:ext>
          </a:extLst>
        </xdr:cNvPr>
        <xdr:cNvSpPr txBox="1"/>
      </xdr:nvSpPr>
      <xdr:spPr>
        <a:xfrm>
          <a:off x="6737427" y="1443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2557</xdr:rowOff>
    </xdr:from>
    <xdr:ext cx="469744" cy="259045"/>
    <xdr:sp macro="" textlink="">
      <xdr:nvSpPr>
        <xdr:cNvPr id="371" name="n_1mainValue【福祉施設】&#10;一人当たり面積">
          <a:extLst>
            <a:ext uri="{FF2B5EF4-FFF2-40B4-BE49-F238E27FC236}">
              <a16:creationId xmlns:a16="http://schemas.microsoft.com/office/drawing/2014/main" id="{00000000-0008-0000-0200-000073010000}"/>
            </a:ext>
          </a:extLst>
        </xdr:cNvPr>
        <xdr:cNvSpPr txBox="1"/>
      </xdr:nvSpPr>
      <xdr:spPr>
        <a:xfrm>
          <a:off x="9391727" y="1371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2557</xdr:rowOff>
    </xdr:from>
    <xdr:ext cx="469744" cy="259045"/>
    <xdr:sp macro="" textlink="">
      <xdr:nvSpPr>
        <xdr:cNvPr id="372" name="n_2mainValue【福祉施設】&#10;一人当たり面積">
          <a:extLst>
            <a:ext uri="{FF2B5EF4-FFF2-40B4-BE49-F238E27FC236}">
              <a16:creationId xmlns:a16="http://schemas.microsoft.com/office/drawing/2014/main" id="{00000000-0008-0000-0200-000074010000}"/>
            </a:ext>
          </a:extLst>
        </xdr:cNvPr>
        <xdr:cNvSpPr txBox="1"/>
      </xdr:nvSpPr>
      <xdr:spPr>
        <a:xfrm>
          <a:off x="8515427" y="1371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55897</xdr:rowOff>
    </xdr:from>
    <xdr:ext cx="469744" cy="259045"/>
    <xdr:sp macro="" textlink="">
      <xdr:nvSpPr>
        <xdr:cNvPr id="373" name="n_3mainValue【福祉施設】&#10;一人当たり面積">
          <a:extLst>
            <a:ext uri="{FF2B5EF4-FFF2-40B4-BE49-F238E27FC236}">
              <a16:creationId xmlns:a16="http://schemas.microsoft.com/office/drawing/2014/main" id="{00000000-0008-0000-0200-000075010000}"/>
            </a:ext>
          </a:extLst>
        </xdr:cNvPr>
        <xdr:cNvSpPr txBox="1"/>
      </xdr:nvSpPr>
      <xdr:spPr>
        <a:xfrm>
          <a:off x="7626427" y="1377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55897</xdr:rowOff>
    </xdr:from>
    <xdr:ext cx="469744" cy="259045"/>
    <xdr:sp macro="" textlink="">
      <xdr:nvSpPr>
        <xdr:cNvPr id="374" name="n_4mainValue【福祉施設】&#10;一人当たり面積">
          <a:extLst>
            <a:ext uri="{FF2B5EF4-FFF2-40B4-BE49-F238E27FC236}">
              <a16:creationId xmlns:a16="http://schemas.microsoft.com/office/drawing/2014/main" id="{00000000-0008-0000-0200-000076010000}"/>
            </a:ext>
          </a:extLst>
        </xdr:cNvPr>
        <xdr:cNvSpPr txBox="1"/>
      </xdr:nvSpPr>
      <xdr:spPr>
        <a:xfrm>
          <a:off x="6737427" y="1377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a:extLst>
            <a:ext uri="{FF2B5EF4-FFF2-40B4-BE49-F238E27FC236}">
              <a16:creationId xmlns:a16="http://schemas.microsoft.com/office/drawing/2014/main" id="{00000000-0008-0000-0200-00008C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119635</xdr:rowOff>
    </xdr:from>
    <xdr:to>
      <xdr:col>24</xdr:col>
      <xdr:colOff>62865</xdr:colOff>
      <xdr:row>108</xdr:row>
      <xdr:rowOff>103632</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flipV="1">
          <a:off x="4634865" y="17093185"/>
          <a:ext cx="0" cy="1527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107459</xdr:rowOff>
    </xdr:from>
    <xdr:ext cx="405111" cy="259045"/>
    <xdr:sp macro="" textlink="">
      <xdr:nvSpPr>
        <xdr:cNvPr id="398" name="【市民会館】&#10;有形固定資産減価償却率最小値テキスト">
          <a:extLst>
            <a:ext uri="{FF2B5EF4-FFF2-40B4-BE49-F238E27FC236}">
              <a16:creationId xmlns:a16="http://schemas.microsoft.com/office/drawing/2014/main" id="{00000000-0008-0000-0200-00008E010000}"/>
            </a:ext>
          </a:extLst>
        </xdr:cNvPr>
        <xdr:cNvSpPr txBox="1"/>
      </xdr:nvSpPr>
      <xdr:spPr>
        <a:xfrm>
          <a:off x="4673600" y="18624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103632</xdr:rowOff>
    </xdr:from>
    <xdr:to>
      <xdr:col>24</xdr:col>
      <xdr:colOff>152400</xdr:colOff>
      <xdr:row>108</xdr:row>
      <xdr:rowOff>103632</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4546600" y="1862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66312</xdr:rowOff>
    </xdr:from>
    <xdr:ext cx="405111" cy="259045"/>
    <xdr:sp macro="" textlink="">
      <xdr:nvSpPr>
        <xdr:cNvPr id="400" name="【市民会館】&#10;有形固定資産減価償却率最大値テキスト">
          <a:extLst>
            <a:ext uri="{FF2B5EF4-FFF2-40B4-BE49-F238E27FC236}">
              <a16:creationId xmlns:a16="http://schemas.microsoft.com/office/drawing/2014/main" id="{00000000-0008-0000-0200-000090010000}"/>
            </a:ext>
          </a:extLst>
        </xdr:cNvPr>
        <xdr:cNvSpPr txBox="1"/>
      </xdr:nvSpPr>
      <xdr:spPr>
        <a:xfrm>
          <a:off x="4673600" y="1686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119635</xdr:rowOff>
    </xdr:from>
    <xdr:to>
      <xdr:col>24</xdr:col>
      <xdr:colOff>152400</xdr:colOff>
      <xdr:row>99</xdr:row>
      <xdr:rowOff>119635</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4546600" y="1709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41419</xdr:rowOff>
    </xdr:from>
    <xdr:ext cx="405111" cy="259045"/>
    <xdr:sp macro="" textlink="">
      <xdr:nvSpPr>
        <xdr:cNvPr id="402" name="【市民会館】&#10;有形固定資産減価償却率平均値テキスト">
          <a:extLst>
            <a:ext uri="{FF2B5EF4-FFF2-40B4-BE49-F238E27FC236}">
              <a16:creationId xmlns:a16="http://schemas.microsoft.com/office/drawing/2014/main" id="{00000000-0008-0000-0200-000092010000}"/>
            </a:ext>
          </a:extLst>
        </xdr:cNvPr>
        <xdr:cNvSpPr txBox="1"/>
      </xdr:nvSpPr>
      <xdr:spPr>
        <a:xfrm>
          <a:off x="4673600" y="17872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18542</xdr:rowOff>
    </xdr:from>
    <xdr:to>
      <xdr:col>24</xdr:col>
      <xdr:colOff>114300</xdr:colOff>
      <xdr:row>105</xdr:row>
      <xdr:rowOff>120142</xdr:rowOff>
    </xdr:to>
    <xdr:sp macro="" textlink="">
      <xdr:nvSpPr>
        <xdr:cNvPr id="403" name="フローチャート: 判断 402">
          <a:extLst>
            <a:ext uri="{FF2B5EF4-FFF2-40B4-BE49-F238E27FC236}">
              <a16:creationId xmlns:a16="http://schemas.microsoft.com/office/drawing/2014/main" id="{00000000-0008-0000-0200-000093010000}"/>
            </a:ext>
          </a:extLst>
        </xdr:cNvPr>
        <xdr:cNvSpPr/>
      </xdr:nvSpPr>
      <xdr:spPr>
        <a:xfrm>
          <a:off x="4584700" y="1802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404" name="フローチャート: 判断 403">
          <a:extLst>
            <a:ext uri="{FF2B5EF4-FFF2-40B4-BE49-F238E27FC236}">
              <a16:creationId xmlns:a16="http://schemas.microsoft.com/office/drawing/2014/main" id="{00000000-0008-0000-0200-000094010000}"/>
            </a:ext>
          </a:extLst>
        </xdr:cNvPr>
        <xdr:cNvSpPr/>
      </xdr:nvSpPr>
      <xdr:spPr>
        <a:xfrm>
          <a:off x="3746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103124</xdr:rowOff>
    </xdr:from>
    <xdr:to>
      <xdr:col>15</xdr:col>
      <xdr:colOff>101600</xdr:colOff>
      <xdr:row>105</xdr:row>
      <xdr:rowOff>33274</xdr:rowOff>
    </xdr:to>
    <xdr:sp macro="" textlink="">
      <xdr:nvSpPr>
        <xdr:cNvPr id="405" name="フローチャート: 判断 404">
          <a:extLst>
            <a:ext uri="{FF2B5EF4-FFF2-40B4-BE49-F238E27FC236}">
              <a16:creationId xmlns:a16="http://schemas.microsoft.com/office/drawing/2014/main" id="{00000000-0008-0000-0200-000095010000}"/>
            </a:ext>
          </a:extLst>
        </xdr:cNvPr>
        <xdr:cNvSpPr/>
      </xdr:nvSpPr>
      <xdr:spPr>
        <a:xfrm>
          <a:off x="28575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73406</xdr:rowOff>
    </xdr:from>
    <xdr:to>
      <xdr:col>10</xdr:col>
      <xdr:colOff>165100</xdr:colOff>
      <xdr:row>105</xdr:row>
      <xdr:rowOff>3556</xdr:rowOff>
    </xdr:to>
    <xdr:sp macro="" textlink="">
      <xdr:nvSpPr>
        <xdr:cNvPr id="406" name="フローチャート: 判断 405">
          <a:extLst>
            <a:ext uri="{FF2B5EF4-FFF2-40B4-BE49-F238E27FC236}">
              <a16:creationId xmlns:a16="http://schemas.microsoft.com/office/drawing/2014/main" id="{00000000-0008-0000-0200-000096010000}"/>
            </a:ext>
          </a:extLst>
        </xdr:cNvPr>
        <xdr:cNvSpPr/>
      </xdr:nvSpPr>
      <xdr:spPr>
        <a:xfrm>
          <a:off x="19685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23113</xdr:rowOff>
    </xdr:from>
    <xdr:to>
      <xdr:col>6</xdr:col>
      <xdr:colOff>38100</xdr:colOff>
      <xdr:row>104</xdr:row>
      <xdr:rowOff>124713</xdr:rowOff>
    </xdr:to>
    <xdr:sp macro="" textlink="">
      <xdr:nvSpPr>
        <xdr:cNvPr id="407" name="フローチャート: 判断 406">
          <a:extLst>
            <a:ext uri="{FF2B5EF4-FFF2-40B4-BE49-F238E27FC236}">
              <a16:creationId xmlns:a16="http://schemas.microsoft.com/office/drawing/2014/main" id="{00000000-0008-0000-0200-000097010000}"/>
            </a:ext>
          </a:extLst>
        </xdr:cNvPr>
        <xdr:cNvSpPr/>
      </xdr:nvSpPr>
      <xdr:spPr>
        <a:xfrm>
          <a:off x="1079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57404</xdr:rowOff>
    </xdr:from>
    <xdr:to>
      <xdr:col>24</xdr:col>
      <xdr:colOff>114300</xdr:colOff>
      <xdr:row>105</xdr:row>
      <xdr:rowOff>159004</xdr:rowOff>
    </xdr:to>
    <xdr:sp macro="" textlink="">
      <xdr:nvSpPr>
        <xdr:cNvPr id="413" name="楕円 412">
          <a:extLst>
            <a:ext uri="{FF2B5EF4-FFF2-40B4-BE49-F238E27FC236}">
              <a16:creationId xmlns:a16="http://schemas.microsoft.com/office/drawing/2014/main" id="{00000000-0008-0000-0200-00009D010000}"/>
            </a:ext>
          </a:extLst>
        </xdr:cNvPr>
        <xdr:cNvSpPr/>
      </xdr:nvSpPr>
      <xdr:spPr>
        <a:xfrm>
          <a:off x="4584700" y="1805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35831</xdr:rowOff>
    </xdr:from>
    <xdr:ext cx="405111" cy="259045"/>
    <xdr:sp macro="" textlink="">
      <xdr:nvSpPr>
        <xdr:cNvPr id="414" name="【市民会館】&#10;有形固定資産減価償却率該当値テキスト">
          <a:extLst>
            <a:ext uri="{FF2B5EF4-FFF2-40B4-BE49-F238E27FC236}">
              <a16:creationId xmlns:a16="http://schemas.microsoft.com/office/drawing/2014/main" id="{00000000-0008-0000-0200-00009E010000}"/>
            </a:ext>
          </a:extLst>
        </xdr:cNvPr>
        <xdr:cNvSpPr txBox="1"/>
      </xdr:nvSpPr>
      <xdr:spPr>
        <a:xfrm>
          <a:off x="4673600" y="1803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11685</xdr:rowOff>
    </xdr:from>
    <xdr:to>
      <xdr:col>20</xdr:col>
      <xdr:colOff>38100</xdr:colOff>
      <xdr:row>105</xdr:row>
      <xdr:rowOff>113285</xdr:rowOff>
    </xdr:to>
    <xdr:sp macro="" textlink="">
      <xdr:nvSpPr>
        <xdr:cNvPr id="415" name="楕円 414">
          <a:extLst>
            <a:ext uri="{FF2B5EF4-FFF2-40B4-BE49-F238E27FC236}">
              <a16:creationId xmlns:a16="http://schemas.microsoft.com/office/drawing/2014/main" id="{00000000-0008-0000-0200-00009F010000}"/>
            </a:ext>
          </a:extLst>
        </xdr:cNvPr>
        <xdr:cNvSpPr/>
      </xdr:nvSpPr>
      <xdr:spPr>
        <a:xfrm>
          <a:off x="3746500" y="1801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62485</xdr:rowOff>
    </xdr:from>
    <xdr:to>
      <xdr:col>24</xdr:col>
      <xdr:colOff>63500</xdr:colOff>
      <xdr:row>105</xdr:row>
      <xdr:rowOff>108204</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a:off x="3797300" y="18064735"/>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137413</xdr:rowOff>
    </xdr:from>
    <xdr:to>
      <xdr:col>15</xdr:col>
      <xdr:colOff>101600</xdr:colOff>
      <xdr:row>105</xdr:row>
      <xdr:rowOff>67563</xdr:rowOff>
    </xdr:to>
    <xdr:sp macro="" textlink="">
      <xdr:nvSpPr>
        <xdr:cNvPr id="417" name="楕円 416">
          <a:extLst>
            <a:ext uri="{FF2B5EF4-FFF2-40B4-BE49-F238E27FC236}">
              <a16:creationId xmlns:a16="http://schemas.microsoft.com/office/drawing/2014/main" id="{00000000-0008-0000-0200-0000A1010000}"/>
            </a:ext>
          </a:extLst>
        </xdr:cNvPr>
        <xdr:cNvSpPr/>
      </xdr:nvSpPr>
      <xdr:spPr>
        <a:xfrm>
          <a:off x="2857500" y="1796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16763</xdr:rowOff>
    </xdr:from>
    <xdr:to>
      <xdr:col>19</xdr:col>
      <xdr:colOff>177800</xdr:colOff>
      <xdr:row>105</xdr:row>
      <xdr:rowOff>62485</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2908300" y="18019013"/>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96265</xdr:rowOff>
    </xdr:from>
    <xdr:to>
      <xdr:col>10</xdr:col>
      <xdr:colOff>165100</xdr:colOff>
      <xdr:row>105</xdr:row>
      <xdr:rowOff>26415</xdr:rowOff>
    </xdr:to>
    <xdr:sp macro="" textlink="">
      <xdr:nvSpPr>
        <xdr:cNvPr id="419" name="楕円 418">
          <a:extLst>
            <a:ext uri="{FF2B5EF4-FFF2-40B4-BE49-F238E27FC236}">
              <a16:creationId xmlns:a16="http://schemas.microsoft.com/office/drawing/2014/main" id="{00000000-0008-0000-0200-0000A3010000}"/>
            </a:ext>
          </a:extLst>
        </xdr:cNvPr>
        <xdr:cNvSpPr/>
      </xdr:nvSpPr>
      <xdr:spPr>
        <a:xfrm>
          <a:off x="1968500" y="1792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147065</xdr:rowOff>
    </xdr:from>
    <xdr:to>
      <xdr:col>15</xdr:col>
      <xdr:colOff>50800</xdr:colOff>
      <xdr:row>105</xdr:row>
      <xdr:rowOff>16763</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2019300" y="17977865"/>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57404</xdr:rowOff>
    </xdr:from>
    <xdr:to>
      <xdr:col>6</xdr:col>
      <xdr:colOff>38100</xdr:colOff>
      <xdr:row>104</xdr:row>
      <xdr:rowOff>159004</xdr:rowOff>
    </xdr:to>
    <xdr:sp macro="" textlink="">
      <xdr:nvSpPr>
        <xdr:cNvPr id="421" name="楕円 420">
          <a:extLst>
            <a:ext uri="{FF2B5EF4-FFF2-40B4-BE49-F238E27FC236}">
              <a16:creationId xmlns:a16="http://schemas.microsoft.com/office/drawing/2014/main" id="{00000000-0008-0000-0200-0000A5010000}"/>
            </a:ext>
          </a:extLst>
        </xdr:cNvPr>
        <xdr:cNvSpPr/>
      </xdr:nvSpPr>
      <xdr:spPr>
        <a:xfrm>
          <a:off x="1079500" y="1788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108204</xdr:rowOff>
    </xdr:from>
    <xdr:to>
      <xdr:col>10</xdr:col>
      <xdr:colOff>114300</xdr:colOff>
      <xdr:row>104</xdr:row>
      <xdr:rowOff>147065</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1130300" y="17939004"/>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97807</xdr:rowOff>
    </xdr:from>
    <xdr:ext cx="405111" cy="259045"/>
    <xdr:sp macro="" textlink="">
      <xdr:nvSpPr>
        <xdr:cNvPr id="423" name="n_1aveValue【市民会館】&#10;有形固定資産減価償却率">
          <a:extLst>
            <a:ext uri="{FF2B5EF4-FFF2-40B4-BE49-F238E27FC236}">
              <a16:creationId xmlns:a16="http://schemas.microsoft.com/office/drawing/2014/main" id="{00000000-0008-0000-0200-0000A7010000}"/>
            </a:ext>
          </a:extLst>
        </xdr:cNvPr>
        <xdr:cNvSpPr txBox="1"/>
      </xdr:nvSpPr>
      <xdr:spPr>
        <a:xfrm>
          <a:off x="35820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49801</xdr:rowOff>
    </xdr:from>
    <xdr:ext cx="405111" cy="259045"/>
    <xdr:sp macro="" textlink="">
      <xdr:nvSpPr>
        <xdr:cNvPr id="424" name="n_2aveValue【市民会館】&#10;有形固定資産減価償却率">
          <a:extLst>
            <a:ext uri="{FF2B5EF4-FFF2-40B4-BE49-F238E27FC236}">
              <a16:creationId xmlns:a16="http://schemas.microsoft.com/office/drawing/2014/main" id="{00000000-0008-0000-0200-0000A8010000}"/>
            </a:ext>
          </a:extLst>
        </xdr:cNvPr>
        <xdr:cNvSpPr txBox="1"/>
      </xdr:nvSpPr>
      <xdr:spPr>
        <a:xfrm>
          <a:off x="2705744" y="17709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20083</xdr:rowOff>
    </xdr:from>
    <xdr:ext cx="405111" cy="259045"/>
    <xdr:sp macro="" textlink="">
      <xdr:nvSpPr>
        <xdr:cNvPr id="425" name="n_3aveValue【市民会館】&#10;有形固定資産減価償却率">
          <a:extLst>
            <a:ext uri="{FF2B5EF4-FFF2-40B4-BE49-F238E27FC236}">
              <a16:creationId xmlns:a16="http://schemas.microsoft.com/office/drawing/2014/main" id="{00000000-0008-0000-0200-0000A9010000}"/>
            </a:ext>
          </a:extLst>
        </xdr:cNvPr>
        <xdr:cNvSpPr txBox="1"/>
      </xdr:nvSpPr>
      <xdr:spPr>
        <a:xfrm>
          <a:off x="1816744" y="1767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141240</xdr:rowOff>
    </xdr:from>
    <xdr:ext cx="405111" cy="259045"/>
    <xdr:sp macro="" textlink="">
      <xdr:nvSpPr>
        <xdr:cNvPr id="426" name="n_4aveValue【市民会館】&#10;有形固定資産減価償却率">
          <a:extLst>
            <a:ext uri="{FF2B5EF4-FFF2-40B4-BE49-F238E27FC236}">
              <a16:creationId xmlns:a16="http://schemas.microsoft.com/office/drawing/2014/main" id="{00000000-0008-0000-0200-0000AA010000}"/>
            </a:ext>
          </a:extLst>
        </xdr:cNvPr>
        <xdr:cNvSpPr txBox="1"/>
      </xdr:nvSpPr>
      <xdr:spPr>
        <a:xfrm>
          <a:off x="927744" y="1762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104412</xdr:rowOff>
    </xdr:from>
    <xdr:ext cx="405111" cy="259045"/>
    <xdr:sp macro="" textlink="">
      <xdr:nvSpPr>
        <xdr:cNvPr id="427" name="n_1mainValue【市民会館】&#10;有形固定資産減価償却率">
          <a:extLst>
            <a:ext uri="{FF2B5EF4-FFF2-40B4-BE49-F238E27FC236}">
              <a16:creationId xmlns:a16="http://schemas.microsoft.com/office/drawing/2014/main" id="{00000000-0008-0000-0200-0000AB010000}"/>
            </a:ext>
          </a:extLst>
        </xdr:cNvPr>
        <xdr:cNvSpPr txBox="1"/>
      </xdr:nvSpPr>
      <xdr:spPr>
        <a:xfrm>
          <a:off x="3582044" y="1810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58690</xdr:rowOff>
    </xdr:from>
    <xdr:ext cx="405111" cy="259045"/>
    <xdr:sp macro="" textlink="">
      <xdr:nvSpPr>
        <xdr:cNvPr id="428" name="n_2mainValue【市民会館】&#10;有形固定資産減価償却率">
          <a:extLst>
            <a:ext uri="{FF2B5EF4-FFF2-40B4-BE49-F238E27FC236}">
              <a16:creationId xmlns:a16="http://schemas.microsoft.com/office/drawing/2014/main" id="{00000000-0008-0000-0200-0000AC010000}"/>
            </a:ext>
          </a:extLst>
        </xdr:cNvPr>
        <xdr:cNvSpPr txBox="1"/>
      </xdr:nvSpPr>
      <xdr:spPr>
        <a:xfrm>
          <a:off x="2705744" y="18060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17542</xdr:rowOff>
    </xdr:from>
    <xdr:ext cx="405111" cy="259045"/>
    <xdr:sp macro="" textlink="">
      <xdr:nvSpPr>
        <xdr:cNvPr id="429" name="n_3mainValue【市民会館】&#10;有形固定資産減価償却率">
          <a:extLst>
            <a:ext uri="{FF2B5EF4-FFF2-40B4-BE49-F238E27FC236}">
              <a16:creationId xmlns:a16="http://schemas.microsoft.com/office/drawing/2014/main" id="{00000000-0008-0000-0200-0000AD010000}"/>
            </a:ext>
          </a:extLst>
        </xdr:cNvPr>
        <xdr:cNvSpPr txBox="1"/>
      </xdr:nvSpPr>
      <xdr:spPr>
        <a:xfrm>
          <a:off x="1816744" y="18019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150131</xdr:rowOff>
    </xdr:from>
    <xdr:ext cx="405111" cy="259045"/>
    <xdr:sp macro="" textlink="">
      <xdr:nvSpPr>
        <xdr:cNvPr id="430" name="n_4mainValue【市民会館】&#10;有形固定資産減価償却率">
          <a:extLst>
            <a:ext uri="{FF2B5EF4-FFF2-40B4-BE49-F238E27FC236}">
              <a16:creationId xmlns:a16="http://schemas.microsoft.com/office/drawing/2014/main" id="{00000000-0008-0000-0200-0000AE010000}"/>
            </a:ext>
          </a:extLst>
        </xdr:cNvPr>
        <xdr:cNvSpPr txBox="1"/>
      </xdr:nvSpPr>
      <xdr:spPr>
        <a:xfrm>
          <a:off x="927744" y="1798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00000000-0008-0000-0200-0000A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00000000-0008-0000-0200-0000B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2" name="テキスト ボックス 441">
          <a:extLst>
            <a:ext uri="{FF2B5EF4-FFF2-40B4-BE49-F238E27FC236}">
              <a16:creationId xmlns:a16="http://schemas.microsoft.com/office/drawing/2014/main" id="{00000000-0008-0000-0200-0000BA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a:extLst>
            <a:ext uri="{FF2B5EF4-FFF2-40B4-BE49-F238E27FC236}">
              <a16:creationId xmlns:a16="http://schemas.microsoft.com/office/drawing/2014/main" id="{00000000-0008-0000-0200-0000C5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60961</xdr:rowOff>
    </xdr:from>
    <xdr:to>
      <xdr:col>54</xdr:col>
      <xdr:colOff>189865</xdr:colOff>
      <xdr:row>107</xdr:row>
      <xdr:rowOff>133350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flipV="1">
          <a:off x="10476865" y="172059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137177</xdr:rowOff>
    </xdr:from>
    <xdr:ext cx="469744" cy="259045"/>
    <xdr:sp macro="" textlink="">
      <xdr:nvSpPr>
        <xdr:cNvPr id="455" name="【市民会館】&#10;一人当たり面積最小値テキスト">
          <a:extLst>
            <a:ext uri="{FF2B5EF4-FFF2-40B4-BE49-F238E27FC236}">
              <a16:creationId xmlns:a16="http://schemas.microsoft.com/office/drawing/2014/main" id="{00000000-0008-0000-0200-0000C7010000}"/>
            </a:ext>
          </a:extLst>
        </xdr:cNvPr>
        <xdr:cNvSpPr txBox="1"/>
      </xdr:nvSpPr>
      <xdr:spPr>
        <a:xfrm>
          <a:off x="10515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133350</xdr:rowOff>
    </xdr:from>
    <xdr:to>
      <xdr:col>55</xdr:col>
      <xdr:colOff>88900</xdr:colOff>
      <xdr:row>107</xdr:row>
      <xdr:rowOff>133350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10388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7638</xdr:rowOff>
    </xdr:from>
    <xdr:ext cx="469744" cy="259045"/>
    <xdr:sp macro="" textlink="">
      <xdr:nvSpPr>
        <xdr:cNvPr id="457" name="【市民会館】&#10;一人当たり面積最大値テキスト">
          <a:extLst>
            <a:ext uri="{FF2B5EF4-FFF2-40B4-BE49-F238E27FC236}">
              <a16:creationId xmlns:a16="http://schemas.microsoft.com/office/drawing/2014/main" id="{00000000-0008-0000-0200-0000C9010000}"/>
            </a:ext>
          </a:extLst>
        </xdr:cNvPr>
        <xdr:cNvSpPr txBox="1"/>
      </xdr:nvSpPr>
      <xdr:spPr>
        <a:xfrm>
          <a:off x="10515600" y="1698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60961</xdr:rowOff>
    </xdr:from>
    <xdr:to>
      <xdr:col>55</xdr:col>
      <xdr:colOff>88900</xdr:colOff>
      <xdr:row>100</xdr:row>
      <xdr:rowOff>60961</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0388600" y="1720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118127</xdr:rowOff>
    </xdr:from>
    <xdr:ext cx="469744" cy="259045"/>
    <xdr:sp macro="" textlink="">
      <xdr:nvSpPr>
        <xdr:cNvPr id="459" name="【市民会館】&#10;一人当たり面積平均値テキスト">
          <a:extLst>
            <a:ext uri="{FF2B5EF4-FFF2-40B4-BE49-F238E27FC236}">
              <a16:creationId xmlns:a16="http://schemas.microsoft.com/office/drawing/2014/main" id="{00000000-0008-0000-0200-0000CB010000}"/>
            </a:ext>
          </a:extLst>
        </xdr:cNvPr>
        <xdr:cNvSpPr txBox="1"/>
      </xdr:nvSpPr>
      <xdr:spPr>
        <a:xfrm>
          <a:off x="10515600" y="1794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460" name="フローチャート: 判断 459">
          <a:extLst>
            <a:ext uri="{FF2B5EF4-FFF2-40B4-BE49-F238E27FC236}">
              <a16:creationId xmlns:a16="http://schemas.microsoft.com/office/drawing/2014/main" id="{00000000-0008-0000-0200-0000CC010000}"/>
            </a:ext>
          </a:extLst>
        </xdr:cNvPr>
        <xdr:cNvSpPr/>
      </xdr:nvSpPr>
      <xdr:spPr>
        <a:xfrm>
          <a:off x="10426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135889</xdr:rowOff>
    </xdr:from>
    <xdr:to>
      <xdr:col>50</xdr:col>
      <xdr:colOff>165100</xdr:colOff>
      <xdr:row>105</xdr:row>
      <xdr:rowOff>66039</xdr:rowOff>
    </xdr:to>
    <xdr:sp macro="" textlink="">
      <xdr:nvSpPr>
        <xdr:cNvPr id="461" name="フローチャート: 判断 460">
          <a:extLst>
            <a:ext uri="{FF2B5EF4-FFF2-40B4-BE49-F238E27FC236}">
              <a16:creationId xmlns:a16="http://schemas.microsoft.com/office/drawing/2014/main" id="{00000000-0008-0000-0200-0000CD010000}"/>
            </a:ext>
          </a:extLst>
        </xdr:cNvPr>
        <xdr:cNvSpPr/>
      </xdr:nvSpPr>
      <xdr:spPr>
        <a:xfrm>
          <a:off x="9588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135889</xdr:rowOff>
    </xdr:from>
    <xdr:to>
      <xdr:col>46</xdr:col>
      <xdr:colOff>38100</xdr:colOff>
      <xdr:row>105</xdr:row>
      <xdr:rowOff>66039</xdr:rowOff>
    </xdr:to>
    <xdr:sp macro="" textlink="">
      <xdr:nvSpPr>
        <xdr:cNvPr id="462" name="フローチャート: 判断 461">
          <a:extLst>
            <a:ext uri="{FF2B5EF4-FFF2-40B4-BE49-F238E27FC236}">
              <a16:creationId xmlns:a16="http://schemas.microsoft.com/office/drawing/2014/main" id="{00000000-0008-0000-0200-0000CE010000}"/>
            </a:ext>
          </a:extLst>
        </xdr:cNvPr>
        <xdr:cNvSpPr/>
      </xdr:nvSpPr>
      <xdr:spPr>
        <a:xfrm>
          <a:off x="8699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151130</xdr:rowOff>
    </xdr:from>
    <xdr:to>
      <xdr:col>41</xdr:col>
      <xdr:colOff>101600</xdr:colOff>
      <xdr:row>105</xdr:row>
      <xdr:rowOff>81280</xdr:rowOff>
    </xdr:to>
    <xdr:sp macro="" textlink="">
      <xdr:nvSpPr>
        <xdr:cNvPr id="463" name="フローチャート: 判断 462">
          <a:extLst>
            <a:ext uri="{FF2B5EF4-FFF2-40B4-BE49-F238E27FC236}">
              <a16:creationId xmlns:a16="http://schemas.microsoft.com/office/drawing/2014/main" id="{00000000-0008-0000-0200-0000CF010000}"/>
            </a:ext>
          </a:extLst>
        </xdr:cNvPr>
        <xdr:cNvSpPr/>
      </xdr:nvSpPr>
      <xdr:spPr>
        <a:xfrm>
          <a:off x="7810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124461</xdr:rowOff>
    </xdr:from>
    <xdr:to>
      <xdr:col>36</xdr:col>
      <xdr:colOff>165100</xdr:colOff>
      <xdr:row>105</xdr:row>
      <xdr:rowOff>54611</xdr:rowOff>
    </xdr:to>
    <xdr:sp macro="" textlink="">
      <xdr:nvSpPr>
        <xdr:cNvPr id="464" name="フローチャート: 判断 463">
          <a:extLst>
            <a:ext uri="{FF2B5EF4-FFF2-40B4-BE49-F238E27FC236}">
              <a16:creationId xmlns:a16="http://schemas.microsoft.com/office/drawing/2014/main" id="{00000000-0008-0000-0200-0000D0010000}"/>
            </a:ext>
          </a:extLst>
        </xdr:cNvPr>
        <xdr:cNvSpPr/>
      </xdr:nvSpPr>
      <xdr:spPr>
        <a:xfrm>
          <a:off x="6921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71120</xdr:rowOff>
    </xdr:from>
    <xdr:to>
      <xdr:col>55</xdr:col>
      <xdr:colOff>50800</xdr:colOff>
      <xdr:row>104</xdr:row>
      <xdr:rowOff>1270</xdr:rowOff>
    </xdr:to>
    <xdr:sp macro="" textlink="">
      <xdr:nvSpPr>
        <xdr:cNvPr id="470" name="楕円 469">
          <a:extLst>
            <a:ext uri="{FF2B5EF4-FFF2-40B4-BE49-F238E27FC236}">
              <a16:creationId xmlns:a16="http://schemas.microsoft.com/office/drawing/2014/main" id="{00000000-0008-0000-0200-0000D6010000}"/>
            </a:ext>
          </a:extLst>
        </xdr:cNvPr>
        <xdr:cNvSpPr/>
      </xdr:nvSpPr>
      <xdr:spPr>
        <a:xfrm>
          <a:off x="104267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93997</xdr:rowOff>
    </xdr:from>
    <xdr:ext cx="469744" cy="259045"/>
    <xdr:sp macro="" textlink="">
      <xdr:nvSpPr>
        <xdr:cNvPr id="471" name="【市民会館】&#10;一人当たり面積該当値テキスト">
          <a:extLst>
            <a:ext uri="{FF2B5EF4-FFF2-40B4-BE49-F238E27FC236}">
              <a16:creationId xmlns:a16="http://schemas.microsoft.com/office/drawing/2014/main" id="{00000000-0008-0000-0200-0000D7010000}"/>
            </a:ext>
          </a:extLst>
        </xdr:cNvPr>
        <xdr:cNvSpPr txBox="1"/>
      </xdr:nvSpPr>
      <xdr:spPr>
        <a:xfrm>
          <a:off x="10515600" y="1758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82550</xdr:rowOff>
    </xdr:from>
    <xdr:to>
      <xdr:col>50</xdr:col>
      <xdr:colOff>165100</xdr:colOff>
      <xdr:row>104</xdr:row>
      <xdr:rowOff>12700</xdr:rowOff>
    </xdr:to>
    <xdr:sp macro="" textlink="">
      <xdr:nvSpPr>
        <xdr:cNvPr id="472" name="楕円 471">
          <a:extLst>
            <a:ext uri="{FF2B5EF4-FFF2-40B4-BE49-F238E27FC236}">
              <a16:creationId xmlns:a16="http://schemas.microsoft.com/office/drawing/2014/main" id="{00000000-0008-0000-0200-0000D8010000}"/>
            </a:ext>
          </a:extLst>
        </xdr:cNvPr>
        <xdr:cNvSpPr/>
      </xdr:nvSpPr>
      <xdr:spPr>
        <a:xfrm>
          <a:off x="9588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121920</xdr:rowOff>
    </xdr:from>
    <xdr:to>
      <xdr:col>55</xdr:col>
      <xdr:colOff>0</xdr:colOff>
      <xdr:row>103</xdr:row>
      <xdr:rowOff>133350</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flipV="1">
          <a:off x="9639300" y="177812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82550</xdr:rowOff>
    </xdr:from>
    <xdr:to>
      <xdr:col>46</xdr:col>
      <xdr:colOff>38100</xdr:colOff>
      <xdr:row>104</xdr:row>
      <xdr:rowOff>12700</xdr:rowOff>
    </xdr:to>
    <xdr:sp macro="" textlink="">
      <xdr:nvSpPr>
        <xdr:cNvPr id="474" name="楕円 473">
          <a:extLst>
            <a:ext uri="{FF2B5EF4-FFF2-40B4-BE49-F238E27FC236}">
              <a16:creationId xmlns:a16="http://schemas.microsoft.com/office/drawing/2014/main" id="{00000000-0008-0000-0200-0000DA010000}"/>
            </a:ext>
          </a:extLst>
        </xdr:cNvPr>
        <xdr:cNvSpPr/>
      </xdr:nvSpPr>
      <xdr:spPr>
        <a:xfrm>
          <a:off x="8699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133350</xdr:rowOff>
    </xdr:from>
    <xdr:to>
      <xdr:col>50</xdr:col>
      <xdr:colOff>114300</xdr:colOff>
      <xdr:row>103</xdr:row>
      <xdr:rowOff>133350</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a:off x="8750300" y="17792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90170</xdr:rowOff>
    </xdr:from>
    <xdr:to>
      <xdr:col>41</xdr:col>
      <xdr:colOff>101600</xdr:colOff>
      <xdr:row>104</xdr:row>
      <xdr:rowOff>20320</xdr:rowOff>
    </xdr:to>
    <xdr:sp macro="" textlink="">
      <xdr:nvSpPr>
        <xdr:cNvPr id="476" name="楕円 475">
          <a:extLst>
            <a:ext uri="{FF2B5EF4-FFF2-40B4-BE49-F238E27FC236}">
              <a16:creationId xmlns:a16="http://schemas.microsoft.com/office/drawing/2014/main" id="{00000000-0008-0000-0200-0000DC010000}"/>
            </a:ext>
          </a:extLst>
        </xdr:cNvPr>
        <xdr:cNvSpPr/>
      </xdr:nvSpPr>
      <xdr:spPr>
        <a:xfrm>
          <a:off x="7810500" y="177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133350</xdr:rowOff>
    </xdr:from>
    <xdr:to>
      <xdr:col>45</xdr:col>
      <xdr:colOff>177800</xdr:colOff>
      <xdr:row>103</xdr:row>
      <xdr:rowOff>140970</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flipV="1">
          <a:off x="7861300" y="17792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93980</xdr:rowOff>
    </xdr:from>
    <xdr:to>
      <xdr:col>36</xdr:col>
      <xdr:colOff>165100</xdr:colOff>
      <xdr:row>104</xdr:row>
      <xdr:rowOff>24130</xdr:rowOff>
    </xdr:to>
    <xdr:sp macro="" textlink="">
      <xdr:nvSpPr>
        <xdr:cNvPr id="478" name="楕円 477">
          <a:extLst>
            <a:ext uri="{FF2B5EF4-FFF2-40B4-BE49-F238E27FC236}">
              <a16:creationId xmlns:a16="http://schemas.microsoft.com/office/drawing/2014/main" id="{00000000-0008-0000-0200-0000DE010000}"/>
            </a:ext>
          </a:extLst>
        </xdr:cNvPr>
        <xdr:cNvSpPr/>
      </xdr:nvSpPr>
      <xdr:spPr>
        <a:xfrm>
          <a:off x="6921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140970</xdr:rowOff>
    </xdr:from>
    <xdr:to>
      <xdr:col>41</xdr:col>
      <xdr:colOff>50800</xdr:colOff>
      <xdr:row>103</xdr:row>
      <xdr:rowOff>144780</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flipV="1">
          <a:off x="6972300" y="178003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57166</xdr:rowOff>
    </xdr:from>
    <xdr:ext cx="469744" cy="259045"/>
    <xdr:sp macro="" textlink="">
      <xdr:nvSpPr>
        <xdr:cNvPr id="480" name="n_1aveValue【市民会館】&#10;一人当たり面積">
          <a:extLst>
            <a:ext uri="{FF2B5EF4-FFF2-40B4-BE49-F238E27FC236}">
              <a16:creationId xmlns:a16="http://schemas.microsoft.com/office/drawing/2014/main" id="{00000000-0008-0000-0200-0000E0010000}"/>
            </a:ext>
          </a:extLst>
        </xdr:cNvPr>
        <xdr:cNvSpPr txBox="1"/>
      </xdr:nvSpPr>
      <xdr:spPr>
        <a:xfrm>
          <a:off x="9391727" y="1805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57166</xdr:rowOff>
    </xdr:from>
    <xdr:ext cx="469744" cy="259045"/>
    <xdr:sp macro="" textlink="">
      <xdr:nvSpPr>
        <xdr:cNvPr id="481" name="n_2aveValue【市民会館】&#10;一人当たり面積">
          <a:extLst>
            <a:ext uri="{FF2B5EF4-FFF2-40B4-BE49-F238E27FC236}">
              <a16:creationId xmlns:a16="http://schemas.microsoft.com/office/drawing/2014/main" id="{00000000-0008-0000-0200-0000E1010000}"/>
            </a:ext>
          </a:extLst>
        </xdr:cNvPr>
        <xdr:cNvSpPr txBox="1"/>
      </xdr:nvSpPr>
      <xdr:spPr>
        <a:xfrm>
          <a:off x="8515427" y="1805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72407</xdr:rowOff>
    </xdr:from>
    <xdr:ext cx="469744" cy="259045"/>
    <xdr:sp macro="" textlink="">
      <xdr:nvSpPr>
        <xdr:cNvPr id="482" name="n_3aveValue【市民会館】&#10;一人当たり面積">
          <a:extLst>
            <a:ext uri="{FF2B5EF4-FFF2-40B4-BE49-F238E27FC236}">
              <a16:creationId xmlns:a16="http://schemas.microsoft.com/office/drawing/2014/main" id="{00000000-0008-0000-0200-0000E2010000}"/>
            </a:ext>
          </a:extLst>
        </xdr:cNvPr>
        <xdr:cNvSpPr txBox="1"/>
      </xdr:nvSpPr>
      <xdr:spPr>
        <a:xfrm>
          <a:off x="7626427"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45738</xdr:rowOff>
    </xdr:from>
    <xdr:ext cx="469744" cy="259045"/>
    <xdr:sp macro="" textlink="">
      <xdr:nvSpPr>
        <xdr:cNvPr id="483" name="n_4aveValue【市民会館】&#10;一人当たり面積">
          <a:extLst>
            <a:ext uri="{FF2B5EF4-FFF2-40B4-BE49-F238E27FC236}">
              <a16:creationId xmlns:a16="http://schemas.microsoft.com/office/drawing/2014/main" id="{00000000-0008-0000-0200-0000E3010000}"/>
            </a:ext>
          </a:extLst>
        </xdr:cNvPr>
        <xdr:cNvSpPr txBox="1"/>
      </xdr:nvSpPr>
      <xdr:spPr>
        <a:xfrm>
          <a:off x="6737427"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29227</xdr:rowOff>
    </xdr:from>
    <xdr:ext cx="469744" cy="259045"/>
    <xdr:sp macro="" textlink="">
      <xdr:nvSpPr>
        <xdr:cNvPr id="484" name="n_1mainValue【市民会館】&#10;一人当たり面積">
          <a:extLst>
            <a:ext uri="{FF2B5EF4-FFF2-40B4-BE49-F238E27FC236}">
              <a16:creationId xmlns:a16="http://schemas.microsoft.com/office/drawing/2014/main" id="{00000000-0008-0000-0200-0000E4010000}"/>
            </a:ext>
          </a:extLst>
        </xdr:cNvPr>
        <xdr:cNvSpPr txBox="1"/>
      </xdr:nvSpPr>
      <xdr:spPr>
        <a:xfrm>
          <a:off x="93917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29227</xdr:rowOff>
    </xdr:from>
    <xdr:ext cx="469744" cy="259045"/>
    <xdr:sp macro="" textlink="">
      <xdr:nvSpPr>
        <xdr:cNvPr id="485" name="n_2mainValue【市民会館】&#10;一人当たり面積">
          <a:extLst>
            <a:ext uri="{FF2B5EF4-FFF2-40B4-BE49-F238E27FC236}">
              <a16:creationId xmlns:a16="http://schemas.microsoft.com/office/drawing/2014/main" id="{00000000-0008-0000-0200-0000E5010000}"/>
            </a:ext>
          </a:extLst>
        </xdr:cNvPr>
        <xdr:cNvSpPr txBox="1"/>
      </xdr:nvSpPr>
      <xdr:spPr>
        <a:xfrm>
          <a:off x="85154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36847</xdr:rowOff>
    </xdr:from>
    <xdr:ext cx="469744" cy="259045"/>
    <xdr:sp macro="" textlink="">
      <xdr:nvSpPr>
        <xdr:cNvPr id="486" name="n_3mainValue【市民会館】&#10;一人当たり面積">
          <a:extLst>
            <a:ext uri="{FF2B5EF4-FFF2-40B4-BE49-F238E27FC236}">
              <a16:creationId xmlns:a16="http://schemas.microsoft.com/office/drawing/2014/main" id="{00000000-0008-0000-0200-0000E6010000}"/>
            </a:ext>
          </a:extLst>
        </xdr:cNvPr>
        <xdr:cNvSpPr txBox="1"/>
      </xdr:nvSpPr>
      <xdr:spPr>
        <a:xfrm>
          <a:off x="7626427" y="1752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40657</xdr:rowOff>
    </xdr:from>
    <xdr:ext cx="469744" cy="259045"/>
    <xdr:sp macro="" textlink="">
      <xdr:nvSpPr>
        <xdr:cNvPr id="487" name="n_4mainValue【市民会館】&#10;一人当たり面積">
          <a:extLst>
            <a:ext uri="{FF2B5EF4-FFF2-40B4-BE49-F238E27FC236}">
              <a16:creationId xmlns:a16="http://schemas.microsoft.com/office/drawing/2014/main" id="{00000000-0008-0000-0200-0000E7010000}"/>
            </a:ext>
          </a:extLst>
        </xdr:cNvPr>
        <xdr:cNvSpPr txBox="1"/>
      </xdr:nvSpPr>
      <xdr:spPr>
        <a:xfrm>
          <a:off x="6737427" y="1752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a:extLst>
            <a:ext uri="{FF2B5EF4-FFF2-40B4-BE49-F238E27FC236}">
              <a16:creationId xmlns:a16="http://schemas.microsoft.com/office/drawing/2014/main" id="{00000000-0008-0000-0200-0000E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a:extLst>
            <a:ext uri="{FF2B5EF4-FFF2-40B4-BE49-F238E27FC236}">
              <a16:creationId xmlns:a16="http://schemas.microsoft.com/office/drawing/2014/main" id="{00000000-0008-0000-0200-0000E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a:extLst>
            <a:ext uri="{FF2B5EF4-FFF2-40B4-BE49-F238E27FC236}">
              <a16:creationId xmlns:a16="http://schemas.microsoft.com/office/drawing/2014/main" id="{00000000-0008-0000-0200-0000F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1" name="【一般廃棄物処理施設】&#10;有形固定資産減価償却率グラフ枠">
          <a:extLst>
            <a:ext uri="{FF2B5EF4-FFF2-40B4-BE49-F238E27FC236}">
              <a16:creationId xmlns:a16="http://schemas.microsoft.com/office/drawing/2014/main" id="{00000000-0008-0000-0200-0000F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142875</xdr:rowOff>
    </xdr:from>
    <xdr:to>
      <xdr:col>85</xdr:col>
      <xdr:colOff>126364</xdr:colOff>
      <xdr:row>41</xdr:row>
      <xdr:rowOff>28575</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flipV="1">
          <a:off x="16318864" y="580072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32402</xdr:rowOff>
    </xdr:from>
    <xdr:ext cx="405111" cy="259045"/>
    <xdr:sp macro="" textlink="">
      <xdr:nvSpPr>
        <xdr:cNvPr id="513" name="【一般廃棄物処理施設】&#10;有形固定資産減価償却率最小値テキスト">
          <a:extLst>
            <a:ext uri="{FF2B5EF4-FFF2-40B4-BE49-F238E27FC236}">
              <a16:creationId xmlns:a16="http://schemas.microsoft.com/office/drawing/2014/main" id="{00000000-0008-0000-0200-000001020000}"/>
            </a:ext>
          </a:extLst>
        </xdr:cNvPr>
        <xdr:cNvSpPr txBox="1"/>
      </xdr:nvSpPr>
      <xdr:spPr>
        <a:xfrm>
          <a:off x="16357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28575</xdr:rowOff>
    </xdr:from>
    <xdr:to>
      <xdr:col>86</xdr:col>
      <xdr:colOff>25400</xdr:colOff>
      <xdr:row>41</xdr:row>
      <xdr:rowOff>28575</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6230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89552</xdr:rowOff>
    </xdr:from>
    <xdr:ext cx="405111" cy="259045"/>
    <xdr:sp macro="" textlink="">
      <xdr:nvSpPr>
        <xdr:cNvPr id="515" name="【一般廃棄物処理施設】&#10;有形固定資産減価償却率最大値テキスト">
          <a:extLst>
            <a:ext uri="{FF2B5EF4-FFF2-40B4-BE49-F238E27FC236}">
              <a16:creationId xmlns:a16="http://schemas.microsoft.com/office/drawing/2014/main" id="{00000000-0008-0000-0200-000003020000}"/>
            </a:ext>
          </a:extLst>
        </xdr:cNvPr>
        <xdr:cNvSpPr txBox="1"/>
      </xdr:nvSpPr>
      <xdr:spPr>
        <a:xfrm>
          <a:off x="16357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142875</xdr:rowOff>
    </xdr:from>
    <xdr:to>
      <xdr:col>86</xdr:col>
      <xdr:colOff>25400</xdr:colOff>
      <xdr:row>33</xdr:row>
      <xdr:rowOff>142875</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6230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45737</xdr:rowOff>
    </xdr:from>
    <xdr:ext cx="405111" cy="259045"/>
    <xdr:sp macro="" textlink="">
      <xdr:nvSpPr>
        <xdr:cNvPr id="517" name="【一般廃棄物処理施設】&#10;有形固定資産減価償却率平均値テキスト">
          <a:extLst>
            <a:ext uri="{FF2B5EF4-FFF2-40B4-BE49-F238E27FC236}">
              <a16:creationId xmlns:a16="http://schemas.microsoft.com/office/drawing/2014/main" id="{00000000-0008-0000-0200-000005020000}"/>
            </a:ext>
          </a:extLst>
        </xdr:cNvPr>
        <xdr:cNvSpPr txBox="1"/>
      </xdr:nvSpPr>
      <xdr:spPr>
        <a:xfrm>
          <a:off x="16357600" y="638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518" name="フローチャート: 判断 517">
          <a:extLst>
            <a:ext uri="{FF2B5EF4-FFF2-40B4-BE49-F238E27FC236}">
              <a16:creationId xmlns:a16="http://schemas.microsoft.com/office/drawing/2014/main" id="{00000000-0008-0000-0200-000006020000}"/>
            </a:ext>
          </a:extLst>
        </xdr:cNvPr>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149225</xdr:rowOff>
    </xdr:from>
    <xdr:to>
      <xdr:col>81</xdr:col>
      <xdr:colOff>101600</xdr:colOff>
      <xdr:row>38</xdr:row>
      <xdr:rowOff>79375</xdr:rowOff>
    </xdr:to>
    <xdr:sp macro="" textlink="">
      <xdr:nvSpPr>
        <xdr:cNvPr id="519" name="フローチャート: 判断 518">
          <a:extLst>
            <a:ext uri="{FF2B5EF4-FFF2-40B4-BE49-F238E27FC236}">
              <a16:creationId xmlns:a16="http://schemas.microsoft.com/office/drawing/2014/main" id="{00000000-0008-0000-0200-000007020000}"/>
            </a:ext>
          </a:extLst>
        </xdr:cNvPr>
        <xdr:cNvSpPr/>
      </xdr:nvSpPr>
      <xdr:spPr>
        <a:xfrm>
          <a:off x="15430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520" name="フローチャート: 判断 519">
          <a:extLst>
            <a:ext uri="{FF2B5EF4-FFF2-40B4-BE49-F238E27FC236}">
              <a16:creationId xmlns:a16="http://schemas.microsoft.com/office/drawing/2014/main" id="{00000000-0008-0000-0200-000008020000}"/>
            </a:ext>
          </a:extLst>
        </xdr:cNvPr>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521" name="フローチャート: 判断 520">
          <a:extLst>
            <a:ext uri="{FF2B5EF4-FFF2-40B4-BE49-F238E27FC236}">
              <a16:creationId xmlns:a16="http://schemas.microsoft.com/office/drawing/2014/main" id="{00000000-0008-0000-0200-000009020000}"/>
            </a:ext>
          </a:extLst>
        </xdr:cNvPr>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522" name="フローチャート: 判断 521">
          <a:extLst>
            <a:ext uri="{FF2B5EF4-FFF2-40B4-BE49-F238E27FC236}">
              <a16:creationId xmlns:a16="http://schemas.microsoft.com/office/drawing/2014/main" id="{00000000-0008-0000-0200-00000A020000}"/>
            </a:ext>
          </a:extLst>
        </xdr:cNvPr>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149225</xdr:rowOff>
    </xdr:from>
    <xdr:to>
      <xdr:col>85</xdr:col>
      <xdr:colOff>177800</xdr:colOff>
      <xdr:row>37</xdr:row>
      <xdr:rowOff>79375</xdr:rowOff>
    </xdr:to>
    <xdr:sp macro="" textlink="">
      <xdr:nvSpPr>
        <xdr:cNvPr id="528" name="楕円 527">
          <a:extLst>
            <a:ext uri="{FF2B5EF4-FFF2-40B4-BE49-F238E27FC236}">
              <a16:creationId xmlns:a16="http://schemas.microsoft.com/office/drawing/2014/main" id="{00000000-0008-0000-0200-000010020000}"/>
            </a:ext>
          </a:extLst>
        </xdr:cNvPr>
        <xdr:cNvSpPr/>
      </xdr:nvSpPr>
      <xdr:spPr>
        <a:xfrm>
          <a:off x="162687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652</xdr:rowOff>
    </xdr:from>
    <xdr:ext cx="405111" cy="259045"/>
    <xdr:sp macro="" textlink="">
      <xdr:nvSpPr>
        <xdr:cNvPr id="529" name="【一般廃棄物処理施設】&#10;有形固定資産減価償却率該当値テキスト">
          <a:extLst>
            <a:ext uri="{FF2B5EF4-FFF2-40B4-BE49-F238E27FC236}">
              <a16:creationId xmlns:a16="http://schemas.microsoft.com/office/drawing/2014/main" id="{00000000-0008-0000-0200-000011020000}"/>
            </a:ext>
          </a:extLst>
        </xdr:cNvPr>
        <xdr:cNvSpPr txBox="1"/>
      </xdr:nvSpPr>
      <xdr:spPr>
        <a:xfrm>
          <a:off x="16357600"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44450</xdr:rowOff>
    </xdr:from>
    <xdr:to>
      <xdr:col>81</xdr:col>
      <xdr:colOff>101600</xdr:colOff>
      <xdr:row>37</xdr:row>
      <xdr:rowOff>146050</xdr:rowOff>
    </xdr:to>
    <xdr:sp macro="" textlink="">
      <xdr:nvSpPr>
        <xdr:cNvPr id="530" name="楕円 529">
          <a:extLst>
            <a:ext uri="{FF2B5EF4-FFF2-40B4-BE49-F238E27FC236}">
              <a16:creationId xmlns:a16="http://schemas.microsoft.com/office/drawing/2014/main" id="{00000000-0008-0000-0200-000012020000}"/>
            </a:ext>
          </a:extLst>
        </xdr:cNvPr>
        <xdr:cNvSpPr/>
      </xdr:nvSpPr>
      <xdr:spPr>
        <a:xfrm>
          <a:off x="15430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28575</xdr:rowOff>
    </xdr:from>
    <xdr:to>
      <xdr:col>85</xdr:col>
      <xdr:colOff>127000</xdr:colOff>
      <xdr:row>37</xdr:row>
      <xdr:rowOff>95250</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flipV="1">
          <a:off x="15481300" y="637222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57785</xdr:rowOff>
    </xdr:from>
    <xdr:to>
      <xdr:col>76</xdr:col>
      <xdr:colOff>165100</xdr:colOff>
      <xdr:row>36</xdr:row>
      <xdr:rowOff>159385</xdr:rowOff>
    </xdr:to>
    <xdr:sp macro="" textlink="">
      <xdr:nvSpPr>
        <xdr:cNvPr id="532" name="楕円 531">
          <a:extLst>
            <a:ext uri="{FF2B5EF4-FFF2-40B4-BE49-F238E27FC236}">
              <a16:creationId xmlns:a16="http://schemas.microsoft.com/office/drawing/2014/main" id="{00000000-0008-0000-0200-000014020000}"/>
            </a:ext>
          </a:extLst>
        </xdr:cNvPr>
        <xdr:cNvSpPr/>
      </xdr:nvSpPr>
      <xdr:spPr>
        <a:xfrm>
          <a:off x="14541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108585</xdr:rowOff>
    </xdr:from>
    <xdr:to>
      <xdr:col>81</xdr:col>
      <xdr:colOff>50800</xdr:colOff>
      <xdr:row>37</xdr:row>
      <xdr:rowOff>95250</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4592300" y="6280785"/>
          <a:ext cx="889000" cy="15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76835</xdr:rowOff>
    </xdr:from>
    <xdr:to>
      <xdr:col>72</xdr:col>
      <xdr:colOff>38100</xdr:colOff>
      <xdr:row>37</xdr:row>
      <xdr:rowOff>6985</xdr:rowOff>
    </xdr:to>
    <xdr:sp macro="" textlink="">
      <xdr:nvSpPr>
        <xdr:cNvPr id="534" name="楕円 533">
          <a:extLst>
            <a:ext uri="{FF2B5EF4-FFF2-40B4-BE49-F238E27FC236}">
              <a16:creationId xmlns:a16="http://schemas.microsoft.com/office/drawing/2014/main" id="{00000000-0008-0000-0200-000016020000}"/>
            </a:ext>
          </a:extLst>
        </xdr:cNvPr>
        <xdr:cNvSpPr/>
      </xdr:nvSpPr>
      <xdr:spPr>
        <a:xfrm>
          <a:off x="136525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108585</xdr:rowOff>
    </xdr:from>
    <xdr:to>
      <xdr:col>76</xdr:col>
      <xdr:colOff>114300</xdr:colOff>
      <xdr:row>36</xdr:row>
      <xdr:rowOff>127635</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flipV="1">
          <a:off x="13703300" y="628078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44450</xdr:rowOff>
    </xdr:from>
    <xdr:to>
      <xdr:col>67</xdr:col>
      <xdr:colOff>101600</xdr:colOff>
      <xdr:row>36</xdr:row>
      <xdr:rowOff>146050</xdr:rowOff>
    </xdr:to>
    <xdr:sp macro="" textlink="">
      <xdr:nvSpPr>
        <xdr:cNvPr id="536" name="楕円 535">
          <a:extLst>
            <a:ext uri="{FF2B5EF4-FFF2-40B4-BE49-F238E27FC236}">
              <a16:creationId xmlns:a16="http://schemas.microsoft.com/office/drawing/2014/main" id="{00000000-0008-0000-0200-000018020000}"/>
            </a:ext>
          </a:extLst>
        </xdr:cNvPr>
        <xdr:cNvSpPr/>
      </xdr:nvSpPr>
      <xdr:spPr>
        <a:xfrm>
          <a:off x="127635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95250</xdr:rowOff>
    </xdr:from>
    <xdr:to>
      <xdr:col>71</xdr:col>
      <xdr:colOff>177800</xdr:colOff>
      <xdr:row>36</xdr:row>
      <xdr:rowOff>127635</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2814300" y="62674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70502</xdr:rowOff>
    </xdr:from>
    <xdr:ext cx="405111" cy="259045"/>
    <xdr:sp macro="" textlink="">
      <xdr:nvSpPr>
        <xdr:cNvPr id="538" name="n_1aveValue【一般廃棄物処理施設】&#10;有形固定資産減価償却率">
          <a:extLst>
            <a:ext uri="{FF2B5EF4-FFF2-40B4-BE49-F238E27FC236}">
              <a16:creationId xmlns:a16="http://schemas.microsoft.com/office/drawing/2014/main" id="{00000000-0008-0000-0200-00001A020000}"/>
            </a:ext>
          </a:extLst>
        </xdr:cNvPr>
        <xdr:cNvSpPr txBox="1"/>
      </xdr:nvSpPr>
      <xdr:spPr>
        <a:xfrm>
          <a:off x="152660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9542</xdr:rowOff>
    </xdr:from>
    <xdr:ext cx="405111" cy="259045"/>
    <xdr:sp macro="" textlink="">
      <xdr:nvSpPr>
        <xdr:cNvPr id="539" name="n_2aveValue【一般廃棄物処理施設】&#10;有形固定資産減価償却率">
          <a:extLst>
            <a:ext uri="{FF2B5EF4-FFF2-40B4-BE49-F238E27FC236}">
              <a16:creationId xmlns:a16="http://schemas.microsoft.com/office/drawing/2014/main" id="{00000000-0008-0000-0200-00001B020000}"/>
            </a:ext>
          </a:extLst>
        </xdr:cNvPr>
        <xdr:cNvSpPr txBox="1"/>
      </xdr:nvSpPr>
      <xdr:spPr>
        <a:xfrm>
          <a:off x="14389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36212</xdr:rowOff>
    </xdr:from>
    <xdr:ext cx="405111" cy="259045"/>
    <xdr:sp macro="" textlink="">
      <xdr:nvSpPr>
        <xdr:cNvPr id="540" name="n_3aveValue【一般廃棄物処理施設】&#10;有形固定資産減価償却率">
          <a:extLst>
            <a:ext uri="{FF2B5EF4-FFF2-40B4-BE49-F238E27FC236}">
              <a16:creationId xmlns:a16="http://schemas.microsoft.com/office/drawing/2014/main" id="{00000000-0008-0000-0200-00001C020000}"/>
            </a:ext>
          </a:extLst>
        </xdr:cNvPr>
        <xdr:cNvSpPr txBox="1"/>
      </xdr:nvSpPr>
      <xdr:spPr>
        <a:xfrm>
          <a:off x="13500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9542</xdr:rowOff>
    </xdr:from>
    <xdr:ext cx="405111" cy="259045"/>
    <xdr:sp macro="" textlink="">
      <xdr:nvSpPr>
        <xdr:cNvPr id="541" name="n_4aveValue【一般廃棄物処理施設】&#10;有形固定資産減価償却率">
          <a:extLst>
            <a:ext uri="{FF2B5EF4-FFF2-40B4-BE49-F238E27FC236}">
              <a16:creationId xmlns:a16="http://schemas.microsoft.com/office/drawing/2014/main" id="{00000000-0008-0000-0200-00001D020000}"/>
            </a:ext>
          </a:extLst>
        </xdr:cNvPr>
        <xdr:cNvSpPr txBox="1"/>
      </xdr:nvSpPr>
      <xdr:spPr>
        <a:xfrm>
          <a:off x="12611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162577</xdr:rowOff>
    </xdr:from>
    <xdr:ext cx="405111" cy="259045"/>
    <xdr:sp macro="" textlink="">
      <xdr:nvSpPr>
        <xdr:cNvPr id="542" name="n_1mainValue【一般廃棄物処理施設】&#10;有形固定資産減価償却率">
          <a:extLst>
            <a:ext uri="{FF2B5EF4-FFF2-40B4-BE49-F238E27FC236}">
              <a16:creationId xmlns:a16="http://schemas.microsoft.com/office/drawing/2014/main" id="{00000000-0008-0000-0200-00001E020000}"/>
            </a:ext>
          </a:extLst>
        </xdr:cNvPr>
        <xdr:cNvSpPr txBox="1"/>
      </xdr:nvSpPr>
      <xdr:spPr>
        <a:xfrm>
          <a:off x="152660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4462</xdr:rowOff>
    </xdr:from>
    <xdr:ext cx="405111" cy="259045"/>
    <xdr:sp macro="" textlink="">
      <xdr:nvSpPr>
        <xdr:cNvPr id="543" name="n_2mainValue【一般廃棄物処理施設】&#10;有形固定資産減価償却率">
          <a:extLst>
            <a:ext uri="{FF2B5EF4-FFF2-40B4-BE49-F238E27FC236}">
              <a16:creationId xmlns:a16="http://schemas.microsoft.com/office/drawing/2014/main" id="{00000000-0008-0000-0200-00001F020000}"/>
            </a:ext>
          </a:extLst>
        </xdr:cNvPr>
        <xdr:cNvSpPr txBox="1"/>
      </xdr:nvSpPr>
      <xdr:spPr>
        <a:xfrm>
          <a:off x="1438974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23512</xdr:rowOff>
    </xdr:from>
    <xdr:ext cx="405111" cy="259045"/>
    <xdr:sp macro="" textlink="">
      <xdr:nvSpPr>
        <xdr:cNvPr id="544" name="n_3mainValue【一般廃棄物処理施設】&#10;有形固定資産減価償却率">
          <a:extLst>
            <a:ext uri="{FF2B5EF4-FFF2-40B4-BE49-F238E27FC236}">
              <a16:creationId xmlns:a16="http://schemas.microsoft.com/office/drawing/2014/main" id="{00000000-0008-0000-0200-000020020000}"/>
            </a:ext>
          </a:extLst>
        </xdr:cNvPr>
        <xdr:cNvSpPr txBox="1"/>
      </xdr:nvSpPr>
      <xdr:spPr>
        <a:xfrm>
          <a:off x="135007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162577</xdr:rowOff>
    </xdr:from>
    <xdr:ext cx="405111" cy="259045"/>
    <xdr:sp macro="" textlink="">
      <xdr:nvSpPr>
        <xdr:cNvPr id="545" name="n_4mainValue【一般廃棄物処理施設】&#10;有形固定資産減価償却率">
          <a:extLst>
            <a:ext uri="{FF2B5EF4-FFF2-40B4-BE49-F238E27FC236}">
              <a16:creationId xmlns:a16="http://schemas.microsoft.com/office/drawing/2014/main" id="{00000000-0008-0000-0200-000021020000}"/>
            </a:ext>
          </a:extLst>
        </xdr:cNvPr>
        <xdr:cNvSpPr txBox="1"/>
      </xdr:nvSpPr>
      <xdr:spPr>
        <a:xfrm>
          <a:off x="12611744"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a:extLst>
            <a:ext uri="{FF2B5EF4-FFF2-40B4-BE49-F238E27FC236}">
              <a16:creationId xmlns:a16="http://schemas.microsoft.com/office/drawing/2014/main" id="{00000000-0008-0000-0200-000022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a:extLst>
            <a:ext uri="{FF2B5EF4-FFF2-40B4-BE49-F238E27FC236}">
              <a16:creationId xmlns:a16="http://schemas.microsoft.com/office/drawing/2014/main" id="{00000000-0008-0000-0200-000023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a:extLst>
            <a:ext uri="{FF2B5EF4-FFF2-40B4-BE49-F238E27FC236}">
              <a16:creationId xmlns:a16="http://schemas.microsoft.com/office/drawing/2014/main" id="{00000000-0008-0000-0200-000024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一般廃棄物処理施設】&#10;一人当たり有形固定資産（償却資産）額グラフ枠">
          <a:extLst>
            <a:ext uri="{FF2B5EF4-FFF2-40B4-BE49-F238E27FC236}">
              <a16:creationId xmlns:a16="http://schemas.microsoft.com/office/drawing/2014/main" id="{00000000-0008-0000-0200-000038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108593</xdr:rowOff>
    </xdr:from>
    <xdr:to>
      <xdr:col>116</xdr:col>
      <xdr:colOff>62864</xdr:colOff>
      <xdr:row>42</xdr:row>
      <xdr:rowOff>25664</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flipV="1">
          <a:off x="22160864" y="5766443"/>
          <a:ext cx="0" cy="14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29491</xdr:rowOff>
    </xdr:from>
    <xdr:ext cx="469744" cy="259045"/>
    <xdr:sp macro="" textlink="">
      <xdr:nvSpPr>
        <xdr:cNvPr id="570" name="【一般廃棄物処理施設】&#10;一人当たり有形固定資産（償却資産）額最小値テキスト">
          <a:extLst>
            <a:ext uri="{FF2B5EF4-FFF2-40B4-BE49-F238E27FC236}">
              <a16:creationId xmlns:a16="http://schemas.microsoft.com/office/drawing/2014/main" id="{00000000-0008-0000-0200-00003A020000}"/>
            </a:ext>
          </a:extLst>
        </xdr:cNvPr>
        <xdr:cNvSpPr txBox="1"/>
      </xdr:nvSpPr>
      <xdr:spPr>
        <a:xfrm>
          <a:off x="22199600" y="723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25664</xdr:rowOff>
    </xdr:from>
    <xdr:to>
      <xdr:col>116</xdr:col>
      <xdr:colOff>152400</xdr:colOff>
      <xdr:row>42</xdr:row>
      <xdr:rowOff>25664</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22072600" y="7226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55270</xdr:rowOff>
    </xdr:from>
    <xdr:ext cx="599010" cy="259045"/>
    <xdr:sp macro="" textlink="">
      <xdr:nvSpPr>
        <xdr:cNvPr id="572" name="【一般廃棄物処理施設】&#10;一人当たり有形固定資産（償却資産）額最大値テキスト">
          <a:extLst>
            <a:ext uri="{FF2B5EF4-FFF2-40B4-BE49-F238E27FC236}">
              <a16:creationId xmlns:a16="http://schemas.microsoft.com/office/drawing/2014/main" id="{00000000-0008-0000-0200-00003C020000}"/>
            </a:ext>
          </a:extLst>
        </xdr:cNvPr>
        <xdr:cNvSpPr txBox="1"/>
      </xdr:nvSpPr>
      <xdr:spPr>
        <a:xfrm>
          <a:off x="22199600" y="554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108593</xdr:rowOff>
    </xdr:from>
    <xdr:to>
      <xdr:col>116</xdr:col>
      <xdr:colOff>152400</xdr:colOff>
      <xdr:row>33</xdr:row>
      <xdr:rowOff>108593</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22072600" y="5766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75892</xdr:rowOff>
    </xdr:from>
    <xdr:ext cx="534377" cy="259045"/>
    <xdr:sp macro="" textlink="">
      <xdr:nvSpPr>
        <xdr:cNvPr id="574" name="【一般廃棄物処理施設】&#10;一人当たり有形固定資産（償却資産）額平均値テキスト">
          <a:extLst>
            <a:ext uri="{FF2B5EF4-FFF2-40B4-BE49-F238E27FC236}">
              <a16:creationId xmlns:a16="http://schemas.microsoft.com/office/drawing/2014/main" id="{00000000-0008-0000-0200-00003E020000}"/>
            </a:ext>
          </a:extLst>
        </xdr:cNvPr>
        <xdr:cNvSpPr txBox="1"/>
      </xdr:nvSpPr>
      <xdr:spPr>
        <a:xfrm>
          <a:off x="22199600" y="6419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53015</xdr:rowOff>
    </xdr:from>
    <xdr:to>
      <xdr:col>116</xdr:col>
      <xdr:colOff>114300</xdr:colOff>
      <xdr:row>38</xdr:row>
      <xdr:rowOff>154615</xdr:rowOff>
    </xdr:to>
    <xdr:sp macro="" textlink="">
      <xdr:nvSpPr>
        <xdr:cNvPr id="575" name="フローチャート: 判断 574">
          <a:extLst>
            <a:ext uri="{FF2B5EF4-FFF2-40B4-BE49-F238E27FC236}">
              <a16:creationId xmlns:a16="http://schemas.microsoft.com/office/drawing/2014/main" id="{00000000-0008-0000-0200-00003F020000}"/>
            </a:ext>
          </a:extLst>
        </xdr:cNvPr>
        <xdr:cNvSpPr/>
      </xdr:nvSpPr>
      <xdr:spPr>
        <a:xfrm>
          <a:off x="22110700" y="656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139495</xdr:rowOff>
    </xdr:from>
    <xdr:to>
      <xdr:col>112</xdr:col>
      <xdr:colOff>38100</xdr:colOff>
      <xdr:row>39</xdr:row>
      <xdr:rowOff>69645</xdr:rowOff>
    </xdr:to>
    <xdr:sp macro="" textlink="">
      <xdr:nvSpPr>
        <xdr:cNvPr id="576" name="フローチャート: 判断 575">
          <a:extLst>
            <a:ext uri="{FF2B5EF4-FFF2-40B4-BE49-F238E27FC236}">
              <a16:creationId xmlns:a16="http://schemas.microsoft.com/office/drawing/2014/main" id="{00000000-0008-0000-0200-000040020000}"/>
            </a:ext>
          </a:extLst>
        </xdr:cNvPr>
        <xdr:cNvSpPr/>
      </xdr:nvSpPr>
      <xdr:spPr>
        <a:xfrm>
          <a:off x="21272500" y="665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144546</xdr:rowOff>
    </xdr:from>
    <xdr:to>
      <xdr:col>107</xdr:col>
      <xdr:colOff>101600</xdr:colOff>
      <xdr:row>39</xdr:row>
      <xdr:rowOff>74696</xdr:rowOff>
    </xdr:to>
    <xdr:sp macro="" textlink="">
      <xdr:nvSpPr>
        <xdr:cNvPr id="577" name="フローチャート: 判断 576">
          <a:extLst>
            <a:ext uri="{FF2B5EF4-FFF2-40B4-BE49-F238E27FC236}">
              <a16:creationId xmlns:a16="http://schemas.microsoft.com/office/drawing/2014/main" id="{00000000-0008-0000-0200-000041020000}"/>
            </a:ext>
          </a:extLst>
        </xdr:cNvPr>
        <xdr:cNvSpPr/>
      </xdr:nvSpPr>
      <xdr:spPr>
        <a:xfrm>
          <a:off x="20383500" y="665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104359</xdr:rowOff>
    </xdr:from>
    <xdr:to>
      <xdr:col>102</xdr:col>
      <xdr:colOff>165100</xdr:colOff>
      <xdr:row>39</xdr:row>
      <xdr:rowOff>34509</xdr:rowOff>
    </xdr:to>
    <xdr:sp macro="" textlink="">
      <xdr:nvSpPr>
        <xdr:cNvPr id="578" name="フローチャート: 判断 577">
          <a:extLst>
            <a:ext uri="{FF2B5EF4-FFF2-40B4-BE49-F238E27FC236}">
              <a16:creationId xmlns:a16="http://schemas.microsoft.com/office/drawing/2014/main" id="{00000000-0008-0000-0200-000042020000}"/>
            </a:ext>
          </a:extLst>
        </xdr:cNvPr>
        <xdr:cNvSpPr/>
      </xdr:nvSpPr>
      <xdr:spPr>
        <a:xfrm>
          <a:off x="19494500" y="661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105799</xdr:rowOff>
    </xdr:from>
    <xdr:to>
      <xdr:col>98</xdr:col>
      <xdr:colOff>38100</xdr:colOff>
      <xdr:row>40</xdr:row>
      <xdr:rowOff>35949</xdr:rowOff>
    </xdr:to>
    <xdr:sp macro="" textlink="">
      <xdr:nvSpPr>
        <xdr:cNvPr id="579" name="フローチャート: 判断 578">
          <a:extLst>
            <a:ext uri="{FF2B5EF4-FFF2-40B4-BE49-F238E27FC236}">
              <a16:creationId xmlns:a16="http://schemas.microsoft.com/office/drawing/2014/main" id="{00000000-0008-0000-0200-000043020000}"/>
            </a:ext>
          </a:extLst>
        </xdr:cNvPr>
        <xdr:cNvSpPr/>
      </xdr:nvSpPr>
      <xdr:spPr>
        <a:xfrm>
          <a:off x="18605500" y="6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56078</xdr:rowOff>
    </xdr:from>
    <xdr:to>
      <xdr:col>116</xdr:col>
      <xdr:colOff>114300</xdr:colOff>
      <xdr:row>38</xdr:row>
      <xdr:rowOff>157678</xdr:rowOff>
    </xdr:to>
    <xdr:sp macro="" textlink="">
      <xdr:nvSpPr>
        <xdr:cNvPr id="585" name="楕円 584">
          <a:extLst>
            <a:ext uri="{FF2B5EF4-FFF2-40B4-BE49-F238E27FC236}">
              <a16:creationId xmlns:a16="http://schemas.microsoft.com/office/drawing/2014/main" id="{00000000-0008-0000-0200-000049020000}"/>
            </a:ext>
          </a:extLst>
        </xdr:cNvPr>
        <xdr:cNvSpPr/>
      </xdr:nvSpPr>
      <xdr:spPr>
        <a:xfrm>
          <a:off x="22110700" y="657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34505</xdr:rowOff>
    </xdr:from>
    <xdr:ext cx="534377" cy="259045"/>
    <xdr:sp macro="" textlink="">
      <xdr:nvSpPr>
        <xdr:cNvPr id="586" name="【一般廃棄物処理施設】&#10;一人当たり有形固定資産（償却資産）額該当値テキスト">
          <a:extLst>
            <a:ext uri="{FF2B5EF4-FFF2-40B4-BE49-F238E27FC236}">
              <a16:creationId xmlns:a16="http://schemas.microsoft.com/office/drawing/2014/main" id="{00000000-0008-0000-0200-00004A020000}"/>
            </a:ext>
          </a:extLst>
        </xdr:cNvPr>
        <xdr:cNvSpPr txBox="1"/>
      </xdr:nvSpPr>
      <xdr:spPr>
        <a:xfrm>
          <a:off x="22199600" y="654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54669</xdr:rowOff>
    </xdr:from>
    <xdr:to>
      <xdr:col>112</xdr:col>
      <xdr:colOff>38100</xdr:colOff>
      <xdr:row>38</xdr:row>
      <xdr:rowOff>156269</xdr:rowOff>
    </xdr:to>
    <xdr:sp macro="" textlink="">
      <xdr:nvSpPr>
        <xdr:cNvPr id="587" name="楕円 586">
          <a:extLst>
            <a:ext uri="{FF2B5EF4-FFF2-40B4-BE49-F238E27FC236}">
              <a16:creationId xmlns:a16="http://schemas.microsoft.com/office/drawing/2014/main" id="{00000000-0008-0000-0200-00004B020000}"/>
            </a:ext>
          </a:extLst>
        </xdr:cNvPr>
        <xdr:cNvSpPr/>
      </xdr:nvSpPr>
      <xdr:spPr>
        <a:xfrm>
          <a:off x="21272500" y="656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105469</xdr:rowOff>
    </xdr:from>
    <xdr:to>
      <xdr:col>116</xdr:col>
      <xdr:colOff>63500</xdr:colOff>
      <xdr:row>38</xdr:row>
      <xdr:rowOff>106878</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a:off x="21323300" y="6620569"/>
          <a:ext cx="8382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91861</xdr:rowOff>
    </xdr:from>
    <xdr:to>
      <xdr:col>107</xdr:col>
      <xdr:colOff>101600</xdr:colOff>
      <xdr:row>38</xdr:row>
      <xdr:rowOff>22011</xdr:rowOff>
    </xdr:to>
    <xdr:sp macro="" textlink="">
      <xdr:nvSpPr>
        <xdr:cNvPr id="589" name="楕円 588">
          <a:extLst>
            <a:ext uri="{FF2B5EF4-FFF2-40B4-BE49-F238E27FC236}">
              <a16:creationId xmlns:a16="http://schemas.microsoft.com/office/drawing/2014/main" id="{00000000-0008-0000-0200-00004D020000}"/>
            </a:ext>
          </a:extLst>
        </xdr:cNvPr>
        <xdr:cNvSpPr/>
      </xdr:nvSpPr>
      <xdr:spPr>
        <a:xfrm>
          <a:off x="20383500" y="643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142661</xdr:rowOff>
    </xdr:from>
    <xdr:to>
      <xdr:col>111</xdr:col>
      <xdr:colOff>177800</xdr:colOff>
      <xdr:row>38</xdr:row>
      <xdr:rowOff>105469</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a:off x="20434300" y="6486311"/>
          <a:ext cx="889000" cy="13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28707</xdr:rowOff>
    </xdr:from>
    <xdr:to>
      <xdr:col>102</xdr:col>
      <xdr:colOff>165100</xdr:colOff>
      <xdr:row>39</xdr:row>
      <xdr:rowOff>130307</xdr:rowOff>
    </xdr:to>
    <xdr:sp macro="" textlink="">
      <xdr:nvSpPr>
        <xdr:cNvPr id="591" name="楕円 590">
          <a:extLst>
            <a:ext uri="{FF2B5EF4-FFF2-40B4-BE49-F238E27FC236}">
              <a16:creationId xmlns:a16="http://schemas.microsoft.com/office/drawing/2014/main" id="{00000000-0008-0000-0200-00004F020000}"/>
            </a:ext>
          </a:extLst>
        </xdr:cNvPr>
        <xdr:cNvSpPr/>
      </xdr:nvSpPr>
      <xdr:spPr>
        <a:xfrm>
          <a:off x="19494500" y="671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142661</xdr:rowOff>
    </xdr:from>
    <xdr:to>
      <xdr:col>107</xdr:col>
      <xdr:colOff>50800</xdr:colOff>
      <xdr:row>39</xdr:row>
      <xdr:rowOff>79507</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flipV="1">
          <a:off x="19545300" y="6486311"/>
          <a:ext cx="889000" cy="27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42590</xdr:rowOff>
    </xdr:from>
    <xdr:to>
      <xdr:col>98</xdr:col>
      <xdr:colOff>38100</xdr:colOff>
      <xdr:row>39</xdr:row>
      <xdr:rowOff>144190</xdr:rowOff>
    </xdr:to>
    <xdr:sp macro="" textlink="">
      <xdr:nvSpPr>
        <xdr:cNvPr id="593" name="楕円 592">
          <a:extLst>
            <a:ext uri="{FF2B5EF4-FFF2-40B4-BE49-F238E27FC236}">
              <a16:creationId xmlns:a16="http://schemas.microsoft.com/office/drawing/2014/main" id="{00000000-0008-0000-0200-000051020000}"/>
            </a:ext>
          </a:extLst>
        </xdr:cNvPr>
        <xdr:cNvSpPr/>
      </xdr:nvSpPr>
      <xdr:spPr>
        <a:xfrm>
          <a:off x="18605500" y="672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79507</xdr:rowOff>
    </xdr:from>
    <xdr:to>
      <xdr:col>102</xdr:col>
      <xdr:colOff>114300</xdr:colOff>
      <xdr:row>39</xdr:row>
      <xdr:rowOff>93390</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flipV="1">
          <a:off x="18656300" y="6766057"/>
          <a:ext cx="889000" cy="1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60772</xdr:rowOff>
    </xdr:from>
    <xdr:ext cx="534377" cy="259045"/>
    <xdr:sp macro="" textlink="">
      <xdr:nvSpPr>
        <xdr:cNvPr id="595" name="n_1aveValue【一般廃棄物処理施設】&#10;一人当たり有形固定資産（償却資産）額">
          <a:extLst>
            <a:ext uri="{FF2B5EF4-FFF2-40B4-BE49-F238E27FC236}">
              <a16:creationId xmlns:a16="http://schemas.microsoft.com/office/drawing/2014/main" id="{00000000-0008-0000-0200-000053020000}"/>
            </a:ext>
          </a:extLst>
        </xdr:cNvPr>
        <xdr:cNvSpPr txBox="1"/>
      </xdr:nvSpPr>
      <xdr:spPr>
        <a:xfrm>
          <a:off x="21043411" y="674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65823</xdr:rowOff>
    </xdr:from>
    <xdr:ext cx="534377" cy="259045"/>
    <xdr:sp macro="" textlink="">
      <xdr:nvSpPr>
        <xdr:cNvPr id="596" name="n_2aveValue【一般廃棄物処理施設】&#10;一人当たり有形固定資産（償却資産）額">
          <a:extLst>
            <a:ext uri="{FF2B5EF4-FFF2-40B4-BE49-F238E27FC236}">
              <a16:creationId xmlns:a16="http://schemas.microsoft.com/office/drawing/2014/main" id="{00000000-0008-0000-0200-000054020000}"/>
            </a:ext>
          </a:extLst>
        </xdr:cNvPr>
        <xdr:cNvSpPr txBox="1"/>
      </xdr:nvSpPr>
      <xdr:spPr>
        <a:xfrm>
          <a:off x="20167111" y="675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51035</xdr:rowOff>
    </xdr:from>
    <xdr:ext cx="534377" cy="259045"/>
    <xdr:sp macro="" textlink="">
      <xdr:nvSpPr>
        <xdr:cNvPr id="597" name="n_3aveValue【一般廃棄物処理施設】&#10;一人当たり有形固定資産（償却資産）額">
          <a:extLst>
            <a:ext uri="{FF2B5EF4-FFF2-40B4-BE49-F238E27FC236}">
              <a16:creationId xmlns:a16="http://schemas.microsoft.com/office/drawing/2014/main" id="{00000000-0008-0000-0200-000055020000}"/>
            </a:ext>
          </a:extLst>
        </xdr:cNvPr>
        <xdr:cNvSpPr txBox="1"/>
      </xdr:nvSpPr>
      <xdr:spPr>
        <a:xfrm>
          <a:off x="19278111" y="639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27076</xdr:rowOff>
    </xdr:from>
    <xdr:ext cx="534377" cy="259045"/>
    <xdr:sp macro="" textlink="">
      <xdr:nvSpPr>
        <xdr:cNvPr id="598" name="n_4aveValue【一般廃棄物処理施設】&#10;一人当たり有形固定資産（償却資産）額">
          <a:extLst>
            <a:ext uri="{FF2B5EF4-FFF2-40B4-BE49-F238E27FC236}">
              <a16:creationId xmlns:a16="http://schemas.microsoft.com/office/drawing/2014/main" id="{00000000-0008-0000-0200-000056020000}"/>
            </a:ext>
          </a:extLst>
        </xdr:cNvPr>
        <xdr:cNvSpPr txBox="1"/>
      </xdr:nvSpPr>
      <xdr:spPr>
        <a:xfrm>
          <a:off x="18389111" y="688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1345</xdr:rowOff>
    </xdr:from>
    <xdr:ext cx="534377" cy="259045"/>
    <xdr:sp macro="" textlink="">
      <xdr:nvSpPr>
        <xdr:cNvPr id="599" name="n_1mainValue【一般廃棄物処理施設】&#10;一人当たり有形固定資産（償却資産）額">
          <a:extLst>
            <a:ext uri="{FF2B5EF4-FFF2-40B4-BE49-F238E27FC236}">
              <a16:creationId xmlns:a16="http://schemas.microsoft.com/office/drawing/2014/main" id="{00000000-0008-0000-0200-000057020000}"/>
            </a:ext>
          </a:extLst>
        </xdr:cNvPr>
        <xdr:cNvSpPr txBox="1"/>
      </xdr:nvSpPr>
      <xdr:spPr>
        <a:xfrm>
          <a:off x="21043411" y="634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38538</xdr:rowOff>
    </xdr:from>
    <xdr:ext cx="534377" cy="259045"/>
    <xdr:sp macro="" textlink="">
      <xdr:nvSpPr>
        <xdr:cNvPr id="600" name="n_2mainValue【一般廃棄物処理施設】&#10;一人当たり有形固定資産（償却資産）額">
          <a:extLst>
            <a:ext uri="{FF2B5EF4-FFF2-40B4-BE49-F238E27FC236}">
              <a16:creationId xmlns:a16="http://schemas.microsoft.com/office/drawing/2014/main" id="{00000000-0008-0000-0200-000058020000}"/>
            </a:ext>
          </a:extLst>
        </xdr:cNvPr>
        <xdr:cNvSpPr txBox="1"/>
      </xdr:nvSpPr>
      <xdr:spPr>
        <a:xfrm>
          <a:off x="20167111" y="621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121434</xdr:rowOff>
    </xdr:from>
    <xdr:ext cx="534377" cy="259045"/>
    <xdr:sp macro="" textlink="">
      <xdr:nvSpPr>
        <xdr:cNvPr id="601" name="n_3mainValue【一般廃棄物処理施設】&#10;一人当たり有形固定資産（償却資産）額">
          <a:extLst>
            <a:ext uri="{FF2B5EF4-FFF2-40B4-BE49-F238E27FC236}">
              <a16:creationId xmlns:a16="http://schemas.microsoft.com/office/drawing/2014/main" id="{00000000-0008-0000-0200-000059020000}"/>
            </a:ext>
          </a:extLst>
        </xdr:cNvPr>
        <xdr:cNvSpPr txBox="1"/>
      </xdr:nvSpPr>
      <xdr:spPr>
        <a:xfrm>
          <a:off x="19278111" y="680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160717</xdr:rowOff>
    </xdr:from>
    <xdr:ext cx="534377" cy="259045"/>
    <xdr:sp macro="" textlink="">
      <xdr:nvSpPr>
        <xdr:cNvPr id="602" name="n_4main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18389111" y="650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a:extLst>
            <a:ext uri="{FF2B5EF4-FFF2-40B4-BE49-F238E27FC236}">
              <a16:creationId xmlns:a16="http://schemas.microsoft.com/office/drawing/2014/main" id="{00000000-0008-0000-0200-00005B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a:extLst>
            <a:ext uri="{FF2B5EF4-FFF2-40B4-BE49-F238E27FC236}">
              <a16:creationId xmlns:a16="http://schemas.microsoft.com/office/drawing/2014/main" id="{00000000-0008-0000-0200-00005C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a:extLst>
            <a:ext uri="{FF2B5EF4-FFF2-40B4-BE49-F238E27FC236}">
              <a16:creationId xmlns:a16="http://schemas.microsoft.com/office/drawing/2014/main" id="{00000000-0008-0000-0200-00006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a:extLst>
            <a:ext uri="{FF2B5EF4-FFF2-40B4-BE49-F238E27FC236}">
              <a16:creationId xmlns:a16="http://schemas.microsoft.com/office/drawing/2014/main" id="{00000000-0008-0000-0200-00006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4" name="直線コネクタ 613">
          <a:extLst>
            <a:ext uri="{FF2B5EF4-FFF2-40B4-BE49-F238E27FC236}">
              <a16:creationId xmlns:a16="http://schemas.microsoft.com/office/drawing/2014/main" id="{00000000-0008-0000-0200-000066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a:extLst>
            <a:ext uri="{FF2B5EF4-FFF2-40B4-BE49-F238E27FC236}">
              <a16:creationId xmlns:a16="http://schemas.microsoft.com/office/drawing/2014/main" id="{00000000-0008-0000-0200-00007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152400</xdr:rowOff>
    </xdr:from>
    <xdr:to>
      <xdr:col>85</xdr:col>
      <xdr:colOff>126364</xdr:colOff>
      <xdr:row>64</xdr:row>
      <xdr:rowOff>76200</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flipV="1">
          <a:off x="16318864" y="94107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28" name="【保健センター・保健所】&#10;有形固定資産減価償却率最小値テキスト">
          <a:extLst>
            <a:ext uri="{FF2B5EF4-FFF2-40B4-BE49-F238E27FC236}">
              <a16:creationId xmlns:a16="http://schemas.microsoft.com/office/drawing/2014/main" id="{00000000-0008-0000-0200-000074020000}"/>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99077</xdr:rowOff>
    </xdr:from>
    <xdr:ext cx="405111" cy="259045"/>
    <xdr:sp macro="" textlink="">
      <xdr:nvSpPr>
        <xdr:cNvPr id="630" name="【保健センター・保健所】&#10;有形固定資産減価償却率最大値テキスト">
          <a:extLst>
            <a:ext uri="{FF2B5EF4-FFF2-40B4-BE49-F238E27FC236}">
              <a16:creationId xmlns:a16="http://schemas.microsoft.com/office/drawing/2014/main" id="{00000000-0008-0000-0200-000076020000}"/>
            </a:ext>
          </a:extLst>
        </xdr:cNvPr>
        <xdr:cNvSpPr txBox="1"/>
      </xdr:nvSpPr>
      <xdr:spPr>
        <a:xfrm>
          <a:off x="16357600" y="918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152400</xdr:rowOff>
    </xdr:from>
    <xdr:to>
      <xdr:col>86</xdr:col>
      <xdr:colOff>25400</xdr:colOff>
      <xdr:row>54</xdr:row>
      <xdr:rowOff>152400</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6230600" y="941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21607</xdr:rowOff>
    </xdr:from>
    <xdr:ext cx="405111" cy="259045"/>
    <xdr:sp macro="" textlink="">
      <xdr:nvSpPr>
        <xdr:cNvPr id="632" name="【保健センター・保健所】&#10;有形固定資産減価償却率平均値テキスト">
          <a:extLst>
            <a:ext uri="{FF2B5EF4-FFF2-40B4-BE49-F238E27FC236}">
              <a16:creationId xmlns:a16="http://schemas.microsoft.com/office/drawing/2014/main" id="{00000000-0008-0000-0200-000078020000}"/>
            </a:ext>
          </a:extLst>
        </xdr:cNvPr>
        <xdr:cNvSpPr txBox="1"/>
      </xdr:nvSpPr>
      <xdr:spPr>
        <a:xfrm>
          <a:off x="16357600" y="9965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633" name="フローチャート: 判断 632">
          <a:extLst>
            <a:ext uri="{FF2B5EF4-FFF2-40B4-BE49-F238E27FC236}">
              <a16:creationId xmlns:a16="http://schemas.microsoft.com/office/drawing/2014/main" id="{00000000-0008-0000-0200-000079020000}"/>
            </a:ext>
          </a:extLst>
        </xdr:cNvPr>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73025</xdr:rowOff>
    </xdr:from>
    <xdr:to>
      <xdr:col>81</xdr:col>
      <xdr:colOff>101600</xdr:colOff>
      <xdr:row>59</xdr:row>
      <xdr:rowOff>3175</xdr:rowOff>
    </xdr:to>
    <xdr:sp macro="" textlink="">
      <xdr:nvSpPr>
        <xdr:cNvPr id="634" name="フローチャート: 判断 633">
          <a:extLst>
            <a:ext uri="{FF2B5EF4-FFF2-40B4-BE49-F238E27FC236}">
              <a16:creationId xmlns:a16="http://schemas.microsoft.com/office/drawing/2014/main" id="{00000000-0008-0000-0200-00007A020000}"/>
            </a:ext>
          </a:extLst>
        </xdr:cNvPr>
        <xdr:cNvSpPr/>
      </xdr:nvSpPr>
      <xdr:spPr>
        <a:xfrm>
          <a:off x="15430500" y="1001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40640</xdr:rowOff>
    </xdr:from>
    <xdr:to>
      <xdr:col>76</xdr:col>
      <xdr:colOff>165100</xdr:colOff>
      <xdr:row>58</xdr:row>
      <xdr:rowOff>142240</xdr:rowOff>
    </xdr:to>
    <xdr:sp macro="" textlink="">
      <xdr:nvSpPr>
        <xdr:cNvPr id="635" name="フローチャート: 判断 634">
          <a:extLst>
            <a:ext uri="{FF2B5EF4-FFF2-40B4-BE49-F238E27FC236}">
              <a16:creationId xmlns:a16="http://schemas.microsoft.com/office/drawing/2014/main" id="{00000000-0008-0000-0200-00007B020000}"/>
            </a:ext>
          </a:extLst>
        </xdr:cNvPr>
        <xdr:cNvSpPr/>
      </xdr:nvSpPr>
      <xdr:spPr>
        <a:xfrm>
          <a:off x="14541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114935</xdr:rowOff>
    </xdr:from>
    <xdr:to>
      <xdr:col>72</xdr:col>
      <xdr:colOff>38100</xdr:colOff>
      <xdr:row>59</xdr:row>
      <xdr:rowOff>45085</xdr:rowOff>
    </xdr:to>
    <xdr:sp macro="" textlink="">
      <xdr:nvSpPr>
        <xdr:cNvPr id="636" name="フローチャート: 判断 635">
          <a:extLst>
            <a:ext uri="{FF2B5EF4-FFF2-40B4-BE49-F238E27FC236}">
              <a16:creationId xmlns:a16="http://schemas.microsoft.com/office/drawing/2014/main" id="{00000000-0008-0000-0200-00007C020000}"/>
            </a:ext>
          </a:extLst>
        </xdr:cNvPr>
        <xdr:cNvSpPr/>
      </xdr:nvSpPr>
      <xdr:spPr>
        <a:xfrm>
          <a:off x="13652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107315</xdr:rowOff>
    </xdr:from>
    <xdr:to>
      <xdr:col>67</xdr:col>
      <xdr:colOff>101600</xdr:colOff>
      <xdr:row>59</xdr:row>
      <xdr:rowOff>37465</xdr:rowOff>
    </xdr:to>
    <xdr:sp macro="" textlink="">
      <xdr:nvSpPr>
        <xdr:cNvPr id="637" name="フローチャート: 判断 636">
          <a:extLst>
            <a:ext uri="{FF2B5EF4-FFF2-40B4-BE49-F238E27FC236}">
              <a16:creationId xmlns:a16="http://schemas.microsoft.com/office/drawing/2014/main" id="{00000000-0008-0000-0200-00007D020000}"/>
            </a:ext>
          </a:extLst>
        </xdr:cNvPr>
        <xdr:cNvSpPr/>
      </xdr:nvSpPr>
      <xdr:spPr>
        <a:xfrm>
          <a:off x="12763500" y="100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48260</xdr:rowOff>
    </xdr:from>
    <xdr:to>
      <xdr:col>85</xdr:col>
      <xdr:colOff>177800</xdr:colOff>
      <xdr:row>59</xdr:row>
      <xdr:rowOff>149860</xdr:rowOff>
    </xdr:to>
    <xdr:sp macro="" textlink="">
      <xdr:nvSpPr>
        <xdr:cNvPr id="643" name="楕円 642">
          <a:extLst>
            <a:ext uri="{FF2B5EF4-FFF2-40B4-BE49-F238E27FC236}">
              <a16:creationId xmlns:a16="http://schemas.microsoft.com/office/drawing/2014/main" id="{00000000-0008-0000-0200-000083020000}"/>
            </a:ext>
          </a:extLst>
        </xdr:cNvPr>
        <xdr:cNvSpPr/>
      </xdr:nvSpPr>
      <xdr:spPr>
        <a:xfrm>
          <a:off x="162687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26687</xdr:rowOff>
    </xdr:from>
    <xdr:ext cx="405111" cy="259045"/>
    <xdr:sp macro="" textlink="">
      <xdr:nvSpPr>
        <xdr:cNvPr id="644" name="【保健センター・保健所】&#10;有形固定資産減価償却率該当値テキスト">
          <a:extLst>
            <a:ext uri="{FF2B5EF4-FFF2-40B4-BE49-F238E27FC236}">
              <a16:creationId xmlns:a16="http://schemas.microsoft.com/office/drawing/2014/main" id="{00000000-0008-0000-0200-000084020000}"/>
            </a:ext>
          </a:extLst>
        </xdr:cNvPr>
        <xdr:cNvSpPr txBox="1"/>
      </xdr:nvSpPr>
      <xdr:spPr>
        <a:xfrm>
          <a:off x="16357600" y="1014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25400</xdr:rowOff>
    </xdr:from>
    <xdr:to>
      <xdr:col>81</xdr:col>
      <xdr:colOff>101600</xdr:colOff>
      <xdr:row>59</xdr:row>
      <xdr:rowOff>127000</xdr:rowOff>
    </xdr:to>
    <xdr:sp macro="" textlink="">
      <xdr:nvSpPr>
        <xdr:cNvPr id="645" name="楕円 644">
          <a:extLst>
            <a:ext uri="{FF2B5EF4-FFF2-40B4-BE49-F238E27FC236}">
              <a16:creationId xmlns:a16="http://schemas.microsoft.com/office/drawing/2014/main" id="{00000000-0008-0000-0200-000085020000}"/>
            </a:ext>
          </a:extLst>
        </xdr:cNvPr>
        <xdr:cNvSpPr/>
      </xdr:nvSpPr>
      <xdr:spPr>
        <a:xfrm>
          <a:off x="154305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76200</xdr:rowOff>
    </xdr:from>
    <xdr:to>
      <xdr:col>85</xdr:col>
      <xdr:colOff>127000</xdr:colOff>
      <xdr:row>59</xdr:row>
      <xdr:rowOff>99060</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15481300" y="1019175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158750</xdr:rowOff>
    </xdr:from>
    <xdr:to>
      <xdr:col>76</xdr:col>
      <xdr:colOff>165100</xdr:colOff>
      <xdr:row>59</xdr:row>
      <xdr:rowOff>88900</xdr:rowOff>
    </xdr:to>
    <xdr:sp macro="" textlink="">
      <xdr:nvSpPr>
        <xdr:cNvPr id="647" name="楕円 646">
          <a:extLst>
            <a:ext uri="{FF2B5EF4-FFF2-40B4-BE49-F238E27FC236}">
              <a16:creationId xmlns:a16="http://schemas.microsoft.com/office/drawing/2014/main" id="{00000000-0008-0000-0200-000087020000}"/>
            </a:ext>
          </a:extLst>
        </xdr:cNvPr>
        <xdr:cNvSpPr/>
      </xdr:nvSpPr>
      <xdr:spPr>
        <a:xfrm>
          <a:off x="145415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38100</xdr:rowOff>
    </xdr:from>
    <xdr:to>
      <xdr:col>81</xdr:col>
      <xdr:colOff>50800</xdr:colOff>
      <xdr:row>59</xdr:row>
      <xdr:rowOff>76200</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4592300" y="10153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135890</xdr:rowOff>
    </xdr:from>
    <xdr:to>
      <xdr:col>72</xdr:col>
      <xdr:colOff>38100</xdr:colOff>
      <xdr:row>59</xdr:row>
      <xdr:rowOff>66040</xdr:rowOff>
    </xdr:to>
    <xdr:sp macro="" textlink="">
      <xdr:nvSpPr>
        <xdr:cNvPr id="649" name="楕円 648">
          <a:extLst>
            <a:ext uri="{FF2B5EF4-FFF2-40B4-BE49-F238E27FC236}">
              <a16:creationId xmlns:a16="http://schemas.microsoft.com/office/drawing/2014/main" id="{00000000-0008-0000-0200-000089020000}"/>
            </a:ext>
          </a:extLst>
        </xdr:cNvPr>
        <xdr:cNvSpPr/>
      </xdr:nvSpPr>
      <xdr:spPr>
        <a:xfrm>
          <a:off x="13652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15240</xdr:rowOff>
    </xdr:from>
    <xdr:to>
      <xdr:col>76</xdr:col>
      <xdr:colOff>114300</xdr:colOff>
      <xdr:row>59</xdr:row>
      <xdr:rowOff>38100</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13703300" y="101307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93980</xdr:rowOff>
    </xdr:from>
    <xdr:to>
      <xdr:col>67</xdr:col>
      <xdr:colOff>101600</xdr:colOff>
      <xdr:row>59</xdr:row>
      <xdr:rowOff>24130</xdr:rowOff>
    </xdr:to>
    <xdr:sp macro="" textlink="">
      <xdr:nvSpPr>
        <xdr:cNvPr id="651" name="楕円 650">
          <a:extLst>
            <a:ext uri="{FF2B5EF4-FFF2-40B4-BE49-F238E27FC236}">
              <a16:creationId xmlns:a16="http://schemas.microsoft.com/office/drawing/2014/main" id="{00000000-0008-0000-0200-00008B020000}"/>
            </a:ext>
          </a:extLst>
        </xdr:cNvPr>
        <xdr:cNvSpPr/>
      </xdr:nvSpPr>
      <xdr:spPr>
        <a:xfrm>
          <a:off x="127635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144780</xdr:rowOff>
    </xdr:from>
    <xdr:to>
      <xdr:col>71</xdr:col>
      <xdr:colOff>177800</xdr:colOff>
      <xdr:row>59</xdr:row>
      <xdr:rowOff>15240</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2814300" y="100888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19702</xdr:rowOff>
    </xdr:from>
    <xdr:ext cx="405111" cy="259045"/>
    <xdr:sp macro="" textlink="">
      <xdr:nvSpPr>
        <xdr:cNvPr id="653" name="n_1aveValue【保健センター・保健所】&#10;有形固定資産減価償却率">
          <a:extLst>
            <a:ext uri="{FF2B5EF4-FFF2-40B4-BE49-F238E27FC236}">
              <a16:creationId xmlns:a16="http://schemas.microsoft.com/office/drawing/2014/main" id="{00000000-0008-0000-0200-00008D020000}"/>
            </a:ext>
          </a:extLst>
        </xdr:cNvPr>
        <xdr:cNvSpPr txBox="1"/>
      </xdr:nvSpPr>
      <xdr:spPr>
        <a:xfrm>
          <a:off x="15266044"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158767</xdr:rowOff>
    </xdr:from>
    <xdr:ext cx="405111" cy="259045"/>
    <xdr:sp macro="" textlink="">
      <xdr:nvSpPr>
        <xdr:cNvPr id="654" name="n_2aveValue【保健センター・保健所】&#10;有形固定資産減価償却率">
          <a:extLst>
            <a:ext uri="{FF2B5EF4-FFF2-40B4-BE49-F238E27FC236}">
              <a16:creationId xmlns:a16="http://schemas.microsoft.com/office/drawing/2014/main" id="{00000000-0008-0000-0200-00008E020000}"/>
            </a:ext>
          </a:extLst>
        </xdr:cNvPr>
        <xdr:cNvSpPr txBox="1"/>
      </xdr:nvSpPr>
      <xdr:spPr>
        <a:xfrm>
          <a:off x="14389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61612</xdr:rowOff>
    </xdr:from>
    <xdr:ext cx="405111" cy="259045"/>
    <xdr:sp macro="" textlink="">
      <xdr:nvSpPr>
        <xdr:cNvPr id="655" name="n_3aveValue【保健センター・保健所】&#10;有形固定資産減価償却率">
          <a:extLst>
            <a:ext uri="{FF2B5EF4-FFF2-40B4-BE49-F238E27FC236}">
              <a16:creationId xmlns:a16="http://schemas.microsoft.com/office/drawing/2014/main" id="{00000000-0008-0000-0200-00008F020000}"/>
            </a:ext>
          </a:extLst>
        </xdr:cNvPr>
        <xdr:cNvSpPr txBox="1"/>
      </xdr:nvSpPr>
      <xdr:spPr>
        <a:xfrm>
          <a:off x="13500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28592</xdr:rowOff>
    </xdr:from>
    <xdr:ext cx="405111" cy="259045"/>
    <xdr:sp macro="" textlink="">
      <xdr:nvSpPr>
        <xdr:cNvPr id="656" name="n_4aveValue【保健センター・保健所】&#10;有形固定資産減価償却率">
          <a:extLst>
            <a:ext uri="{FF2B5EF4-FFF2-40B4-BE49-F238E27FC236}">
              <a16:creationId xmlns:a16="http://schemas.microsoft.com/office/drawing/2014/main" id="{00000000-0008-0000-0200-000090020000}"/>
            </a:ext>
          </a:extLst>
        </xdr:cNvPr>
        <xdr:cNvSpPr txBox="1"/>
      </xdr:nvSpPr>
      <xdr:spPr>
        <a:xfrm>
          <a:off x="12611744" y="1014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118127</xdr:rowOff>
    </xdr:from>
    <xdr:ext cx="405111" cy="259045"/>
    <xdr:sp macro="" textlink="">
      <xdr:nvSpPr>
        <xdr:cNvPr id="657" name="n_1mainValue【保健センター・保健所】&#10;有形固定資産減価償却率">
          <a:extLst>
            <a:ext uri="{FF2B5EF4-FFF2-40B4-BE49-F238E27FC236}">
              <a16:creationId xmlns:a16="http://schemas.microsoft.com/office/drawing/2014/main" id="{00000000-0008-0000-0200-000091020000}"/>
            </a:ext>
          </a:extLst>
        </xdr:cNvPr>
        <xdr:cNvSpPr txBox="1"/>
      </xdr:nvSpPr>
      <xdr:spPr>
        <a:xfrm>
          <a:off x="15266044" y="1023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80027</xdr:rowOff>
    </xdr:from>
    <xdr:ext cx="405111" cy="259045"/>
    <xdr:sp macro="" textlink="">
      <xdr:nvSpPr>
        <xdr:cNvPr id="658" name="n_2mainValue【保健センター・保健所】&#10;有形固定資産減価償却率">
          <a:extLst>
            <a:ext uri="{FF2B5EF4-FFF2-40B4-BE49-F238E27FC236}">
              <a16:creationId xmlns:a16="http://schemas.microsoft.com/office/drawing/2014/main" id="{00000000-0008-0000-0200-000092020000}"/>
            </a:ext>
          </a:extLst>
        </xdr:cNvPr>
        <xdr:cNvSpPr txBox="1"/>
      </xdr:nvSpPr>
      <xdr:spPr>
        <a:xfrm>
          <a:off x="14389744" y="1019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57167</xdr:rowOff>
    </xdr:from>
    <xdr:ext cx="405111" cy="259045"/>
    <xdr:sp macro="" textlink="">
      <xdr:nvSpPr>
        <xdr:cNvPr id="659" name="n_3mainValue【保健センター・保健所】&#10;有形固定資産減価償却率">
          <a:extLst>
            <a:ext uri="{FF2B5EF4-FFF2-40B4-BE49-F238E27FC236}">
              <a16:creationId xmlns:a16="http://schemas.microsoft.com/office/drawing/2014/main" id="{00000000-0008-0000-0200-000093020000}"/>
            </a:ext>
          </a:extLst>
        </xdr:cNvPr>
        <xdr:cNvSpPr txBox="1"/>
      </xdr:nvSpPr>
      <xdr:spPr>
        <a:xfrm>
          <a:off x="135007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40657</xdr:rowOff>
    </xdr:from>
    <xdr:ext cx="405111" cy="259045"/>
    <xdr:sp macro="" textlink="">
      <xdr:nvSpPr>
        <xdr:cNvPr id="660" name="n_4mainValue【保健センター・保健所】&#10;有形固定資産減価償却率">
          <a:extLst>
            <a:ext uri="{FF2B5EF4-FFF2-40B4-BE49-F238E27FC236}">
              <a16:creationId xmlns:a16="http://schemas.microsoft.com/office/drawing/2014/main" id="{00000000-0008-0000-0200-000094020000}"/>
            </a:ext>
          </a:extLst>
        </xdr:cNvPr>
        <xdr:cNvSpPr txBox="1"/>
      </xdr:nvSpPr>
      <xdr:spPr>
        <a:xfrm>
          <a:off x="126117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a:extLst>
            <a:ext uri="{FF2B5EF4-FFF2-40B4-BE49-F238E27FC236}">
              <a16:creationId xmlns:a16="http://schemas.microsoft.com/office/drawing/2014/main" id="{00000000-0008-0000-0200-00009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a:extLst>
            <a:ext uri="{FF2B5EF4-FFF2-40B4-BE49-F238E27FC236}">
              <a16:creationId xmlns:a16="http://schemas.microsoft.com/office/drawing/2014/main" id="{00000000-0008-0000-0200-00009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a:extLst>
            <a:ext uri="{FF2B5EF4-FFF2-40B4-BE49-F238E27FC236}">
              <a16:creationId xmlns:a16="http://schemas.microsoft.com/office/drawing/2014/main" id="{00000000-0008-0000-0200-00009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a:extLst>
            <a:ext uri="{FF2B5EF4-FFF2-40B4-BE49-F238E27FC236}">
              <a16:creationId xmlns:a16="http://schemas.microsoft.com/office/drawing/2014/main" id="{00000000-0008-0000-0200-00009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a:extLst>
            <a:ext uri="{FF2B5EF4-FFF2-40B4-BE49-F238E27FC236}">
              <a16:creationId xmlns:a16="http://schemas.microsoft.com/office/drawing/2014/main" id="{00000000-0008-0000-0200-00009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a:extLst>
            <a:ext uri="{FF2B5EF4-FFF2-40B4-BE49-F238E27FC236}">
              <a16:creationId xmlns:a16="http://schemas.microsoft.com/office/drawing/2014/main" id="{00000000-0008-0000-0200-00009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a:extLst>
            <a:ext uri="{FF2B5EF4-FFF2-40B4-BE49-F238E27FC236}">
              <a16:creationId xmlns:a16="http://schemas.microsoft.com/office/drawing/2014/main" id="{00000000-0008-0000-0200-00009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a:extLst>
            <a:ext uri="{FF2B5EF4-FFF2-40B4-BE49-F238E27FC236}">
              <a16:creationId xmlns:a16="http://schemas.microsoft.com/office/drawing/2014/main" id="{00000000-0008-0000-0200-00009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a:extLst>
            <a:ext uri="{FF2B5EF4-FFF2-40B4-BE49-F238E27FC236}">
              <a16:creationId xmlns:a16="http://schemas.microsoft.com/office/drawing/2014/main" id="{00000000-0008-0000-0200-00009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2" name="テキスト ボックス 671">
          <a:extLst>
            <a:ext uri="{FF2B5EF4-FFF2-40B4-BE49-F238E27FC236}">
              <a16:creationId xmlns:a16="http://schemas.microsoft.com/office/drawing/2014/main" id="{00000000-0008-0000-0200-0000A0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a:extLst>
            <a:ext uri="{FF2B5EF4-FFF2-40B4-BE49-F238E27FC236}">
              <a16:creationId xmlns:a16="http://schemas.microsoft.com/office/drawing/2014/main" id="{00000000-0008-0000-0200-0000A9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139446</xdr:rowOff>
    </xdr:from>
    <xdr:to>
      <xdr:col>116</xdr:col>
      <xdr:colOff>62864</xdr:colOff>
      <xdr:row>63</xdr:row>
      <xdr:rowOff>125730</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flipV="1">
          <a:off x="22160864" y="991209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83" name="【保健センター・保健所】&#10;一人当たり面積最小値テキスト">
          <a:extLst>
            <a:ext uri="{FF2B5EF4-FFF2-40B4-BE49-F238E27FC236}">
              <a16:creationId xmlns:a16="http://schemas.microsoft.com/office/drawing/2014/main" id="{00000000-0008-0000-0200-0000AB020000}"/>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86123</xdr:rowOff>
    </xdr:from>
    <xdr:ext cx="469744" cy="259045"/>
    <xdr:sp macro="" textlink="">
      <xdr:nvSpPr>
        <xdr:cNvPr id="685" name="【保健センター・保健所】&#10;一人当たり面積最大値テキスト">
          <a:extLst>
            <a:ext uri="{FF2B5EF4-FFF2-40B4-BE49-F238E27FC236}">
              <a16:creationId xmlns:a16="http://schemas.microsoft.com/office/drawing/2014/main" id="{00000000-0008-0000-0200-0000AD020000}"/>
            </a:ext>
          </a:extLst>
        </xdr:cNvPr>
        <xdr:cNvSpPr txBox="1"/>
      </xdr:nvSpPr>
      <xdr:spPr>
        <a:xfrm>
          <a:off x="22199600" y="968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139446</xdr:rowOff>
    </xdr:from>
    <xdr:to>
      <xdr:col>116</xdr:col>
      <xdr:colOff>152400</xdr:colOff>
      <xdr:row>57</xdr:row>
      <xdr:rowOff>139446</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22072600" y="991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26941</xdr:rowOff>
    </xdr:from>
    <xdr:ext cx="469744" cy="259045"/>
    <xdr:sp macro="" textlink="">
      <xdr:nvSpPr>
        <xdr:cNvPr id="687" name="【保健センター・保健所】&#10;一人当たり面積平均値テキスト">
          <a:extLst>
            <a:ext uri="{FF2B5EF4-FFF2-40B4-BE49-F238E27FC236}">
              <a16:creationId xmlns:a16="http://schemas.microsoft.com/office/drawing/2014/main" id="{00000000-0008-0000-0200-0000AF020000}"/>
            </a:ext>
          </a:extLst>
        </xdr:cNvPr>
        <xdr:cNvSpPr txBox="1"/>
      </xdr:nvSpPr>
      <xdr:spPr>
        <a:xfrm>
          <a:off x="22199600" y="104853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xdr:rowOff>
    </xdr:from>
    <xdr:to>
      <xdr:col>116</xdr:col>
      <xdr:colOff>114300</xdr:colOff>
      <xdr:row>62</xdr:row>
      <xdr:rowOff>105664</xdr:rowOff>
    </xdr:to>
    <xdr:sp macro="" textlink="">
      <xdr:nvSpPr>
        <xdr:cNvPr id="688" name="フローチャート: 判断 687">
          <a:extLst>
            <a:ext uri="{FF2B5EF4-FFF2-40B4-BE49-F238E27FC236}">
              <a16:creationId xmlns:a16="http://schemas.microsoft.com/office/drawing/2014/main" id="{00000000-0008-0000-0200-0000B0020000}"/>
            </a:ext>
          </a:extLst>
        </xdr:cNvPr>
        <xdr:cNvSpPr/>
      </xdr:nvSpPr>
      <xdr:spPr>
        <a:xfrm>
          <a:off x="22110700" y="1063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689" name="フローチャート: 判断 688">
          <a:extLst>
            <a:ext uri="{FF2B5EF4-FFF2-40B4-BE49-F238E27FC236}">
              <a16:creationId xmlns:a16="http://schemas.microsoft.com/office/drawing/2014/main" id="{00000000-0008-0000-0200-0000B1020000}"/>
            </a:ext>
          </a:extLst>
        </xdr:cNvPr>
        <xdr:cNvSpPr/>
      </xdr:nvSpPr>
      <xdr:spPr>
        <a:xfrm>
          <a:off x="21272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134366</xdr:rowOff>
    </xdr:from>
    <xdr:to>
      <xdr:col>107</xdr:col>
      <xdr:colOff>101600</xdr:colOff>
      <xdr:row>62</xdr:row>
      <xdr:rowOff>64516</xdr:rowOff>
    </xdr:to>
    <xdr:sp macro="" textlink="">
      <xdr:nvSpPr>
        <xdr:cNvPr id="690" name="フローチャート: 判断 689">
          <a:extLst>
            <a:ext uri="{FF2B5EF4-FFF2-40B4-BE49-F238E27FC236}">
              <a16:creationId xmlns:a16="http://schemas.microsoft.com/office/drawing/2014/main" id="{00000000-0008-0000-0200-0000B2020000}"/>
            </a:ext>
          </a:extLst>
        </xdr:cNvPr>
        <xdr:cNvSpPr/>
      </xdr:nvSpPr>
      <xdr:spPr>
        <a:xfrm>
          <a:off x="20383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148082</xdr:rowOff>
    </xdr:from>
    <xdr:to>
      <xdr:col>102</xdr:col>
      <xdr:colOff>165100</xdr:colOff>
      <xdr:row>62</xdr:row>
      <xdr:rowOff>78232</xdr:rowOff>
    </xdr:to>
    <xdr:sp macro="" textlink="">
      <xdr:nvSpPr>
        <xdr:cNvPr id="691" name="フローチャート: 判断 690">
          <a:extLst>
            <a:ext uri="{FF2B5EF4-FFF2-40B4-BE49-F238E27FC236}">
              <a16:creationId xmlns:a16="http://schemas.microsoft.com/office/drawing/2014/main" id="{00000000-0008-0000-0200-0000B3020000}"/>
            </a:ext>
          </a:extLst>
        </xdr:cNvPr>
        <xdr:cNvSpPr/>
      </xdr:nvSpPr>
      <xdr:spPr>
        <a:xfrm>
          <a:off x="19494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166370</xdr:rowOff>
    </xdr:from>
    <xdr:to>
      <xdr:col>98</xdr:col>
      <xdr:colOff>38100</xdr:colOff>
      <xdr:row>62</xdr:row>
      <xdr:rowOff>96520</xdr:rowOff>
    </xdr:to>
    <xdr:sp macro="" textlink="">
      <xdr:nvSpPr>
        <xdr:cNvPr id="692" name="フローチャート: 判断 691">
          <a:extLst>
            <a:ext uri="{FF2B5EF4-FFF2-40B4-BE49-F238E27FC236}">
              <a16:creationId xmlns:a16="http://schemas.microsoft.com/office/drawing/2014/main" id="{00000000-0008-0000-0200-0000B4020000}"/>
            </a:ext>
          </a:extLst>
        </xdr:cNvPr>
        <xdr:cNvSpPr/>
      </xdr:nvSpPr>
      <xdr:spPr>
        <a:xfrm>
          <a:off x="18605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49784</xdr:rowOff>
    </xdr:from>
    <xdr:to>
      <xdr:col>116</xdr:col>
      <xdr:colOff>114300</xdr:colOff>
      <xdr:row>62</xdr:row>
      <xdr:rowOff>151384</xdr:rowOff>
    </xdr:to>
    <xdr:sp macro="" textlink="">
      <xdr:nvSpPr>
        <xdr:cNvPr id="698" name="楕円 697">
          <a:extLst>
            <a:ext uri="{FF2B5EF4-FFF2-40B4-BE49-F238E27FC236}">
              <a16:creationId xmlns:a16="http://schemas.microsoft.com/office/drawing/2014/main" id="{00000000-0008-0000-0200-0000BA020000}"/>
            </a:ext>
          </a:extLst>
        </xdr:cNvPr>
        <xdr:cNvSpPr/>
      </xdr:nvSpPr>
      <xdr:spPr>
        <a:xfrm>
          <a:off x="22110700" y="106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28211</xdr:rowOff>
    </xdr:from>
    <xdr:ext cx="469744" cy="259045"/>
    <xdr:sp macro="" textlink="">
      <xdr:nvSpPr>
        <xdr:cNvPr id="699" name="【保健センター・保健所】&#10;一人当たり面積該当値テキスト">
          <a:extLst>
            <a:ext uri="{FF2B5EF4-FFF2-40B4-BE49-F238E27FC236}">
              <a16:creationId xmlns:a16="http://schemas.microsoft.com/office/drawing/2014/main" id="{00000000-0008-0000-0200-0000BB020000}"/>
            </a:ext>
          </a:extLst>
        </xdr:cNvPr>
        <xdr:cNvSpPr txBox="1"/>
      </xdr:nvSpPr>
      <xdr:spPr>
        <a:xfrm>
          <a:off x="22199600" y="1065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54356</xdr:rowOff>
    </xdr:from>
    <xdr:to>
      <xdr:col>112</xdr:col>
      <xdr:colOff>38100</xdr:colOff>
      <xdr:row>62</xdr:row>
      <xdr:rowOff>155956</xdr:rowOff>
    </xdr:to>
    <xdr:sp macro="" textlink="">
      <xdr:nvSpPr>
        <xdr:cNvPr id="700" name="楕円 699">
          <a:extLst>
            <a:ext uri="{FF2B5EF4-FFF2-40B4-BE49-F238E27FC236}">
              <a16:creationId xmlns:a16="http://schemas.microsoft.com/office/drawing/2014/main" id="{00000000-0008-0000-0200-0000BC020000}"/>
            </a:ext>
          </a:extLst>
        </xdr:cNvPr>
        <xdr:cNvSpPr/>
      </xdr:nvSpPr>
      <xdr:spPr>
        <a:xfrm>
          <a:off x="212725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100584</xdr:rowOff>
    </xdr:from>
    <xdr:to>
      <xdr:col>116</xdr:col>
      <xdr:colOff>63500</xdr:colOff>
      <xdr:row>62</xdr:row>
      <xdr:rowOff>105156</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flipV="1">
          <a:off x="21323300" y="1073048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54356</xdr:rowOff>
    </xdr:from>
    <xdr:to>
      <xdr:col>107</xdr:col>
      <xdr:colOff>101600</xdr:colOff>
      <xdr:row>62</xdr:row>
      <xdr:rowOff>155956</xdr:rowOff>
    </xdr:to>
    <xdr:sp macro="" textlink="">
      <xdr:nvSpPr>
        <xdr:cNvPr id="702" name="楕円 701">
          <a:extLst>
            <a:ext uri="{FF2B5EF4-FFF2-40B4-BE49-F238E27FC236}">
              <a16:creationId xmlns:a16="http://schemas.microsoft.com/office/drawing/2014/main" id="{00000000-0008-0000-0200-0000BE020000}"/>
            </a:ext>
          </a:extLst>
        </xdr:cNvPr>
        <xdr:cNvSpPr/>
      </xdr:nvSpPr>
      <xdr:spPr>
        <a:xfrm>
          <a:off x="203835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105156</xdr:rowOff>
    </xdr:from>
    <xdr:to>
      <xdr:col>111</xdr:col>
      <xdr:colOff>177800</xdr:colOff>
      <xdr:row>62</xdr:row>
      <xdr:rowOff>105156</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a:off x="20434300" y="10735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58928</xdr:rowOff>
    </xdr:from>
    <xdr:to>
      <xdr:col>102</xdr:col>
      <xdr:colOff>165100</xdr:colOff>
      <xdr:row>62</xdr:row>
      <xdr:rowOff>160528</xdr:rowOff>
    </xdr:to>
    <xdr:sp macro="" textlink="">
      <xdr:nvSpPr>
        <xdr:cNvPr id="704" name="楕円 703">
          <a:extLst>
            <a:ext uri="{FF2B5EF4-FFF2-40B4-BE49-F238E27FC236}">
              <a16:creationId xmlns:a16="http://schemas.microsoft.com/office/drawing/2014/main" id="{00000000-0008-0000-0200-0000C0020000}"/>
            </a:ext>
          </a:extLst>
        </xdr:cNvPr>
        <xdr:cNvSpPr/>
      </xdr:nvSpPr>
      <xdr:spPr>
        <a:xfrm>
          <a:off x="19494500" y="1068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105156</xdr:rowOff>
    </xdr:from>
    <xdr:to>
      <xdr:col>107</xdr:col>
      <xdr:colOff>50800</xdr:colOff>
      <xdr:row>62</xdr:row>
      <xdr:rowOff>109728</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flipV="1">
          <a:off x="19545300" y="10735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58928</xdr:rowOff>
    </xdr:from>
    <xdr:to>
      <xdr:col>98</xdr:col>
      <xdr:colOff>38100</xdr:colOff>
      <xdr:row>62</xdr:row>
      <xdr:rowOff>160528</xdr:rowOff>
    </xdr:to>
    <xdr:sp macro="" textlink="">
      <xdr:nvSpPr>
        <xdr:cNvPr id="706" name="楕円 705">
          <a:extLst>
            <a:ext uri="{FF2B5EF4-FFF2-40B4-BE49-F238E27FC236}">
              <a16:creationId xmlns:a16="http://schemas.microsoft.com/office/drawing/2014/main" id="{00000000-0008-0000-0200-0000C2020000}"/>
            </a:ext>
          </a:extLst>
        </xdr:cNvPr>
        <xdr:cNvSpPr/>
      </xdr:nvSpPr>
      <xdr:spPr>
        <a:xfrm>
          <a:off x="18605500" y="1068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109728</xdr:rowOff>
    </xdr:from>
    <xdr:to>
      <xdr:col>102</xdr:col>
      <xdr:colOff>114300</xdr:colOff>
      <xdr:row>62</xdr:row>
      <xdr:rowOff>109728</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a:off x="18656300" y="10739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76471</xdr:rowOff>
    </xdr:from>
    <xdr:ext cx="469744" cy="259045"/>
    <xdr:sp macro="" textlink="">
      <xdr:nvSpPr>
        <xdr:cNvPr id="708" name="n_1aveValue【保健センター・保健所】&#10;一人当たり面積">
          <a:extLst>
            <a:ext uri="{FF2B5EF4-FFF2-40B4-BE49-F238E27FC236}">
              <a16:creationId xmlns:a16="http://schemas.microsoft.com/office/drawing/2014/main" id="{00000000-0008-0000-0200-0000C4020000}"/>
            </a:ext>
          </a:extLst>
        </xdr:cNvPr>
        <xdr:cNvSpPr txBox="1"/>
      </xdr:nvSpPr>
      <xdr:spPr>
        <a:xfrm>
          <a:off x="210757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81043</xdr:rowOff>
    </xdr:from>
    <xdr:ext cx="469744" cy="259045"/>
    <xdr:sp macro="" textlink="">
      <xdr:nvSpPr>
        <xdr:cNvPr id="709" name="n_2aveValue【保健センター・保健所】&#10;一人当たり面積">
          <a:extLst>
            <a:ext uri="{FF2B5EF4-FFF2-40B4-BE49-F238E27FC236}">
              <a16:creationId xmlns:a16="http://schemas.microsoft.com/office/drawing/2014/main" id="{00000000-0008-0000-0200-0000C5020000}"/>
            </a:ext>
          </a:extLst>
        </xdr:cNvPr>
        <xdr:cNvSpPr txBox="1"/>
      </xdr:nvSpPr>
      <xdr:spPr>
        <a:xfrm>
          <a:off x="201994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94759</xdr:rowOff>
    </xdr:from>
    <xdr:ext cx="469744" cy="259045"/>
    <xdr:sp macro="" textlink="">
      <xdr:nvSpPr>
        <xdr:cNvPr id="710" name="n_3aveValue【保健センター・保健所】&#10;一人当たり面積">
          <a:extLst>
            <a:ext uri="{FF2B5EF4-FFF2-40B4-BE49-F238E27FC236}">
              <a16:creationId xmlns:a16="http://schemas.microsoft.com/office/drawing/2014/main" id="{00000000-0008-0000-0200-0000C6020000}"/>
            </a:ext>
          </a:extLst>
        </xdr:cNvPr>
        <xdr:cNvSpPr txBox="1"/>
      </xdr:nvSpPr>
      <xdr:spPr>
        <a:xfrm>
          <a:off x="19310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113047</xdr:rowOff>
    </xdr:from>
    <xdr:ext cx="469744" cy="259045"/>
    <xdr:sp macro="" textlink="">
      <xdr:nvSpPr>
        <xdr:cNvPr id="711" name="n_4aveValue【保健センター・保健所】&#10;一人当たり面積">
          <a:extLst>
            <a:ext uri="{FF2B5EF4-FFF2-40B4-BE49-F238E27FC236}">
              <a16:creationId xmlns:a16="http://schemas.microsoft.com/office/drawing/2014/main" id="{00000000-0008-0000-0200-0000C7020000}"/>
            </a:ext>
          </a:extLst>
        </xdr:cNvPr>
        <xdr:cNvSpPr txBox="1"/>
      </xdr:nvSpPr>
      <xdr:spPr>
        <a:xfrm>
          <a:off x="184214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147083</xdr:rowOff>
    </xdr:from>
    <xdr:ext cx="469744" cy="259045"/>
    <xdr:sp macro="" textlink="">
      <xdr:nvSpPr>
        <xdr:cNvPr id="712" name="n_1mainValue【保健センター・保健所】&#10;一人当たり面積">
          <a:extLst>
            <a:ext uri="{FF2B5EF4-FFF2-40B4-BE49-F238E27FC236}">
              <a16:creationId xmlns:a16="http://schemas.microsoft.com/office/drawing/2014/main" id="{00000000-0008-0000-0200-0000C8020000}"/>
            </a:ext>
          </a:extLst>
        </xdr:cNvPr>
        <xdr:cNvSpPr txBox="1"/>
      </xdr:nvSpPr>
      <xdr:spPr>
        <a:xfrm>
          <a:off x="210757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147083</xdr:rowOff>
    </xdr:from>
    <xdr:ext cx="469744" cy="259045"/>
    <xdr:sp macro="" textlink="">
      <xdr:nvSpPr>
        <xdr:cNvPr id="713" name="n_2mainValue【保健センター・保健所】&#10;一人当たり面積">
          <a:extLst>
            <a:ext uri="{FF2B5EF4-FFF2-40B4-BE49-F238E27FC236}">
              <a16:creationId xmlns:a16="http://schemas.microsoft.com/office/drawing/2014/main" id="{00000000-0008-0000-0200-0000C9020000}"/>
            </a:ext>
          </a:extLst>
        </xdr:cNvPr>
        <xdr:cNvSpPr txBox="1"/>
      </xdr:nvSpPr>
      <xdr:spPr>
        <a:xfrm>
          <a:off x="201994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151655</xdr:rowOff>
    </xdr:from>
    <xdr:ext cx="469744" cy="259045"/>
    <xdr:sp macro="" textlink="">
      <xdr:nvSpPr>
        <xdr:cNvPr id="714" name="n_3mainValue【保健センター・保健所】&#10;一人当たり面積">
          <a:extLst>
            <a:ext uri="{FF2B5EF4-FFF2-40B4-BE49-F238E27FC236}">
              <a16:creationId xmlns:a16="http://schemas.microsoft.com/office/drawing/2014/main" id="{00000000-0008-0000-0200-0000CA020000}"/>
            </a:ext>
          </a:extLst>
        </xdr:cNvPr>
        <xdr:cNvSpPr txBox="1"/>
      </xdr:nvSpPr>
      <xdr:spPr>
        <a:xfrm>
          <a:off x="19310427" y="1078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151655</xdr:rowOff>
    </xdr:from>
    <xdr:ext cx="469744" cy="259045"/>
    <xdr:sp macro="" textlink="">
      <xdr:nvSpPr>
        <xdr:cNvPr id="715" name="n_4mainValue【保健センター・保健所】&#10;一人当たり面積">
          <a:extLst>
            <a:ext uri="{FF2B5EF4-FFF2-40B4-BE49-F238E27FC236}">
              <a16:creationId xmlns:a16="http://schemas.microsoft.com/office/drawing/2014/main" id="{00000000-0008-0000-0200-0000CB020000}"/>
            </a:ext>
          </a:extLst>
        </xdr:cNvPr>
        <xdr:cNvSpPr txBox="1"/>
      </xdr:nvSpPr>
      <xdr:spPr>
        <a:xfrm>
          <a:off x="18421427" y="1078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00000000-0008-0000-0200-0000C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00000000-0008-0000-0200-0000C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00000000-0008-0000-0200-0000C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00000000-0008-0000-0200-0000C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00000000-0008-0000-0200-0000D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00000000-0008-0000-0200-0000D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00000000-0008-0000-0200-0000D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00000000-0008-0000-0200-0000D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a:extLst>
            <a:ext uri="{FF2B5EF4-FFF2-40B4-BE49-F238E27FC236}">
              <a16:creationId xmlns:a16="http://schemas.microsoft.com/office/drawing/2014/main" id="{00000000-0008-0000-0200-0000D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a:extLst>
            <a:ext uri="{FF2B5EF4-FFF2-40B4-BE49-F238E27FC236}">
              <a16:creationId xmlns:a16="http://schemas.microsoft.com/office/drawing/2014/main" id="{00000000-0008-0000-0200-0000D6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a:extLst>
            <a:ext uri="{FF2B5EF4-FFF2-40B4-BE49-F238E27FC236}">
              <a16:creationId xmlns:a16="http://schemas.microsoft.com/office/drawing/2014/main" id="{00000000-0008-0000-0200-0000DB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a:extLst>
            <a:ext uri="{FF2B5EF4-FFF2-40B4-BE49-F238E27FC236}">
              <a16:creationId xmlns:a16="http://schemas.microsoft.com/office/drawing/2014/main" id="{00000000-0008-0000-0200-0000DD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a:extLst>
            <a:ext uri="{FF2B5EF4-FFF2-40B4-BE49-F238E27FC236}">
              <a16:creationId xmlns:a16="http://schemas.microsoft.com/office/drawing/2014/main" id="{00000000-0008-0000-0200-0000DF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a:extLst>
            <a:ext uri="{FF2B5EF4-FFF2-40B4-BE49-F238E27FC236}">
              <a16:creationId xmlns:a16="http://schemas.microsoft.com/office/drawing/2014/main" id="{00000000-0008-0000-0200-0000E4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42999</xdr:rowOff>
    </xdr:from>
    <xdr:to>
      <xdr:col>85</xdr:col>
      <xdr:colOff>126364</xdr:colOff>
      <xdr:row>86</xdr:row>
      <xdr:rowOff>168729</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flipV="1">
          <a:off x="16318864" y="13416099"/>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2" name="【消防施設】&#10;有形固定資産減価償却率最小値テキスト">
          <a:extLst>
            <a:ext uri="{FF2B5EF4-FFF2-40B4-BE49-F238E27FC236}">
              <a16:creationId xmlns:a16="http://schemas.microsoft.com/office/drawing/2014/main" id="{00000000-0008-0000-0200-0000E6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161126</xdr:rowOff>
    </xdr:from>
    <xdr:ext cx="340478" cy="259045"/>
    <xdr:sp macro="" textlink="">
      <xdr:nvSpPr>
        <xdr:cNvPr id="744" name="【消防施設】&#10;有形固定資産減価償却率最大値テキスト">
          <a:extLst>
            <a:ext uri="{FF2B5EF4-FFF2-40B4-BE49-F238E27FC236}">
              <a16:creationId xmlns:a16="http://schemas.microsoft.com/office/drawing/2014/main" id="{00000000-0008-0000-0200-0000E8020000}"/>
            </a:ext>
          </a:extLst>
        </xdr:cNvPr>
        <xdr:cNvSpPr txBox="1"/>
      </xdr:nvSpPr>
      <xdr:spPr>
        <a:xfrm>
          <a:off x="16357600" y="1319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42999</xdr:rowOff>
    </xdr:from>
    <xdr:to>
      <xdr:col>86</xdr:col>
      <xdr:colOff>25400</xdr:colOff>
      <xdr:row>78</xdr:row>
      <xdr:rowOff>42999</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6230600" y="1341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4915</xdr:rowOff>
    </xdr:from>
    <xdr:ext cx="405111" cy="259045"/>
    <xdr:sp macro="" textlink="">
      <xdr:nvSpPr>
        <xdr:cNvPr id="746" name="【消防施設】&#10;有形固定資産減価償却率平均値テキスト">
          <a:extLst>
            <a:ext uri="{FF2B5EF4-FFF2-40B4-BE49-F238E27FC236}">
              <a16:creationId xmlns:a16="http://schemas.microsoft.com/office/drawing/2014/main" id="{00000000-0008-0000-0200-0000EA020000}"/>
            </a:ext>
          </a:extLst>
        </xdr:cNvPr>
        <xdr:cNvSpPr txBox="1"/>
      </xdr:nvSpPr>
      <xdr:spPr>
        <a:xfrm>
          <a:off x="16357600" y="14063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26488</xdr:rowOff>
    </xdr:from>
    <xdr:to>
      <xdr:col>85</xdr:col>
      <xdr:colOff>177800</xdr:colOff>
      <xdr:row>82</xdr:row>
      <xdr:rowOff>128088</xdr:rowOff>
    </xdr:to>
    <xdr:sp macro="" textlink="">
      <xdr:nvSpPr>
        <xdr:cNvPr id="747" name="フローチャート: 判断 746">
          <a:extLst>
            <a:ext uri="{FF2B5EF4-FFF2-40B4-BE49-F238E27FC236}">
              <a16:creationId xmlns:a16="http://schemas.microsoft.com/office/drawing/2014/main" id="{00000000-0008-0000-0200-0000EB020000}"/>
            </a:ext>
          </a:extLst>
        </xdr:cNvPr>
        <xdr:cNvSpPr/>
      </xdr:nvSpPr>
      <xdr:spPr>
        <a:xfrm>
          <a:off x="162687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166914</xdr:rowOff>
    </xdr:from>
    <xdr:to>
      <xdr:col>81</xdr:col>
      <xdr:colOff>101600</xdr:colOff>
      <xdr:row>82</xdr:row>
      <xdr:rowOff>97064</xdr:rowOff>
    </xdr:to>
    <xdr:sp macro="" textlink="">
      <xdr:nvSpPr>
        <xdr:cNvPr id="748" name="フローチャート: 判断 747">
          <a:extLst>
            <a:ext uri="{FF2B5EF4-FFF2-40B4-BE49-F238E27FC236}">
              <a16:creationId xmlns:a16="http://schemas.microsoft.com/office/drawing/2014/main" id="{00000000-0008-0000-0200-0000EC020000}"/>
            </a:ext>
          </a:extLst>
        </xdr:cNvPr>
        <xdr:cNvSpPr/>
      </xdr:nvSpPr>
      <xdr:spPr>
        <a:xfrm>
          <a:off x="15430500" y="1405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145687</xdr:rowOff>
    </xdr:from>
    <xdr:to>
      <xdr:col>76</xdr:col>
      <xdr:colOff>165100</xdr:colOff>
      <xdr:row>82</xdr:row>
      <xdr:rowOff>75837</xdr:rowOff>
    </xdr:to>
    <xdr:sp macro="" textlink="">
      <xdr:nvSpPr>
        <xdr:cNvPr id="749" name="フローチャート: 判断 748">
          <a:extLst>
            <a:ext uri="{FF2B5EF4-FFF2-40B4-BE49-F238E27FC236}">
              <a16:creationId xmlns:a16="http://schemas.microsoft.com/office/drawing/2014/main" id="{00000000-0008-0000-0200-0000ED020000}"/>
            </a:ext>
          </a:extLst>
        </xdr:cNvPr>
        <xdr:cNvSpPr/>
      </xdr:nvSpPr>
      <xdr:spPr>
        <a:xfrm>
          <a:off x="14541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144055</xdr:rowOff>
    </xdr:from>
    <xdr:to>
      <xdr:col>72</xdr:col>
      <xdr:colOff>38100</xdr:colOff>
      <xdr:row>82</xdr:row>
      <xdr:rowOff>74205</xdr:rowOff>
    </xdr:to>
    <xdr:sp macro="" textlink="">
      <xdr:nvSpPr>
        <xdr:cNvPr id="750" name="フローチャート: 判断 749">
          <a:extLst>
            <a:ext uri="{FF2B5EF4-FFF2-40B4-BE49-F238E27FC236}">
              <a16:creationId xmlns:a16="http://schemas.microsoft.com/office/drawing/2014/main" id="{00000000-0008-0000-0200-0000EE020000}"/>
            </a:ext>
          </a:extLst>
        </xdr:cNvPr>
        <xdr:cNvSpPr/>
      </xdr:nvSpPr>
      <xdr:spPr>
        <a:xfrm>
          <a:off x="136525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82006</xdr:rowOff>
    </xdr:from>
    <xdr:to>
      <xdr:col>67</xdr:col>
      <xdr:colOff>101600</xdr:colOff>
      <xdr:row>82</xdr:row>
      <xdr:rowOff>12156</xdr:rowOff>
    </xdr:to>
    <xdr:sp macro="" textlink="">
      <xdr:nvSpPr>
        <xdr:cNvPr id="751" name="フローチャート: 判断 750">
          <a:extLst>
            <a:ext uri="{FF2B5EF4-FFF2-40B4-BE49-F238E27FC236}">
              <a16:creationId xmlns:a16="http://schemas.microsoft.com/office/drawing/2014/main" id="{00000000-0008-0000-0200-0000EF020000}"/>
            </a:ext>
          </a:extLst>
        </xdr:cNvPr>
        <xdr:cNvSpPr/>
      </xdr:nvSpPr>
      <xdr:spPr>
        <a:xfrm>
          <a:off x="12763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111398</xdr:rowOff>
    </xdr:from>
    <xdr:to>
      <xdr:col>85</xdr:col>
      <xdr:colOff>177800</xdr:colOff>
      <xdr:row>80</xdr:row>
      <xdr:rowOff>41548</xdr:rowOff>
    </xdr:to>
    <xdr:sp macro="" textlink="">
      <xdr:nvSpPr>
        <xdr:cNvPr id="757" name="楕円 756">
          <a:extLst>
            <a:ext uri="{FF2B5EF4-FFF2-40B4-BE49-F238E27FC236}">
              <a16:creationId xmlns:a16="http://schemas.microsoft.com/office/drawing/2014/main" id="{00000000-0008-0000-0200-0000F5020000}"/>
            </a:ext>
          </a:extLst>
        </xdr:cNvPr>
        <xdr:cNvSpPr/>
      </xdr:nvSpPr>
      <xdr:spPr>
        <a:xfrm>
          <a:off x="16268700" y="1365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134275</xdr:rowOff>
    </xdr:from>
    <xdr:ext cx="405111" cy="259045"/>
    <xdr:sp macro="" textlink="">
      <xdr:nvSpPr>
        <xdr:cNvPr id="758" name="【消防施設】&#10;有形固定資産減価償却率該当値テキスト">
          <a:extLst>
            <a:ext uri="{FF2B5EF4-FFF2-40B4-BE49-F238E27FC236}">
              <a16:creationId xmlns:a16="http://schemas.microsoft.com/office/drawing/2014/main" id="{00000000-0008-0000-0200-0000F6020000}"/>
            </a:ext>
          </a:extLst>
        </xdr:cNvPr>
        <xdr:cNvSpPr txBox="1"/>
      </xdr:nvSpPr>
      <xdr:spPr>
        <a:xfrm>
          <a:off x="16357600" y="13507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155484</xdr:rowOff>
    </xdr:from>
    <xdr:to>
      <xdr:col>81</xdr:col>
      <xdr:colOff>101600</xdr:colOff>
      <xdr:row>80</xdr:row>
      <xdr:rowOff>85634</xdr:rowOff>
    </xdr:to>
    <xdr:sp macro="" textlink="">
      <xdr:nvSpPr>
        <xdr:cNvPr id="759" name="楕円 758">
          <a:extLst>
            <a:ext uri="{FF2B5EF4-FFF2-40B4-BE49-F238E27FC236}">
              <a16:creationId xmlns:a16="http://schemas.microsoft.com/office/drawing/2014/main" id="{00000000-0008-0000-0200-0000F7020000}"/>
            </a:ext>
          </a:extLst>
        </xdr:cNvPr>
        <xdr:cNvSpPr/>
      </xdr:nvSpPr>
      <xdr:spPr>
        <a:xfrm>
          <a:off x="15430500" y="1370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162198</xdr:rowOff>
    </xdr:from>
    <xdr:to>
      <xdr:col>85</xdr:col>
      <xdr:colOff>127000</xdr:colOff>
      <xdr:row>80</xdr:row>
      <xdr:rowOff>34834</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flipV="1">
          <a:off x="15481300" y="13706748"/>
          <a:ext cx="8382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116295</xdr:rowOff>
    </xdr:from>
    <xdr:to>
      <xdr:col>76</xdr:col>
      <xdr:colOff>165100</xdr:colOff>
      <xdr:row>80</xdr:row>
      <xdr:rowOff>46445</xdr:rowOff>
    </xdr:to>
    <xdr:sp macro="" textlink="">
      <xdr:nvSpPr>
        <xdr:cNvPr id="761" name="楕円 760">
          <a:extLst>
            <a:ext uri="{FF2B5EF4-FFF2-40B4-BE49-F238E27FC236}">
              <a16:creationId xmlns:a16="http://schemas.microsoft.com/office/drawing/2014/main" id="{00000000-0008-0000-0200-0000F9020000}"/>
            </a:ext>
          </a:extLst>
        </xdr:cNvPr>
        <xdr:cNvSpPr/>
      </xdr:nvSpPr>
      <xdr:spPr>
        <a:xfrm>
          <a:off x="14541500" y="136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167095</xdr:rowOff>
    </xdr:from>
    <xdr:to>
      <xdr:col>81</xdr:col>
      <xdr:colOff>50800</xdr:colOff>
      <xdr:row>80</xdr:row>
      <xdr:rowOff>34834</xdr:rowOff>
    </xdr:to>
    <xdr:cxnSp macro="">
      <xdr:nvCxnSpPr>
        <xdr:cNvPr id="762" name="直線コネクタ 761">
          <a:extLst>
            <a:ext uri="{FF2B5EF4-FFF2-40B4-BE49-F238E27FC236}">
              <a16:creationId xmlns:a16="http://schemas.microsoft.com/office/drawing/2014/main" id="{00000000-0008-0000-0200-0000FA020000}"/>
            </a:ext>
          </a:extLst>
        </xdr:cNvPr>
        <xdr:cNvCxnSpPr/>
      </xdr:nvCxnSpPr>
      <xdr:spPr>
        <a:xfrm>
          <a:off x="14592300" y="13711645"/>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78739</xdr:rowOff>
    </xdr:from>
    <xdr:to>
      <xdr:col>72</xdr:col>
      <xdr:colOff>38100</xdr:colOff>
      <xdr:row>80</xdr:row>
      <xdr:rowOff>8889</xdr:rowOff>
    </xdr:to>
    <xdr:sp macro="" textlink="">
      <xdr:nvSpPr>
        <xdr:cNvPr id="763" name="楕円 762">
          <a:extLst>
            <a:ext uri="{FF2B5EF4-FFF2-40B4-BE49-F238E27FC236}">
              <a16:creationId xmlns:a16="http://schemas.microsoft.com/office/drawing/2014/main" id="{00000000-0008-0000-0200-0000FB020000}"/>
            </a:ext>
          </a:extLst>
        </xdr:cNvPr>
        <xdr:cNvSpPr/>
      </xdr:nvSpPr>
      <xdr:spPr>
        <a:xfrm>
          <a:off x="13652500" y="1362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129539</xdr:rowOff>
    </xdr:from>
    <xdr:to>
      <xdr:col>76</xdr:col>
      <xdr:colOff>114300</xdr:colOff>
      <xdr:row>79</xdr:row>
      <xdr:rowOff>167095</xdr:rowOff>
    </xdr:to>
    <xdr:cxnSp macro="">
      <xdr:nvCxnSpPr>
        <xdr:cNvPr id="764" name="直線コネクタ 763">
          <a:extLst>
            <a:ext uri="{FF2B5EF4-FFF2-40B4-BE49-F238E27FC236}">
              <a16:creationId xmlns:a16="http://schemas.microsoft.com/office/drawing/2014/main" id="{00000000-0008-0000-0200-0000FC020000}"/>
            </a:ext>
          </a:extLst>
        </xdr:cNvPr>
        <xdr:cNvCxnSpPr/>
      </xdr:nvCxnSpPr>
      <xdr:spPr>
        <a:xfrm>
          <a:off x="13703300" y="1367408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44450</xdr:rowOff>
    </xdr:from>
    <xdr:to>
      <xdr:col>67</xdr:col>
      <xdr:colOff>101600</xdr:colOff>
      <xdr:row>79</xdr:row>
      <xdr:rowOff>146050</xdr:rowOff>
    </xdr:to>
    <xdr:sp macro="" textlink="">
      <xdr:nvSpPr>
        <xdr:cNvPr id="765" name="楕円 764">
          <a:extLst>
            <a:ext uri="{FF2B5EF4-FFF2-40B4-BE49-F238E27FC236}">
              <a16:creationId xmlns:a16="http://schemas.microsoft.com/office/drawing/2014/main" id="{00000000-0008-0000-0200-0000FD020000}"/>
            </a:ext>
          </a:extLst>
        </xdr:cNvPr>
        <xdr:cNvSpPr/>
      </xdr:nvSpPr>
      <xdr:spPr>
        <a:xfrm>
          <a:off x="12763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95250</xdr:rowOff>
    </xdr:from>
    <xdr:to>
      <xdr:col>71</xdr:col>
      <xdr:colOff>177800</xdr:colOff>
      <xdr:row>79</xdr:row>
      <xdr:rowOff>129539</xdr:rowOff>
    </xdr:to>
    <xdr:cxnSp macro="">
      <xdr:nvCxnSpPr>
        <xdr:cNvPr id="766" name="直線コネクタ 765">
          <a:extLst>
            <a:ext uri="{FF2B5EF4-FFF2-40B4-BE49-F238E27FC236}">
              <a16:creationId xmlns:a16="http://schemas.microsoft.com/office/drawing/2014/main" id="{00000000-0008-0000-0200-0000FE020000}"/>
            </a:ext>
          </a:extLst>
        </xdr:cNvPr>
        <xdr:cNvCxnSpPr/>
      </xdr:nvCxnSpPr>
      <xdr:spPr>
        <a:xfrm>
          <a:off x="12814300" y="136398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88191</xdr:rowOff>
    </xdr:from>
    <xdr:ext cx="405111" cy="259045"/>
    <xdr:sp macro="" textlink="">
      <xdr:nvSpPr>
        <xdr:cNvPr id="767" name="n_1aveValue【消防施設】&#10;有形固定資産減価償却率">
          <a:extLst>
            <a:ext uri="{FF2B5EF4-FFF2-40B4-BE49-F238E27FC236}">
              <a16:creationId xmlns:a16="http://schemas.microsoft.com/office/drawing/2014/main" id="{00000000-0008-0000-0200-0000FF020000}"/>
            </a:ext>
          </a:extLst>
        </xdr:cNvPr>
        <xdr:cNvSpPr txBox="1"/>
      </xdr:nvSpPr>
      <xdr:spPr>
        <a:xfrm>
          <a:off x="15266044" y="1414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66964</xdr:rowOff>
    </xdr:from>
    <xdr:ext cx="405111" cy="259045"/>
    <xdr:sp macro="" textlink="">
      <xdr:nvSpPr>
        <xdr:cNvPr id="768" name="n_2aveValue【消防施設】&#10;有形固定資産減価償却率">
          <a:extLst>
            <a:ext uri="{FF2B5EF4-FFF2-40B4-BE49-F238E27FC236}">
              <a16:creationId xmlns:a16="http://schemas.microsoft.com/office/drawing/2014/main" id="{00000000-0008-0000-0200-000000030000}"/>
            </a:ext>
          </a:extLst>
        </xdr:cNvPr>
        <xdr:cNvSpPr txBox="1"/>
      </xdr:nvSpPr>
      <xdr:spPr>
        <a:xfrm>
          <a:off x="14389744" y="14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65332</xdr:rowOff>
    </xdr:from>
    <xdr:ext cx="405111" cy="259045"/>
    <xdr:sp macro="" textlink="">
      <xdr:nvSpPr>
        <xdr:cNvPr id="769" name="n_3aveValue【消防施設】&#10;有形固定資産減価償却率">
          <a:extLst>
            <a:ext uri="{FF2B5EF4-FFF2-40B4-BE49-F238E27FC236}">
              <a16:creationId xmlns:a16="http://schemas.microsoft.com/office/drawing/2014/main" id="{00000000-0008-0000-0200-000001030000}"/>
            </a:ext>
          </a:extLst>
        </xdr:cNvPr>
        <xdr:cNvSpPr txBox="1"/>
      </xdr:nvSpPr>
      <xdr:spPr>
        <a:xfrm>
          <a:off x="13500744" y="1412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3283</xdr:rowOff>
    </xdr:from>
    <xdr:ext cx="405111" cy="259045"/>
    <xdr:sp macro="" textlink="">
      <xdr:nvSpPr>
        <xdr:cNvPr id="770" name="n_4aveValue【消防施設】&#10;有形固定資産減価償却率">
          <a:extLst>
            <a:ext uri="{FF2B5EF4-FFF2-40B4-BE49-F238E27FC236}">
              <a16:creationId xmlns:a16="http://schemas.microsoft.com/office/drawing/2014/main" id="{00000000-0008-0000-0200-000002030000}"/>
            </a:ext>
          </a:extLst>
        </xdr:cNvPr>
        <xdr:cNvSpPr txBox="1"/>
      </xdr:nvSpPr>
      <xdr:spPr>
        <a:xfrm>
          <a:off x="12611744" y="1406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102161</xdr:rowOff>
    </xdr:from>
    <xdr:ext cx="405111" cy="259045"/>
    <xdr:sp macro="" textlink="">
      <xdr:nvSpPr>
        <xdr:cNvPr id="771" name="n_1mainValue【消防施設】&#10;有形固定資産減価償却率">
          <a:extLst>
            <a:ext uri="{FF2B5EF4-FFF2-40B4-BE49-F238E27FC236}">
              <a16:creationId xmlns:a16="http://schemas.microsoft.com/office/drawing/2014/main" id="{00000000-0008-0000-0200-000003030000}"/>
            </a:ext>
          </a:extLst>
        </xdr:cNvPr>
        <xdr:cNvSpPr txBox="1"/>
      </xdr:nvSpPr>
      <xdr:spPr>
        <a:xfrm>
          <a:off x="15266044" y="1347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62972</xdr:rowOff>
    </xdr:from>
    <xdr:ext cx="405111" cy="259045"/>
    <xdr:sp macro="" textlink="">
      <xdr:nvSpPr>
        <xdr:cNvPr id="772" name="n_2mainValue【消防施設】&#10;有形固定資産減価償却率">
          <a:extLst>
            <a:ext uri="{FF2B5EF4-FFF2-40B4-BE49-F238E27FC236}">
              <a16:creationId xmlns:a16="http://schemas.microsoft.com/office/drawing/2014/main" id="{00000000-0008-0000-0200-000004030000}"/>
            </a:ext>
          </a:extLst>
        </xdr:cNvPr>
        <xdr:cNvSpPr txBox="1"/>
      </xdr:nvSpPr>
      <xdr:spPr>
        <a:xfrm>
          <a:off x="14389744" y="134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25416</xdr:rowOff>
    </xdr:from>
    <xdr:ext cx="405111" cy="259045"/>
    <xdr:sp macro="" textlink="">
      <xdr:nvSpPr>
        <xdr:cNvPr id="773" name="n_3mainValue【消防施設】&#10;有形固定資産減価償却率">
          <a:extLst>
            <a:ext uri="{FF2B5EF4-FFF2-40B4-BE49-F238E27FC236}">
              <a16:creationId xmlns:a16="http://schemas.microsoft.com/office/drawing/2014/main" id="{00000000-0008-0000-0200-000005030000}"/>
            </a:ext>
          </a:extLst>
        </xdr:cNvPr>
        <xdr:cNvSpPr txBox="1"/>
      </xdr:nvSpPr>
      <xdr:spPr>
        <a:xfrm>
          <a:off x="13500744" y="1339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162577</xdr:rowOff>
    </xdr:from>
    <xdr:ext cx="405111" cy="259045"/>
    <xdr:sp macro="" textlink="">
      <xdr:nvSpPr>
        <xdr:cNvPr id="774" name="n_4mainValue【消防施設】&#10;有形固定資産減価償却率">
          <a:extLst>
            <a:ext uri="{FF2B5EF4-FFF2-40B4-BE49-F238E27FC236}">
              <a16:creationId xmlns:a16="http://schemas.microsoft.com/office/drawing/2014/main" id="{00000000-0008-0000-0200-000006030000}"/>
            </a:ext>
          </a:extLst>
        </xdr:cNvPr>
        <xdr:cNvSpPr txBox="1"/>
      </xdr:nvSpPr>
      <xdr:spPr>
        <a:xfrm>
          <a:off x="12611744" y="1336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a:extLst>
            <a:ext uri="{FF2B5EF4-FFF2-40B4-BE49-F238E27FC236}">
              <a16:creationId xmlns:a16="http://schemas.microsoft.com/office/drawing/2014/main" id="{00000000-0008-0000-0200-000007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a:extLst>
            <a:ext uri="{FF2B5EF4-FFF2-40B4-BE49-F238E27FC236}">
              <a16:creationId xmlns:a16="http://schemas.microsoft.com/office/drawing/2014/main" id="{00000000-0008-0000-0200-000008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a:extLst>
            <a:ext uri="{FF2B5EF4-FFF2-40B4-BE49-F238E27FC236}">
              <a16:creationId xmlns:a16="http://schemas.microsoft.com/office/drawing/2014/main" id="{00000000-0008-0000-0200-000009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a:extLst>
            <a:ext uri="{FF2B5EF4-FFF2-40B4-BE49-F238E27FC236}">
              <a16:creationId xmlns:a16="http://schemas.microsoft.com/office/drawing/2014/main" id="{00000000-0008-0000-0200-00000A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a:extLst>
            <a:ext uri="{FF2B5EF4-FFF2-40B4-BE49-F238E27FC236}">
              <a16:creationId xmlns:a16="http://schemas.microsoft.com/office/drawing/2014/main" id="{00000000-0008-0000-0200-00000B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a:extLst>
            <a:ext uri="{FF2B5EF4-FFF2-40B4-BE49-F238E27FC236}">
              <a16:creationId xmlns:a16="http://schemas.microsoft.com/office/drawing/2014/main" id="{00000000-0008-0000-0200-00000C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a:extLst>
            <a:ext uri="{FF2B5EF4-FFF2-40B4-BE49-F238E27FC236}">
              <a16:creationId xmlns:a16="http://schemas.microsoft.com/office/drawing/2014/main" id="{00000000-0008-0000-0200-00000D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a:extLst>
            <a:ext uri="{FF2B5EF4-FFF2-40B4-BE49-F238E27FC236}">
              <a16:creationId xmlns:a16="http://schemas.microsoft.com/office/drawing/2014/main" id="{00000000-0008-0000-0200-00000E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a:extLst>
            <a:ext uri="{FF2B5EF4-FFF2-40B4-BE49-F238E27FC236}">
              <a16:creationId xmlns:a16="http://schemas.microsoft.com/office/drawing/2014/main" id="{00000000-0008-0000-0200-00000F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a:extLst>
            <a:ext uri="{FF2B5EF4-FFF2-40B4-BE49-F238E27FC236}">
              <a16:creationId xmlns:a16="http://schemas.microsoft.com/office/drawing/2014/main" id="{00000000-0008-0000-0200-000010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5" name="直線コネクタ 784">
          <a:extLst>
            <a:ext uri="{FF2B5EF4-FFF2-40B4-BE49-F238E27FC236}">
              <a16:creationId xmlns:a16="http://schemas.microsoft.com/office/drawing/2014/main" id="{00000000-0008-0000-0200-000011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6" name="テキスト ボックス 785">
          <a:extLst>
            <a:ext uri="{FF2B5EF4-FFF2-40B4-BE49-F238E27FC236}">
              <a16:creationId xmlns:a16="http://schemas.microsoft.com/office/drawing/2014/main" id="{00000000-0008-0000-0200-000012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7" name="直線コネクタ 786">
          <a:extLst>
            <a:ext uri="{FF2B5EF4-FFF2-40B4-BE49-F238E27FC236}">
              <a16:creationId xmlns:a16="http://schemas.microsoft.com/office/drawing/2014/main" id="{00000000-0008-0000-0200-000013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8" name="テキスト ボックス 787">
          <a:extLst>
            <a:ext uri="{FF2B5EF4-FFF2-40B4-BE49-F238E27FC236}">
              <a16:creationId xmlns:a16="http://schemas.microsoft.com/office/drawing/2014/main" id="{00000000-0008-0000-0200-000014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9" name="直線コネクタ 788">
          <a:extLst>
            <a:ext uri="{FF2B5EF4-FFF2-40B4-BE49-F238E27FC236}">
              <a16:creationId xmlns:a16="http://schemas.microsoft.com/office/drawing/2014/main" id="{00000000-0008-0000-0200-000015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0" name="テキスト ボックス 789">
          <a:extLst>
            <a:ext uri="{FF2B5EF4-FFF2-40B4-BE49-F238E27FC236}">
              <a16:creationId xmlns:a16="http://schemas.microsoft.com/office/drawing/2014/main" id="{00000000-0008-0000-0200-000016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1" name="直線コネクタ 790">
          <a:extLst>
            <a:ext uri="{FF2B5EF4-FFF2-40B4-BE49-F238E27FC236}">
              <a16:creationId xmlns:a16="http://schemas.microsoft.com/office/drawing/2014/main" id="{00000000-0008-0000-0200-000017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2" name="テキスト ボックス 791">
          <a:extLst>
            <a:ext uri="{FF2B5EF4-FFF2-40B4-BE49-F238E27FC236}">
              <a16:creationId xmlns:a16="http://schemas.microsoft.com/office/drawing/2014/main" id="{00000000-0008-0000-0200-000018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a:extLst>
            <a:ext uri="{FF2B5EF4-FFF2-40B4-BE49-F238E27FC236}">
              <a16:creationId xmlns:a16="http://schemas.microsoft.com/office/drawing/2014/main" id="{00000000-0008-0000-0200-000019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a:extLst>
            <a:ext uri="{FF2B5EF4-FFF2-40B4-BE49-F238E27FC236}">
              <a16:creationId xmlns:a16="http://schemas.microsoft.com/office/drawing/2014/main" id="{00000000-0008-0000-0200-00001A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消防施設】&#10;一人当たり面積グラフ枠">
          <a:extLst>
            <a:ext uri="{FF2B5EF4-FFF2-40B4-BE49-F238E27FC236}">
              <a16:creationId xmlns:a16="http://schemas.microsoft.com/office/drawing/2014/main" id="{00000000-0008-0000-0200-00001B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85</xdr:row>
      <xdr:rowOff>145542</xdr:rowOff>
    </xdr:to>
    <xdr:cxnSp macro="">
      <xdr:nvCxnSpPr>
        <xdr:cNvPr id="796" name="直線コネクタ 795">
          <a:extLst>
            <a:ext uri="{FF2B5EF4-FFF2-40B4-BE49-F238E27FC236}">
              <a16:creationId xmlns:a16="http://schemas.microsoft.com/office/drawing/2014/main" id="{00000000-0008-0000-0200-00001C030000}"/>
            </a:ext>
          </a:extLst>
        </xdr:cNvPr>
        <xdr:cNvCxnSpPr/>
      </xdr:nvCxnSpPr>
      <xdr:spPr>
        <a:xfrm flipV="1">
          <a:off x="22160864" y="1358950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149369</xdr:rowOff>
    </xdr:from>
    <xdr:ext cx="469744" cy="259045"/>
    <xdr:sp macro="" textlink="">
      <xdr:nvSpPr>
        <xdr:cNvPr id="797" name="【消防施設】&#10;一人当たり面積最小値テキスト">
          <a:extLst>
            <a:ext uri="{FF2B5EF4-FFF2-40B4-BE49-F238E27FC236}">
              <a16:creationId xmlns:a16="http://schemas.microsoft.com/office/drawing/2014/main" id="{00000000-0008-0000-0200-00001D030000}"/>
            </a:ext>
          </a:extLst>
        </xdr:cNvPr>
        <xdr:cNvSpPr txBox="1"/>
      </xdr:nvSpPr>
      <xdr:spPr>
        <a:xfrm>
          <a:off x="22199600" y="147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145542</xdr:rowOff>
    </xdr:from>
    <xdr:to>
      <xdr:col>116</xdr:col>
      <xdr:colOff>152400</xdr:colOff>
      <xdr:row>85</xdr:row>
      <xdr:rowOff>145542</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a:off x="22072600" y="147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799" name="【消防施設】&#10;一人当たり面積最大値テキスト">
          <a:extLst>
            <a:ext uri="{FF2B5EF4-FFF2-40B4-BE49-F238E27FC236}">
              <a16:creationId xmlns:a16="http://schemas.microsoft.com/office/drawing/2014/main" id="{00000000-0008-0000-0200-00001F030000}"/>
            </a:ext>
          </a:extLst>
        </xdr:cNvPr>
        <xdr:cNvSpPr txBox="1"/>
      </xdr:nvSpPr>
      <xdr:spPr>
        <a:xfrm>
          <a:off x="221996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a:off x="22072600" y="1358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123462</xdr:rowOff>
    </xdr:from>
    <xdr:ext cx="469744" cy="259045"/>
    <xdr:sp macro="" textlink="">
      <xdr:nvSpPr>
        <xdr:cNvPr id="801" name="【消防施設】&#10;一人当たり面積平均値テキスト">
          <a:extLst>
            <a:ext uri="{FF2B5EF4-FFF2-40B4-BE49-F238E27FC236}">
              <a16:creationId xmlns:a16="http://schemas.microsoft.com/office/drawing/2014/main" id="{00000000-0008-0000-0200-000021030000}"/>
            </a:ext>
          </a:extLst>
        </xdr:cNvPr>
        <xdr:cNvSpPr txBox="1"/>
      </xdr:nvSpPr>
      <xdr:spPr>
        <a:xfrm>
          <a:off x="22199600" y="1435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145035</xdr:rowOff>
    </xdr:from>
    <xdr:to>
      <xdr:col>116</xdr:col>
      <xdr:colOff>114300</xdr:colOff>
      <xdr:row>84</xdr:row>
      <xdr:rowOff>75185</xdr:rowOff>
    </xdr:to>
    <xdr:sp macro="" textlink="">
      <xdr:nvSpPr>
        <xdr:cNvPr id="802" name="フローチャート: 判断 801">
          <a:extLst>
            <a:ext uri="{FF2B5EF4-FFF2-40B4-BE49-F238E27FC236}">
              <a16:creationId xmlns:a16="http://schemas.microsoft.com/office/drawing/2014/main" id="{00000000-0008-0000-0200-000022030000}"/>
            </a:ext>
          </a:extLst>
        </xdr:cNvPr>
        <xdr:cNvSpPr/>
      </xdr:nvSpPr>
      <xdr:spPr>
        <a:xfrm>
          <a:off x="22110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71882</xdr:rowOff>
    </xdr:from>
    <xdr:to>
      <xdr:col>112</xdr:col>
      <xdr:colOff>38100</xdr:colOff>
      <xdr:row>84</xdr:row>
      <xdr:rowOff>2032</xdr:rowOff>
    </xdr:to>
    <xdr:sp macro="" textlink="">
      <xdr:nvSpPr>
        <xdr:cNvPr id="803" name="フローチャート: 判断 802">
          <a:extLst>
            <a:ext uri="{FF2B5EF4-FFF2-40B4-BE49-F238E27FC236}">
              <a16:creationId xmlns:a16="http://schemas.microsoft.com/office/drawing/2014/main" id="{00000000-0008-0000-0200-000023030000}"/>
            </a:ext>
          </a:extLst>
        </xdr:cNvPr>
        <xdr:cNvSpPr/>
      </xdr:nvSpPr>
      <xdr:spPr>
        <a:xfrm>
          <a:off x="21272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804" name="フローチャート: 判断 803">
          <a:extLst>
            <a:ext uri="{FF2B5EF4-FFF2-40B4-BE49-F238E27FC236}">
              <a16:creationId xmlns:a16="http://schemas.microsoft.com/office/drawing/2014/main" id="{00000000-0008-0000-0200-000024030000}"/>
            </a:ext>
          </a:extLst>
        </xdr:cNvPr>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85598</xdr:rowOff>
    </xdr:from>
    <xdr:to>
      <xdr:col>102</xdr:col>
      <xdr:colOff>165100</xdr:colOff>
      <xdr:row>84</xdr:row>
      <xdr:rowOff>15748</xdr:rowOff>
    </xdr:to>
    <xdr:sp macro="" textlink="">
      <xdr:nvSpPr>
        <xdr:cNvPr id="805" name="フローチャート: 判断 804">
          <a:extLst>
            <a:ext uri="{FF2B5EF4-FFF2-40B4-BE49-F238E27FC236}">
              <a16:creationId xmlns:a16="http://schemas.microsoft.com/office/drawing/2014/main" id="{00000000-0008-0000-0200-000025030000}"/>
            </a:ext>
          </a:extLst>
        </xdr:cNvPr>
        <xdr:cNvSpPr/>
      </xdr:nvSpPr>
      <xdr:spPr>
        <a:xfrm>
          <a:off x="19494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62737</xdr:rowOff>
    </xdr:from>
    <xdr:to>
      <xdr:col>98</xdr:col>
      <xdr:colOff>38100</xdr:colOff>
      <xdr:row>83</xdr:row>
      <xdr:rowOff>164337</xdr:rowOff>
    </xdr:to>
    <xdr:sp macro="" textlink="">
      <xdr:nvSpPr>
        <xdr:cNvPr id="806" name="フローチャート: 判断 805">
          <a:extLst>
            <a:ext uri="{FF2B5EF4-FFF2-40B4-BE49-F238E27FC236}">
              <a16:creationId xmlns:a16="http://schemas.microsoft.com/office/drawing/2014/main" id="{00000000-0008-0000-0200-000026030000}"/>
            </a:ext>
          </a:extLst>
        </xdr:cNvPr>
        <xdr:cNvSpPr/>
      </xdr:nvSpPr>
      <xdr:spPr>
        <a:xfrm>
          <a:off x="18605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0000000-0008-0000-0200-00002A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0000000-0008-0000-0200-00002B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62737</xdr:rowOff>
    </xdr:from>
    <xdr:to>
      <xdr:col>116</xdr:col>
      <xdr:colOff>114300</xdr:colOff>
      <xdr:row>83</xdr:row>
      <xdr:rowOff>164337</xdr:rowOff>
    </xdr:to>
    <xdr:sp macro="" textlink="">
      <xdr:nvSpPr>
        <xdr:cNvPr id="812" name="楕円 811">
          <a:extLst>
            <a:ext uri="{FF2B5EF4-FFF2-40B4-BE49-F238E27FC236}">
              <a16:creationId xmlns:a16="http://schemas.microsoft.com/office/drawing/2014/main" id="{00000000-0008-0000-0200-00002C030000}"/>
            </a:ext>
          </a:extLst>
        </xdr:cNvPr>
        <xdr:cNvSpPr/>
      </xdr:nvSpPr>
      <xdr:spPr>
        <a:xfrm>
          <a:off x="221107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85614</xdr:rowOff>
    </xdr:from>
    <xdr:ext cx="469744" cy="259045"/>
    <xdr:sp macro="" textlink="">
      <xdr:nvSpPr>
        <xdr:cNvPr id="813" name="【消防施設】&#10;一人当たり面積該当値テキスト">
          <a:extLst>
            <a:ext uri="{FF2B5EF4-FFF2-40B4-BE49-F238E27FC236}">
              <a16:creationId xmlns:a16="http://schemas.microsoft.com/office/drawing/2014/main" id="{00000000-0008-0000-0200-00002D030000}"/>
            </a:ext>
          </a:extLst>
        </xdr:cNvPr>
        <xdr:cNvSpPr txBox="1"/>
      </xdr:nvSpPr>
      <xdr:spPr>
        <a:xfrm>
          <a:off x="22199600" y="1414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81026</xdr:rowOff>
    </xdr:from>
    <xdr:to>
      <xdr:col>112</xdr:col>
      <xdr:colOff>38100</xdr:colOff>
      <xdr:row>84</xdr:row>
      <xdr:rowOff>11176</xdr:rowOff>
    </xdr:to>
    <xdr:sp macro="" textlink="">
      <xdr:nvSpPr>
        <xdr:cNvPr id="814" name="楕円 813">
          <a:extLst>
            <a:ext uri="{FF2B5EF4-FFF2-40B4-BE49-F238E27FC236}">
              <a16:creationId xmlns:a16="http://schemas.microsoft.com/office/drawing/2014/main" id="{00000000-0008-0000-0200-00002E030000}"/>
            </a:ext>
          </a:extLst>
        </xdr:cNvPr>
        <xdr:cNvSpPr/>
      </xdr:nvSpPr>
      <xdr:spPr>
        <a:xfrm>
          <a:off x="21272500" y="1431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113537</xdr:rowOff>
    </xdr:from>
    <xdr:to>
      <xdr:col>116</xdr:col>
      <xdr:colOff>63500</xdr:colOff>
      <xdr:row>83</xdr:row>
      <xdr:rowOff>131826</xdr:rowOff>
    </xdr:to>
    <xdr:cxnSp macro="">
      <xdr:nvCxnSpPr>
        <xdr:cNvPr id="815" name="直線コネクタ 814">
          <a:extLst>
            <a:ext uri="{FF2B5EF4-FFF2-40B4-BE49-F238E27FC236}">
              <a16:creationId xmlns:a16="http://schemas.microsoft.com/office/drawing/2014/main" id="{00000000-0008-0000-0200-00002F030000}"/>
            </a:ext>
          </a:extLst>
        </xdr:cNvPr>
        <xdr:cNvCxnSpPr/>
      </xdr:nvCxnSpPr>
      <xdr:spPr>
        <a:xfrm flipV="1">
          <a:off x="21323300" y="14343887"/>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81026</xdr:rowOff>
    </xdr:from>
    <xdr:to>
      <xdr:col>107</xdr:col>
      <xdr:colOff>101600</xdr:colOff>
      <xdr:row>84</xdr:row>
      <xdr:rowOff>11176</xdr:rowOff>
    </xdr:to>
    <xdr:sp macro="" textlink="">
      <xdr:nvSpPr>
        <xdr:cNvPr id="816" name="楕円 815">
          <a:extLst>
            <a:ext uri="{FF2B5EF4-FFF2-40B4-BE49-F238E27FC236}">
              <a16:creationId xmlns:a16="http://schemas.microsoft.com/office/drawing/2014/main" id="{00000000-0008-0000-0200-000030030000}"/>
            </a:ext>
          </a:extLst>
        </xdr:cNvPr>
        <xdr:cNvSpPr/>
      </xdr:nvSpPr>
      <xdr:spPr>
        <a:xfrm>
          <a:off x="20383500" y="1431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131826</xdr:rowOff>
    </xdr:from>
    <xdr:to>
      <xdr:col>111</xdr:col>
      <xdr:colOff>177800</xdr:colOff>
      <xdr:row>83</xdr:row>
      <xdr:rowOff>131826</xdr:rowOff>
    </xdr:to>
    <xdr:cxnSp macro="">
      <xdr:nvCxnSpPr>
        <xdr:cNvPr id="817" name="直線コネクタ 816">
          <a:extLst>
            <a:ext uri="{FF2B5EF4-FFF2-40B4-BE49-F238E27FC236}">
              <a16:creationId xmlns:a16="http://schemas.microsoft.com/office/drawing/2014/main" id="{00000000-0008-0000-0200-000031030000}"/>
            </a:ext>
          </a:extLst>
        </xdr:cNvPr>
        <xdr:cNvCxnSpPr/>
      </xdr:nvCxnSpPr>
      <xdr:spPr>
        <a:xfrm>
          <a:off x="20434300" y="143621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85598</xdr:rowOff>
    </xdr:from>
    <xdr:to>
      <xdr:col>102</xdr:col>
      <xdr:colOff>165100</xdr:colOff>
      <xdr:row>84</xdr:row>
      <xdr:rowOff>15748</xdr:rowOff>
    </xdr:to>
    <xdr:sp macro="" textlink="">
      <xdr:nvSpPr>
        <xdr:cNvPr id="818" name="楕円 817">
          <a:extLst>
            <a:ext uri="{FF2B5EF4-FFF2-40B4-BE49-F238E27FC236}">
              <a16:creationId xmlns:a16="http://schemas.microsoft.com/office/drawing/2014/main" id="{00000000-0008-0000-0200-000032030000}"/>
            </a:ext>
          </a:extLst>
        </xdr:cNvPr>
        <xdr:cNvSpPr/>
      </xdr:nvSpPr>
      <xdr:spPr>
        <a:xfrm>
          <a:off x="194945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131826</xdr:rowOff>
    </xdr:from>
    <xdr:to>
      <xdr:col>107</xdr:col>
      <xdr:colOff>50800</xdr:colOff>
      <xdr:row>83</xdr:row>
      <xdr:rowOff>136398</xdr:rowOff>
    </xdr:to>
    <xdr:cxnSp macro="">
      <xdr:nvCxnSpPr>
        <xdr:cNvPr id="819" name="直線コネクタ 818">
          <a:extLst>
            <a:ext uri="{FF2B5EF4-FFF2-40B4-BE49-F238E27FC236}">
              <a16:creationId xmlns:a16="http://schemas.microsoft.com/office/drawing/2014/main" id="{00000000-0008-0000-0200-000033030000}"/>
            </a:ext>
          </a:extLst>
        </xdr:cNvPr>
        <xdr:cNvCxnSpPr/>
      </xdr:nvCxnSpPr>
      <xdr:spPr>
        <a:xfrm flipV="1">
          <a:off x="19545300" y="143621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85598</xdr:rowOff>
    </xdr:from>
    <xdr:to>
      <xdr:col>98</xdr:col>
      <xdr:colOff>38100</xdr:colOff>
      <xdr:row>84</xdr:row>
      <xdr:rowOff>15748</xdr:rowOff>
    </xdr:to>
    <xdr:sp macro="" textlink="">
      <xdr:nvSpPr>
        <xdr:cNvPr id="820" name="楕円 819">
          <a:extLst>
            <a:ext uri="{FF2B5EF4-FFF2-40B4-BE49-F238E27FC236}">
              <a16:creationId xmlns:a16="http://schemas.microsoft.com/office/drawing/2014/main" id="{00000000-0008-0000-0200-000034030000}"/>
            </a:ext>
          </a:extLst>
        </xdr:cNvPr>
        <xdr:cNvSpPr/>
      </xdr:nvSpPr>
      <xdr:spPr>
        <a:xfrm>
          <a:off x="186055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136398</xdr:rowOff>
    </xdr:from>
    <xdr:to>
      <xdr:col>102</xdr:col>
      <xdr:colOff>114300</xdr:colOff>
      <xdr:row>83</xdr:row>
      <xdr:rowOff>136398</xdr:rowOff>
    </xdr:to>
    <xdr:cxnSp macro="">
      <xdr:nvCxnSpPr>
        <xdr:cNvPr id="821" name="直線コネクタ 820">
          <a:extLst>
            <a:ext uri="{FF2B5EF4-FFF2-40B4-BE49-F238E27FC236}">
              <a16:creationId xmlns:a16="http://schemas.microsoft.com/office/drawing/2014/main" id="{00000000-0008-0000-0200-000035030000}"/>
            </a:ext>
          </a:extLst>
        </xdr:cNvPr>
        <xdr:cNvCxnSpPr/>
      </xdr:nvCxnSpPr>
      <xdr:spPr>
        <a:xfrm>
          <a:off x="18656300" y="143667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18559</xdr:rowOff>
    </xdr:from>
    <xdr:ext cx="469744" cy="259045"/>
    <xdr:sp macro="" textlink="">
      <xdr:nvSpPr>
        <xdr:cNvPr id="822" name="n_1aveValue【消防施設】&#10;一人当たり面積">
          <a:extLst>
            <a:ext uri="{FF2B5EF4-FFF2-40B4-BE49-F238E27FC236}">
              <a16:creationId xmlns:a16="http://schemas.microsoft.com/office/drawing/2014/main" id="{00000000-0008-0000-0200-000036030000}"/>
            </a:ext>
          </a:extLst>
        </xdr:cNvPr>
        <xdr:cNvSpPr txBox="1"/>
      </xdr:nvSpPr>
      <xdr:spPr>
        <a:xfrm>
          <a:off x="210757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823" name="n_2aveValue【消防施設】&#10;一人当たり面積">
          <a:extLst>
            <a:ext uri="{FF2B5EF4-FFF2-40B4-BE49-F238E27FC236}">
              <a16:creationId xmlns:a16="http://schemas.microsoft.com/office/drawing/2014/main" id="{00000000-0008-0000-0200-000037030000}"/>
            </a:ext>
          </a:extLst>
        </xdr:cNvPr>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6875</xdr:rowOff>
    </xdr:from>
    <xdr:ext cx="469744" cy="259045"/>
    <xdr:sp macro="" textlink="">
      <xdr:nvSpPr>
        <xdr:cNvPr id="824" name="n_3aveValue【消防施設】&#10;一人当たり面積">
          <a:extLst>
            <a:ext uri="{FF2B5EF4-FFF2-40B4-BE49-F238E27FC236}">
              <a16:creationId xmlns:a16="http://schemas.microsoft.com/office/drawing/2014/main" id="{00000000-0008-0000-0200-000038030000}"/>
            </a:ext>
          </a:extLst>
        </xdr:cNvPr>
        <xdr:cNvSpPr txBox="1"/>
      </xdr:nvSpPr>
      <xdr:spPr>
        <a:xfrm>
          <a:off x="193104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9414</xdr:rowOff>
    </xdr:from>
    <xdr:ext cx="469744" cy="259045"/>
    <xdr:sp macro="" textlink="">
      <xdr:nvSpPr>
        <xdr:cNvPr id="825" name="n_4aveValue【消防施設】&#10;一人当たり面積">
          <a:extLst>
            <a:ext uri="{FF2B5EF4-FFF2-40B4-BE49-F238E27FC236}">
              <a16:creationId xmlns:a16="http://schemas.microsoft.com/office/drawing/2014/main" id="{00000000-0008-0000-0200-000039030000}"/>
            </a:ext>
          </a:extLst>
        </xdr:cNvPr>
        <xdr:cNvSpPr txBox="1"/>
      </xdr:nvSpPr>
      <xdr:spPr>
        <a:xfrm>
          <a:off x="18421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2303</xdr:rowOff>
    </xdr:from>
    <xdr:ext cx="469744" cy="259045"/>
    <xdr:sp macro="" textlink="">
      <xdr:nvSpPr>
        <xdr:cNvPr id="826" name="n_1mainValue【消防施設】&#10;一人当たり面積">
          <a:extLst>
            <a:ext uri="{FF2B5EF4-FFF2-40B4-BE49-F238E27FC236}">
              <a16:creationId xmlns:a16="http://schemas.microsoft.com/office/drawing/2014/main" id="{00000000-0008-0000-0200-00003A030000}"/>
            </a:ext>
          </a:extLst>
        </xdr:cNvPr>
        <xdr:cNvSpPr txBox="1"/>
      </xdr:nvSpPr>
      <xdr:spPr>
        <a:xfrm>
          <a:off x="21075727" y="1440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2303</xdr:rowOff>
    </xdr:from>
    <xdr:ext cx="469744" cy="259045"/>
    <xdr:sp macro="" textlink="">
      <xdr:nvSpPr>
        <xdr:cNvPr id="827" name="n_2mainValue【消防施設】&#10;一人当たり面積">
          <a:extLst>
            <a:ext uri="{FF2B5EF4-FFF2-40B4-BE49-F238E27FC236}">
              <a16:creationId xmlns:a16="http://schemas.microsoft.com/office/drawing/2014/main" id="{00000000-0008-0000-0200-00003B030000}"/>
            </a:ext>
          </a:extLst>
        </xdr:cNvPr>
        <xdr:cNvSpPr txBox="1"/>
      </xdr:nvSpPr>
      <xdr:spPr>
        <a:xfrm>
          <a:off x="20199427" y="1440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32275</xdr:rowOff>
    </xdr:from>
    <xdr:ext cx="469744" cy="259045"/>
    <xdr:sp macro="" textlink="">
      <xdr:nvSpPr>
        <xdr:cNvPr id="828" name="n_3mainValue【消防施設】&#10;一人当たり面積">
          <a:extLst>
            <a:ext uri="{FF2B5EF4-FFF2-40B4-BE49-F238E27FC236}">
              <a16:creationId xmlns:a16="http://schemas.microsoft.com/office/drawing/2014/main" id="{00000000-0008-0000-0200-00003C030000}"/>
            </a:ext>
          </a:extLst>
        </xdr:cNvPr>
        <xdr:cNvSpPr txBox="1"/>
      </xdr:nvSpPr>
      <xdr:spPr>
        <a:xfrm>
          <a:off x="19310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6875</xdr:rowOff>
    </xdr:from>
    <xdr:ext cx="469744" cy="259045"/>
    <xdr:sp macro="" textlink="">
      <xdr:nvSpPr>
        <xdr:cNvPr id="829" name="n_4mainValue【消防施設】&#10;一人当たり面積">
          <a:extLst>
            <a:ext uri="{FF2B5EF4-FFF2-40B4-BE49-F238E27FC236}">
              <a16:creationId xmlns:a16="http://schemas.microsoft.com/office/drawing/2014/main" id="{00000000-0008-0000-0200-00003D030000}"/>
            </a:ext>
          </a:extLst>
        </xdr:cNvPr>
        <xdr:cNvSpPr txBox="1"/>
      </xdr:nvSpPr>
      <xdr:spPr>
        <a:xfrm>
          <a:off x="184214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a:extLst>
            <a:ext uri="{FF2B5EF4-FFF2-40B4-BE49-F238E27FC236}">
              <a16:creationId xmlns:a16="http://schemas.microsoft.com/office/drawing/2014/main" id="{00000000-0008-0000-0200-00003E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a:extLst>
            <a:ext uri="{FF2B5EF4-FFF2-40B4-BE49-F238E27FC236}">
              <a16:creationId xmlns:a16="http://schemas.microsoft.com/office/drawing/2014/main" id="{00000000-0008-0000-0200-00003F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a:extLst>
            <a:ext uri="{FF2B5EF4-FFF2-40B4-BE49-F238E27FC236}">
              <a16:creationId xmlns:a16="http://schemas.microsoft.com/office/drawing/2014/main" id="{00000000-0008-0000-0200-000040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a:extLst>
            <a:ext uri="{FF2B5EF4-FFF2-40B4-BE49-F238E27FC236}">
              <a16:creationId xmlns:a16="http://schemas.microsoft.com/office/drawing/2014/main" id="{00000000-0008-0000-0200-000041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a:extLst>
            <a:ext uri="{FF2B5EF4-FFF2-40B4-BE49-F238E27FC236}">
              <a16:creationId xmlns:a16="http://schemas.microsoft.com/office/drawing/2014/main" id="{00000000-0008-0000-0200-000042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a:extLst>
            <a:ext uri="{FF2B5EF4-FFF2-40B4-BE49-F238E27FC236}">
              <a16:creationId xmlns:a16="http://schemas.microsoft.com/office/drawing/2014/main" id="{00000000-0008-0000-0200-000043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a:extLst>
            <a:ext uri="{FF2B5EF4-FFF2-40B4-BE49-F238E27FC236}">
              <a16:creationId xmlns:a16="http://schemas.microsoft.com/office/drawing/2014/main" id="{00000000-0008-0000-0200-000044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a:extLst>
            <a:ext uri="{FF2B5EF4-FFF2-40B4-BE49-F238E27FC236}">
              <a16:creationId xmlns:a16="http://schemas.microsoft.com/office/drawing/2014/main" id="{00000000-0008-0000-0200-000045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a:extLst>
            <a:ext uri="{FF2B5EF4-FFF2-40B4-BE49-F238E27FC236}">
              <a16:creationId xmlns:a16="http://schemas.microsoft.com/office/drawing/2014/main" id="{00000000-0008-0000-0200-000046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a:extLst>
            <a:ext uri="{FF2B5EF4-FFF2-40B4-BE49-F238E27FC236}">
              <a16:creationId xmlns:a16="http://schemas.microsoft.com/office/drawing/2014/main" id="{00000000-0008-0000-0200-000047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a:extLst>
            <a:ext uri="{FF2B5EF4-FFF2-40B4-BE49-F238E27FC236}">
              <a16:creationId xmlns:a16="http://schemas.microsoft.com/office/drawing/2014/main" id="{00000000-0008-0000-0200-000048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1" name="直線コネクタ 840">
          <a:extLst>
            <a:ext uri="{FF2B5EF4-FFF2-40B4-BE49-F238E27FC236}">
              <a16:creationId xmlns:a16="http://schemas.microsoft.com/office/drawing/2014/main" id="{00000000-0008-0000-0200-000049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2" name="テキスト ボックス 841">
          <a:extLst>
            <a:ext uri="{FF2B5EF4-FFF2-40B4-BE49-F238E27FC236}">
              <a16:creationId xmlns:a16="http://schemas.microsoft.com/office/drawing/2014/main" id="{00000000-0008-0000-0200-00004A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3" name="直線コネクタ 842">
          <a:extLst>
            <a:ext uri="{FF2B5EF4-FFF2-40B4-BE49-F238E27FC236}">
              <a16:creationId xmlns:a16="http://schemas.microsoft.com/office/drawing/2014/main" id="{00000000-0008-0000-0200-00004B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4" name="テキスト ボックス 843">
          <a:extLst>
            <a:ext uri="{FF2B5EF4-FFF2-40B4-BE49-F238E27FC236}">
              <a16:creationId xmlns:a16="http://schemas.microsoft.com/office/drawing/2014/main" id="{00000000-0008-0000-0200-00004C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5" name="直線コネクタ 844">
          <a:extLst>
            <a:ext uri="{FF2B5EF4-FFF2-40B4-BE49-F238E27FC236}">
              <a16:creationId xmlns:a16="http://schemas.microsoft.com/office/drawing/2014/main" id="{00000000-0008-0000-0200-00004D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6" name="テキスト ボックス 845">
          <a:extLst>
            <a:ext uri="{FF2B5EF4-FFF2-40B4-BE49-F238E27FC236}">
              <a16:creationId xmlns:a16="http://schemas.microsoft.com/office/drawing/2014/main" id="{00000000-0008-0000-0200-00004E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7" name="直線コネクタ 846">
          <a:extLst>
            <a:ext uri="{FF2B5EF4-FFF2-40B4-BE49-F238E27FC236}">
              <a16:creationId xmlns:a16="http://schemas.microsoft.com/office/drawing/2014/main" id="{00000000-0008-0000-0200-00004F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8" name="テキスト ボックス 847">
          <a:extLst>
            <a:ext uri="{FF2B5EF4-FFF2-40B4-BE49-F238E27FC236}">
              <a16:creationId xmlns:a16="http://schemas.microsoft.com/office/drawing/2014/main" id="{00000000-0008-0000-0200-000050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9" name="直線コネクタ 848">
          <a:extLst>
            <a:ext uri="{FF2B5EF4-FFF2-40B4-BE49-F238E27FC236}">
              <a16:creationId xmlns:a16="http://schemas.microsoft.com/office/drawing/2014/main" id="{00000000-0008-0000-0200-000051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0" name="テキスト ボックス 849">
          <a:extLst>
            <a:ext uri="{FF2B5EF4-FFF2-40B4-BE49-F238E27FC236}">
              <a16:creationId xmlns:a16="http://schemas.microsoft.com/office/drawing/2014/main" id="{00000000-0008-0000-0200-000052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1" name="直線コネクタ 850">
          <a:extLst>
            <a:ext uri="{FF2B5EF4-FFF2-40B4-BE49-F238E27FC236}">
              <a16:creationId xmlns:a16="http://schemas.microsoft.com/office/drawing/2014/main" id="{00000000-0008-0000-0200-000053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2" name="テキスト ボックス 851">
          <a:extLst>
            <a:ext uri="{FF2B5EF4-FFF2-40B4-BE49-F238E27FC236}">
              <a16:creationId xmlns:a16="http://schemas.microsoft.com/office/drawing/2014/main" id="{00000000-0008-0000-0200-000054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a:extLst>
            <a:ext uri="{FF2B5EF4-FFF2-40B4-BE49-F238E27FC236}">
              <a16:creationId xmlns:a16="http://schemas.microsoft.com/office/drawing/2014/main" id="{00000000-0008-0000-0200-000055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a:extLst>
            <a:ext uri="{FF2B5EF4-FFF2-40B4-BE49-F238E27FC236}">
              <a16:creationId xmlns:a16="http://schemas.microsoft.com/office/drawing/2014/main" id="{00000000-0008-0000-0200-000056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126819</xdr:rowOff>
    </xdr:from>
    <xdr:to>
      <xdr:col>85</xdr:col>
      <xdr:colOff>126364</xdr:colOff>
      <xdr:row>109</xdr:row>
      <xdr:rowOff>27214</xdr:rowOff>
    </xdr:to>
    <xdr:cxnSp macro="">
      <xdr:nvCxnSpPr>
        <xdr:cNvPr id="855" name="直線コネクタ 854">
          <a:extLst>
            <a:ext uri="{FF2B5EF4-FFF2-40B4-BE49-F238E27FC236}">
              <a16:creationId xmlns:a16="http://schemas.microsoft.com/office/drawing/2014/main" id="{00000000-0008-0000-0200-000057030000}"/>
            </a:ext>
          </a:extLst>
        </xdr:cNvPr>
        <xdr:cNvCxnSpPr/>
      </xdr:nvCxnSpPr>
      <xdr:spPr>
        <a:xfrm flipV="1">
          <a:off x="16318864" y="17271819"/>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856" name="【庁舎】&#10;有形固定資産減価償却率最小値テキスト">
          <a:extLst>
            <a:ext uri="{FF2B5EF4-FFF2-40B4-BE49-F238E27FC236}">
              <a16:creationId xmlns:a16="http://schemas.microsoft.com/office/drawing/2014/main" id="{00000000-0008-0000-0200-000058030000}"/>
            </a:ext>
          </a:extLst>
        </xdr:cNvPr>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857" name="直線コネクタ 856">
          <a:extLst>
            <a:ext uri="{FF2B5EF4-FFF2-40B4-BE49-F238E27FC236}">
              <a16:creationId xmlns:a16="http://schemas.microsoft.com/office/drawing/2014/main" id="{00000000-0008-0000-0200-000059030000}"/>
            </a:ext>
          </a:extLst>
        </xdr:cNvPr>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73496</xdr:rowOff>
    </xdr:from>
    <xdr:ext cx="405111" cy="259045"/>
    <xdr:sp macro="" textlink="">
      <xdr:nvSpPr>
        <xdr:cNvPr id="858" name="【庁舎】&#10;有形固定資産減価償却率最大値テキスト">
          <a:extLst>
            <a:ext uri="{FF2B5EF4-FFF2-40B4-BE49-F238E27FC236}">
              <a16:creationId xmlns:a16="http://schemas.microsoft.com/office/drawing/2014/main" id="{00000000-0008-0000-0200-00005A030000}"/>
            </a:ext>
          </a:extLst>
        </xdr:cNvPr>
        <xdr:cNvSpPr txBox="1"/>
      </xdr:nvSpPr>
      <xdr:spPr>
        <a:xfrm>
          <a:off x="16357600" y="1704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126819</xdr:rowOff>
    </xdr:from>
    <xdr:to>
      <xdr:col>86</xdr:col>
      <xdr:colOff>25400</xdr:colOff>
      <xdr:row>100</xdr:row>
      <xdr:rowOff>126819</xdr:rowOff>
    </xdr:to>
    <xdr:cxnSp macro="">
      <xdr:nvCxnSpPr>
        <xdr:cNvPr id="859" name="直線コネクタ 858">
          <a:extLst>
            <a:ext uri="{FF2B5EF4-FFF2-40B4-BE49-F238E27FC236}">
              <a16:creationId xmlns:a16="http://schemas.microsoft.com/office/drawing/2014/main" id="{00000000-0008-0000-0200-00005B030000}"/>
            </a:ext>
          </a:extLst>
        </xdr:cNvPr>
        <xdr:cNvCxnSpPr/>
      </xdr:nvCxnSpPr>
      <xdr:spPr>
        <a:xfrm>
          <a:off x="16230600" y="1727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146248</xdr:rowOff>
    </xdr:from>
    <xdr:ext cx="405111" cy="259045"/>
    <xdr:sp macro="" textlink="">
      <xdr:nvSpPr>
        <xdr:cNvPr id="860" name="【庁舎】&#10;有形固定資産減価償却率平均値テキスト">
          <a:extLst>
            <a:ext uri="{FF2B5EF4-FFF2-40B4-BE49-F238E27FC236}">
              <a16:creationId xmlns:a16="http://schemas.microsoft.com/office/drawing/2014/main" id="{00000000-0008-0000-0200-00005C030000}"/>
            </a:ext>
          </a:extLst>
        </xdr:cNvPr>
        <xdr:cNvSpPr txBox="1"/>
      </xdr:nvSpPr>
      <xdr:spPr>
        <a:xfrm>
          <a:off x="16357600" y="17805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861" name="フローチャート: 判断 860">
          <a:extLst>
            <a:ext uri="{FF2B5EF4-FFF2-40B4-BE49-F238E27FC236}">
              <a16:creationId xmlns:a16="http://schemas.microsoft.com/office/drawing/2014/main" id="{00000000-0008-0000-0200-00005D030000}"/>
            </a:ext>
          </a:extLst>
        </xdr:cNvPr>
        <xdr:cNvSpPr/>
      </xdr:nvSpPr>
      <xdr:spPr>
        <a:xfrm>
          <a:off x="162687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862" name="フローチャート: 判断 861">
          <a:extLst>
            <a:ext uri="{FF2B5EF4-FFF2-40B4-BE49-F238E27FC236}">
              <a16:creationId xmlns:a16="http://schemas.microsoft.com/office/drawing/2014/main" id="{00000000-0008-0000-0200-00005E030000}"/>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863" name="フローチャート: 判断 862">
          <a:extLst>
            <a:ext uri="{FF2B5EF4-FFF2-40B4-BE49-F238E27FC236}">
              <a16:creationId xmlns:a16="http://schemas.microsoft.com/office/drawing/2014/main" id="{00000000-0008-0000-0200-00005F030000}"/>
            </a:ext>
          </a:extLst>
        </xdr:cNvPr>
        <xdr:cNvSpPr/>
      </xdr:nvSpPr>
      <xdr:spPr>
        <a:xfrm>
          <a:off x="14541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100512</xdr:rowOff>
    </xdr:from>
    <xdr:to>
      <xdr:col>72</xdr:col>
      <xdr:colOff>38100</xdr:colOff>
      <xdr:row>105</xdr:row>
      <xdr:rowOff>30662</xdr:rowOff>
    </xdr:to>
    <xdr:sp macro="" textlink="">
      <xdr:nvSpPr>
        <xdr:cNvPr id="864" name="フローチャート: 判断 863">
          <a:extLst>
            <a:ext uri="{FF2B5EF4-FFF2-40B4-BE49-F238E27FC236}">
              <a16:creationId xmlns:a16="http://schemas.microsoft.com/office/drawing/2014/main" id="{00000000-0008-0000-0200-000060030000}"/>
            </a:ext>
          </a:extLst>
        </xdr:cNvPr>
        <xdr:cNvSpPr/>
      </xdr:nvSpPr>
      <xdr:spPr>
        <a:xfrm>
          <a:off x="13652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71120</xdr:rowOff>
    </xdr:from>
    <xdr:to>
      <xdr:col>67</xdr:col>
      <xdr:colOff>101600</xdr:colOff>
      <xdr:row>105</xdr:row>
      <xdr:rowOff>1270</xdr:rowOff>
    </xdr:to>
    <xdr:sp macro="" textlink="">
      <xdr:nvSpPr>
        <xdr:cNvPr id="865" name="フローチャート: 判断 864">
          <a:extLst>
            <a:ext uri="{FF2B5EF4-FFF2-40B4-BE49-F238E27FC236}">
              <a16:creationId xmlns:a16="http://schemas.microsoft.com/office/drawing/2014/main" id="{00000000-0008-0000-0200-000061030000}"/>
            </a:ext>
          </a:extLst>
        </xdr:cNvPr>
        <xdr:cNvSpPr/>
      </xdr:nvSpPr>
      <xdr:spPr>
        <a:xfrm>
          <a:off x="12763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00000000-0008-0000-0200-000062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0000000-0008-0000-0200-000063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200-000064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200-000065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200-000066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147864</xdr:rowOff>
    </xdr:from>
    <xdr:to>
      <xdr:col>85</xdr:col>
      <xdr:colOff>177800</xdr:colOff>
      <xdr:row>109</xdr:row>
      <xdr:rowOff>78014</xdr:rowOff>
    </xdr:to>
    <xdr:sp macro="" textlink="">
      <xdr:nvSpPr>
        <xdr:cNvPr id="871" name="楕円 870">
          <a:extLst>
            <a:ext uri="{FF2B5EF4-FFF2-40B4-BE49-F238E27FC236}">
              <a16:creationId xmlns:a16="http://schemas.microsoft.com/office/drawing/2014/main" id="{00000000-0008-0000-0200-000067030000}"/>
            </a:ext>
          </a:extLst>
        </xdr:cNvPr>
        <xdr:cNvSpPr/>
      </xdr:nvSpPr>
      <xdr:spPr>
        <a:xfrm>
          <a:off x="16268700" y="1866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62791</xdr:rowOff>
    </xdr:from>
    <xdr:ext cx="405111" cy="259045"/>
    <xdr:sp macro="" textlink="">
      <xdr:nvSpPr>
        <xdr:cNvPr id="872" name="【庁舎】&#10;有形固定資産減価償却率該当値テキスト">
          <a:extLst>
            <a:ext uri="{FF2B5EF4-FFF2-40B4-BE49-F238E27FC236}">
              <a16:creationId xmlns:a16="http://schemas.microsoft.com/office/drawing/2014/main" id="{00000000-0008-0000-0200-000068030000}"/>
            </a:ext>
          </a:extLst>
        </xdr:cNvPr>
        <xdr:cNvSpPr txBox="1"/>
      </xdr:nvSpPr>
      <xdr:spPr>
        <a:xfrm>
          <a:off x="16357600" y="1857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118473</xdr:rowOff>
    </xdr:from>
    <xdr:to>
      <xdr:col>81</xdr:col>
      <xdr:colOff>101600</xdr:colOff>
      <xdr:row>109</xdr:row>
      <xdr:rowOff>48623</xdr:rowOff>
    </xdr:to>
    <xdr:sp macro="" textlink="">
      <xdr:nvSpPr>
        <xdr:cNvPr id="873" name="楕円 872">
          <a:extLst>
            <a:ext uri="{FF2B5EF4-FFF2-40B4-BE49-F238E27FC236}">
              <a16:creationId xmlns:a16="http://schemas.microsoft.com/office/drawing/2014/main" id="{00000000-0008-0000-0200-000069030000}"/>
            </a:ext>
          </a:extLst>
        </xdr:cNvPr>
        <xdr:cNvSpPr/>
      </xdr:nvSpPr>
      <xdr:spPr>
        <a:xfrm>
          <a:off x="15430500" y="186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169273</xdr:rowOff>
    </xdr:from>
    <xdr:to>
      <xdr:col>85</xdr:col>
      <xdr:colOff>127000</xdr:colOff>
      <xdr:row>109</xdr:row>
      <xdr:rowOff>27214</xdr:rowOff>
    </xdr:to>
    <xdr:cxnSp macro="">
      <xdr:nvCxnSpPr>
        <xdr:cNvPr id="874" name="直線コネクタ 873">
          <a:extLst>
            <a:ext uri="{FF2B5EF4-FFF2-40B4-BE49-F238E27FC236}">
              <a16:creationId xmlns:a16="http://schemas.microsoft.com/office/drawing/2014/main" id="{00000000-0008-0000-0200-00006A030000}"/>
            </a:ext>
          </a:extLst>
        </xdr:cNvPr>
        <xdr:cNvCxnSpPr/>
      </xdr:nvCxnSpPr>
      <xdr:spPr>
        <a:xfrm>
          <a:off x="15481300" y="1868587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89081</xdr:rowOff>
    </xdr:from>
    <xdr:to>
      <xdr:col>76</xdr:col>
      <xdr:colOff>165100</xdr:colOff>
      <xdr:row>109</xdr:row>
      <xdr:rowOff>19231</xdr:rowOff>
    </xdr:to>
    <xdr:sp macro="" textlink="">
      <xdr:nvSpPr>
        <xdr:cNvPr id="875" name="楕円 874">
          <a:extLst>
            <a:ext uri="{FF2B5EF4-FFF2-40B4-BE49-F238E27FC236}">
              <a16:creationId xmlns:a16="http://schemas.microsoft.com/office/drawing/2014/main" id="{00000000-0008-0000-0200-00006B030000}"/>
            </a:ext>
          </a:extLst>
        </xdr:cNvPr>
        <xdr:cNvSpPr/>
      </xdr:nvSpPr>
      <xdr:spPr>
        <a:xfrm>
          <a:off x="14541500" y="1860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139881</xdr:rowOff>
    </xdr:from>
    <xdr:to>
      <xdr:col>81</xdr:col>
      <xdr:colOff>50800</xdr:colOff>
      <xdr:row>108</xdr:row>
      <xdr:rowOff>169273</xdr:rowOff>
    </xdr:to>
    <xdr:cxnSp macro="">
      <xdr:nvCxnSpPr>
        <xdr:cNvPr id="876" name="直線コネクタ 875">
          <a:extLst>
            <a:ext uri="{FF2B5EF4-FFF2-40B4-BE49-F238E27FC236}">
              <a16:creationId xmlns:a16="http://schemas.microsoft.com/office/drawing/2014/main" id="{00000000-0008-0000-0200-00006C030000}"/>
            </a:ext>
          </a:extLst>
        </xdr:cNvPr>
        <xdr:cNvCxnSpPr/>
      </xdr:nvCxnSpPr>
      <xdr:spPr>
        <a:xfrm>
          <a:off x="14592300" y="1865648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59689</xdr:rowOff>
    </xdr:from>
    <xdr:to>
      <xdr:col>72</xdr:col>
      <xdr:colOff>38100</xdr:colOff>
      <xdr:row>108</xdr:row>
      <xdr:rowOff>161289</xdr:rowOff>
    </xdr:to>
    <xdr:sp macro="" textlink="">
      <xdr:nvSpPr>
        <xdr:cNvPr id="877" name="楕円 876">
          <a:extLst>
            <a:ext uri="{FF2B5EF4-FFF2-40B4-BE49-F238E27FC236}">
              <a16:creationId xmlns:a16="http://schemas.microsoft.com/office/drawing/2014/main" id="{00000000-0008-0000-0200-00006D030000}"/>
            </a:ext>
          </a:extLst>
        </xdr:cNvPr>
        <xdr:cNvSpPr/>
      </xdr:nvSpPr>
      <xdr:spPr>
        <a:xfrm>
          <a:off x="13652500" y="185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110489</xdr:rowOff>
    </xdr:from>
    <xdr:to>
      <xdr:col>76</xdr:col>
      <xdr:colOff>114300</xdr:colOff>
      <xdr:row>108</xdr:row>
      <xdr:rowOff>139881</xdr:rowOff>
    </xdr:to>
    <xdr:cxnSp macro="">
      <xdr:nvCxnSpPr>
        <xdr:cNvPr id="878" name="直線コネクタ 877">
          <a:extLst>
            <a:ext uri="{FF2B5EF4-FFF2-40B4-BE49-F238E27FC236}">
              <a16:creationId xmlns:a16="http://schemas.microsoft.com/office/drawing/2014/main" id="{00000000-0008-0000-0200-00006E030000}"/>
            </a:ext>
          </a:extLst>
        </xdr:cNvPr>
        <xdr:cNvCxnSpPr/>
      </xdr:nvCxnSpPr>
      <xdr:spPr>
        <a:xfrm>
          <a:off x="13703300" y="18627089"/>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31931</xdr:rowOff>
    </xdr:from>
    <xdr:to>
      <xdr:col>67</xdr:col>
      <xdr:colOff>101600</xdr:colOff>
      <xdr:row>108</xdr:row>
      <xdr:rowOff>133531</xdr:rowOff>
    </xdr:to>
    <xdr:sp macro="" textlink="">
      <xdr:nvSpPr>
        <xdr:cNvPr id="879" name="楕円 878">
          <a:extLst>
            <a:ext uri="{FF2B5EF4-FFF2-40B4-BE49-F238E27FC236}">
              <a16:creationId xmlns:a16="http://schemas.microsoft.com/office/drawing/2014/main" id="{00000000-0008-0000-0200-00006F030000}"/>
            </a:ext>
          </a:extLst>
        </xdr:cNvPr>
        <xdr:cNvSpPr/>
      </xdr:nvSpPr>
      <xdr:spPr>
        <a:xfrm>
          <a:off x="127635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82731</xdr:rowOff>
    </xdr:from>
    <xdr:to>
      <xdr:col>71</xdr:col>
      <xdr:colOff>177800</xdr:colOff>
      <xdr:row>108</xdr:row>
      <xdr:rowOff>110489</xdr:rowOff>
    </xdr:to>
    <xdr:cxnSp macro="">
      <xdr:nvCxnSpPr>
        <xdr:cNvPr id="880" name="直線コネクタ 879">
          <a:extLst>
            <a:ext uri="{FF2B5EF4-FFF2-40B4-BE49-F238E27FC236}">
              <a16:creationId xmlns:a16="http://schemas.microsoft.com/office/drawing/2014/main" id="{00000000-0008-0000-0200-000070030000}"/>
            </a:ext>
          </a:extLst>
        </xdr:cNvPr>
        <xdr:cNvCxnSpPr/>
      </xdr:nvCxnSpPr>
      <xdr:spPr>
        <a:xfrm>
          <a:off x="12814300" y="18599331"/>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881" name="n_1aveValue【庁舎】&#10;有形固定資産減価償却率">
          <a:extLst>
            <a:ext uri="{FF2B5EF4-FFF2-40B4-BE49-F238E27FC236}">
              <a16:creationId xmlns:a16="http://schemas.microsoft.com/office/drawing/2014/main" id="{00000000-0008-0000-0200-000071030000}"/>
            </a:ext>
          </a:extLst>
        </xdr:cNvPr>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114135</xdr:rowOff>
    </xdr:from>
    <xdr:ext cx="405111" cy="259045"/>
    <xdr:sp macro="" textlink="">
      <xdr:nvSpPr>
        <xdr:cNvPr id="882" name="n_2aveValue【庁舎】&#10;有形固定資産減価償却率">
          <a:extLst>
            <a:ext uri="{FF2B5EF4-FFF2-40B4-BE49-F238E27FC236}">
              <a16:creationId xmlns:a16="http://schemas.microsoft.com/office/drawing/2014/main" id="{00000000-0008-0000-0200-000072030000}"/>
            </a:ext>
          </a:extLst>
        </xdr:cNvPr>
        <xdr:cNvSpPr txBox="1"/>
      </xdr:nvSpPr>
      <xdr:spPr>
        <a:xfrm>
          <a:off x="14389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47189</xdr:rowOff>
    </xdr:from>
    <xdr:ext cx="405111" cy="259045"/>
    <xdr:sp macro="" textlink="">
      <xdr:nvSpPr>
        <xdr:cNvPr id="883" name="n_3aveValue【庁舎】&#10;有形固定資産減価償却率">
          <a:extLst>
            <a:ext uri="{FF2B5EF4-FFF2-40B4-BE49-F238E27FC236}">
              <a16:creationId xmlns:a16="http://schemas.microsoft.com/office/drawing/2014/main" id="{00000000-0008-0000-0200-000073030000}"/>
            </a:ext>
          </a:extLst>
        </xdr:cNvPr>
        <xdr:cNvSpPr txBox="1"/>
      </xdr:nvSpPr>
      <xdr:spPr>
        <a:xfrm>
          <a:off x="13500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17797</xdr:rowOff>
    </xdr:from>
    <xdr:ext cx="405111" cy="259045"/>
    <xdr:sp macro="" textlink="">
      <xdr:nvSpPr>
        <xdr:cNvPr id="884" name="n_4aveValue【庁舎】&#10;有形固定資産減価償却率">
          <a:extLst>
            <a:ext uri="{FF2B5EF4-FFF2-40B4-BE49-F238E27FC236}">
              <a16:creationId xmlns:a16="http://schemas.microsoft.com/office/drawing/2014/main" id="{00000000-0008-0000-0200-000074030000}"/>
            </a:ext>
          </a:extLst>
        </xdr:cNvPr>
        <xdr:cNvSpPr txBox="1"/>
      </xdr:nvSpPr>
      <xdr:spPr>
        <a:xfrm>
          <a:off x="12611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39750</xdr:rowOff>
    </xdr:from>
    <xdr:ext cx="405111" cy="259045"/>
    <xdr:sp macro="" textlink="">
      <xdr:nvSpPr>
        <xdr:cNvPr id="885" name="n_1mainValue【庁舎】&#10;有形固定資産減価償却率">
          <a:extLst>
            <a:ext uri="{FF2B5EF4-FFF2-40B4-BE49-F238E27FC236}">
              <a16:creationId xmlns:a16="http://schemas.microsoft.com/office/drawing/2014/main" id="{00000000-0008-0000-0200-000075030000}"/>
            </a:ext>
          </a:extLst>
        </xdr:cNvPr>
        <xdr:cNvSpPr txBox="1"/>
      </xdr:nvSpPr>
      <xdr:spPr>
        <a:xfrm>
          <a:off x="15266044" y="18727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10358</xdr:rowOff>
    </xdr:from>
    <xdr:ext cx="405111" cy="259045"/>
    <xdr:sp macro="" textlink="">
      <xdr:nvSpPr>
        <xdr:cNvPr id="886" name="n_2mainValue【庁舎】&#10;有形固定資産減価償却率">
          <a:extLst>
            <a:ext uri="{FF2B5EF4-FFF2-40B4-BE49-F238E27FC236}">
              <a16:creationId xmlns:a16="http://schemas.microsoft.com/office/drawing/2014/main" id="{00000000-0008-0000-0200-000076030000}"/>
            </a:ext>
          </a:extLst>
        </xdr:cNvPr>
        <xdr:cNvSpPr txBox="1"/>
      </xdr:nvSpPr>
      <xdr:spPr>
        <a:xfrm>
          <a:off x="14389744" y="18698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152416</xdr:rowOff>
    </xdr:from>
    <xdr:ext cx="405111" cy="259045"/>
    <xdr:sp macro="" textlink="">
      <xdr:nvSpPr>
        <xdr:cNvPr id="887" name="n_3mainValue【庁舎】&#10;有形固定資産減価償却率">
          <a:extLst>
            <a:ext uri="{FF2B5EF4-FFF2-40B4-BE49-F238E27FC236}">
              <a16:creationId xmlns:a16="http://schemas.microsoft.com/office/drawing/2014/main" id="{00000000-0008-0000-0200-000077030000}"/>
            </a:ext>
          </a:extLst>
        </xdr:cNvPr>
        <xdr:cNvSpPr txBox="1"/>
      </xdr:nvSpPr>
      <xdr:spPr>
        <a:xfrm>
          <a:off x="13500744" y="1866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124658</xdr:rowOff>
    </xdr:from>
    <xdr:ext cx="405111" cy="259045"/>
    <xdr:sp macro="" textlink="">
      <xdr:nvSpPr>
        <xdr:cNvPr id="888" name="n_4mainValue【庁舎】&#10;有形固定資産減価償却率">
          <a:extLst>
            <a:ext uri="{FF2B5EF4-FFF2-40B4-BE49-F238E27FC236}">
              <a16:creationId xmlns:a16="http://schemas.microsoft.com/office/drawing/2014/main" id="{00000000-0008-0000-0200-000078030000}"/>
            </a:ext>
          </a:extLst>
        </xdr:cNvPr>
        <xdr:cNvSpPr txBox="1"/>
      </xdr:nvSpPr>
      <xdr:spPr>
        <a:xfrm>
          <a:off x="12611744" y="1864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00000000-0008-0000-0200-000079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00000000-0008-0000-0200-00007A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00000000-0008-0000-0200-00007B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00000000-0008-0000-0200-00007C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00000000-0008-0000-0200-00007D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00000000-0008-0000-0200-00007E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00000000-0008-0000-0200-00007F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00000000-0008-0000-0200-000080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a16="http://schemas.microsoft.com/office/drawing/2014/main" id="{00000000-0008-0000-0200-000081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00000000-0008-0000-0200-000082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9" name="直線コネクタ 898">
          <a:extLst>
            <a:ext uri="{FF2B5EF4-FFF2-40B4-BE49-F238E27FC236}">
              <a16:creationId xmlns:a16="http://schemas.microsoft.com/office/drawing/2014/main" id="{00000000-0008-0000-0200-000083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0" name="テキスト ボックス 899">
          <a:extLst>
            <a:ext uri="{FF2B5EF4-FFF2-40B4-BE49-F238E27FC236}">
              <a16:creationId xmlns:a16="http://schemas.microsoft.com/office/drawing/2014/main" id="{00000000-0008-0000-0200-000084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1" name="直線コネクタ 900">
          <a:extLst>
            <a:ext uri="{FF2B5EF4-FFF2-40B4-BE49-F238E27FC236}">
              <a16:creationId xmlns:a16="http://schemas.microsoft.com/office/drawing/2014/main" id="{00000000-0008-0000-0200-000085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2" name="テキスト ボックス 901">
          <a:extLst>
            <a:ext uri="{FF2B5EF4-FFF2-40B4-BE49-F238E27FC236}">
              <a16:creationId xmlns:a16="http://schemas.microsoft.com/office/drawing/2014/main" id="{00000000-0008-0000-0200-000086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3" name="直線コネクタ 902">
          <a:extLst>
            <a:ext uri="{FF2B5EF4-FFF2-40B4-BE49-F238E27FC236}">
              <a16:creationId xmlns:a16="http://schemas.microsoft.com/office/drawing/2014/main" id="{00000000-0008-0000-0200-000087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4" name="テキスト ボックス 903">
          <a:extLst>
            <a:ext uri="{FF2B5EF4-FFF2-40B4-BE49-F238E27FC236}">
              <a16:creationId xmlns:a16="http://schemas.microsoft.com/office/drawing/2014/main" id="{00000000-0008-0000-0200-000088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5" name="直線コネクタ 904">
          <a:extLst>
            <a:ext uri="{FF2B5EF4-FFF2-40B4-BE49-F238E27FC236}">
              <a16:creationId xmlns:a16="http://schemas.microsoft.com/office/drawing/2014/main" id="{00000000-0008-0000-0200-000089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6" name="テキスト ボックス 905">
          <a:extLst>
            <a:ext uri="{FF2B5EF4-FFF2-40B4-BE49-F238E27FC236}">
              <a16:creationId xmlns:a16="http://schemas.microsoft.com/office/drawing/2014/main" id="{00000000-0008-0000-0200-00008A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7" name="直線コネクタ 906">
          <a:extLst>
            <a:ext uri="{FF2B5EF4-FFF2-40B4-BE49-F238E27FC236}">
              <a16:creationId xmlns:a16="http://schemas.microsoft.com/office/drawing/2014/main" id="{00000000-0008-0000-0200-00008B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8" name="テキスト ボックス 907">
          <a:extLst>
            <a:ext uri="{FF2B5EF4-FFF2-40B4-BE49-F238E27FC236}">
              <a16:creationId xmlns:a16="http://schemas.microsoft.com/office/drawing/2014/main" id="{00000000-0008-0000-0200-00008C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a:extLst>
            <a:ext uri="{FF2B5EF4-FFF2-40B4-BE49-F238E27FC236}">
              <a16:creationId xmlns:a16="http://schemas.microsoft.com/office/drawing/2014/main" id="{00000000-0008-0000-0200-00008D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a:extLst>
            <a:ext uri="{FF2B5EF4-FFF2-40B4-BE49-F238E27FC236}">
              <a16:creationId xmlns:a16="http://schemas.microsoft.com/office/drawing/2014/main" id="{00000000-0008-0000-0200-00008E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庁舎】&#10;一人当たり面積グラフ枠">
          <a:extLst>
            <a:ext uri="{FF2B5EF4-FFF2-40B4-BE49-F238E27FC236}">
              <a16:creationId xmlns:a16="http://schemas.microsoft.com/office/drawing/2014/main" id="{00000000-0008-0000-0200-00008F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64770</xdr:rowOff>
    </xdr:from>
    <xdr:to>
      <xdr:col>116</xdr:col>
      <xdr:colOff>62864</xdr:colOff>
      <xdr:row>108</xdr:row>
      <xdr:rowOff>114300</xdr:rowOff>
    </xdr:to>
    <xdr:cxnSp macro="">
      <xdr:nvCxnSpPr>
        <xdr:cNvPr id="912" name="直線コネクタ 911">
          <a:extLst>
            <a:ext uri="{FF2B5EF4-FFF2-40B4-BE49-F238E27FC236}">
              <a16:creationId xmlns:a16="http://schemas.microsoft.com/office/drawing/2014/main" id="{00000000-0008-0000-0200-000090030000}"/>
            </a:ext>
          </a:extLst>
        </xdr:cNvPr>
        <xdr:cNvCxnSpPr/>
      </xdr:nvCxnSpPr>
      <xdr:spPr>
        <a:xfrm flipV="1">
          <a:off x="22160864" y="170383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913" name="【庁舎】&#10;一人当たり面積最小値テキスト">
          <a:extLst>
            <a:ext uri="{FF2B5EF4-FFF2-40B4-BE49-F238E27FC236}">
              <a16:creationId xmlns:a16="http://schemas.microsoft.com/office/drawing/2014/main" id="{00000000-0008-0000-0200-000091030000}"/>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914" name="直線コネクタ 913">
          <a:extLst>
            <a:ext uri="{FF2B5EF4-FFF2-40B4-BE49-F238E27FC236}">
              <a16:creationId xmlns:a16="http://schemas.microsoft.com/office/drawing/2014/main" id="{00000000-0008-0000-0200-000092030000}"/>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11447</xdr:rowOff>
    </xdr:from>
    <xdr:ext cx="469744" cy="259045"/>
    <xdr:sp macro="" textlink="">
      <xdr:nvSpPr>
        <xdr:cNvPr id="915" name="【庁舎】&#10;一人当たり面積最大値テキスト">
          <a:extLst>
            <a:ext uri="{FF2B5EF4-FFF2-40B4-BE49-F238E27FC236}">
              <a16:creationId xmlns:a16="http://schemas.microsoft.com/office/drawing/2014/main" id="{00000000-0008-0000-0200-000093030000}"/>
            </a:ext>
          </a:extLst>
        </xdr:cNvPr>
        <xdr:cNvSpPr txBox="1"/>
      </xdr:nvSpPr>
      <xdr:spPr>
        <a:xfrm>
          <a:off x="22199600" y="1681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64770</xdr:rowOff>
    </xdr:from>
    <xdr:to>
      <xdr:col>116</xdr:col>
      <xdr:colOff>152400</xdr:colOff>
      <xdr:row>99</xdr:row>
      <xdr:rowOff>64770</xdr:rowOff>
    </xdr:to>
    <xdr:cxnSp macro="">
      <xdr:nvCxnSpPr>
        <xdr:cNvPr id="916" name="直線コネクタ 915">
          <a:extLst>
            <a:ext uri="{FF2B5EF4-FFF2-40B4-BE49-F238E27FC236}">
              <a16:creationId xmlns:a16="http://schemas.microsoft.com/office/drawing/2014/main" id="{00000000-0008-0000-0200-000094030000}"/>
            </a:ext>
          </a:extLst>
        </xdr:cNvPr>
        <xdr:cNvCxnSpPr/>
      </xdr:nvCxnSpPr>
      <xdr:spPr>
        <a:xfrm>
          <a:off x="22072600" y="1703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170197</xdr:rowOff>
    </xdr:from>
    <xdr:ext cx="469744" cy="259045"/>
    <xdr:sp macro="" textlink="">
      <xdr:nvSpPr>
        <xdr:cNvPr id="917" name="【庁舎】&#10;一人当たり面積平均値テキスト">
          <a:extLst>
            <a:ext uri="{FF2B5EF4-FFF2-40B4-BE49-F238E27FC236}">
              <a16:creationId xmlns:a16="http://schemas.microsoft.com/office/drawing/2014/main" id="{00000000-0008-0000-0200-000095030000}"/>
            </a:ext>
          </a:extLst>
        </xdr:cNvPr>
        <xdr:cNvSpPr txBox="1"/>
      </xdr:nvSpPr>
      <xdr:spPr>
        <a:xfrm>
          <a:off x="22199600" y="1800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147320</xdr:rowOff>
    </xdr:from>
    <xdr:to>
      <xdr:col>116</xdr:col>
      <xdr:colOff>114300</xdr:colOff>
      <xdr:row>106</xdr:row>
      <xdr:rowOff>77470</xdr:rowOff>
    </xdr:to>
    <xdr:sp macro="" textlink="">
      <xdr:nvSpPr>
        <xdr:cNvPr id="918" name="フローチャート: 判断 917">
          <a:extLst>
            <a:ext uri="{FF2B5EF4-FFF2-40B4-BE49-F238E27FC236}">
              <a16:creationId xmlns:a16="http://schemas.microsoft.com/office/drawing/2014/main" id="{00000000-0008-0000-0200-000096030000}"/>
            </a:ext>
          </a:extLst>
        </xdr:cNvPr>
        <xdr:cNvSpPr/>
      </xdr:nvSpPr>
      <xdr:spPr>
        <a:xfrm>
          <a:off x="22110700" y="181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103505</xdr:rowOff>
    </xdr:from>
    <xdr:to>
      <xdr:col>112</xdr:col>
      <xdr:colOff>38100</xdr:colOff>
      <xdr:row>106</xdr:row>
      <xdr:rowOff>33655</xdr:rowOff>
    </xdr:to>
    <xdr:sp macro="" textlink="">
      <xdr:nvSpPr>
        <xdr:cNvPr id="919" name="フローチャート: 判断 918">
          <a:extLst>
            <a:ext uri="{FF2B5EF4-FFF2-40B4-BE49-F238E27FC236}">
              <a16:creationId xmlns:a16="http://schemas.microsoft.com/office/drawing/2014/main" id="{00000000-0008-0000-0200-000097030000}"/>
            </a:ext>
          </a:extLst>
        </xdr:cNvPr>
        <xdr:cNvSpPr/>
      </xdr:nvSpPr>
      <xdr:spPr>
        <a:xfrm>
          <a:off x="21272500" y="1810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101600</xdr:rowOff>
    </xdr:from>
    <xdr:to>
      <xdr:col>107</xdr:col>
      <xdr:colOff>101600</xdr:colOff>
      <xdr:row>106</xdr:row>
      <xdr:rowOff>31750</xdr:rowOff>
    </xdr:to>
    <xdr:sp macro="" textlink="">
      <xdr:nvSpPr>
        <xdr:cNvPr id="920" name="フローチャート: 判断 919">
          <a:extLst>
            <a:ext uri="{FF2B5EF4-FFF2-40B4-BE49-F238E27FC236}">
              <a16:creationId xmlns:a16="http://schemas.microsoft.com/office/drawing/2014/main" id="{00000000-0008-0000-0200-000098030000}"/>
            </a:ext>
          </a:extLst>
        </xdr:cNvPr>
        <xdr:cNvSpPr/>
      </xdr:nvSpPr>
      <xdr:spPr>
        <a:xfrm>
          <a:off x="203835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114936</xdr:rowOff>
    </xdr:from>
    <xdr:to>
      <xdr:col>102</xdr:col>
      <xdr:colOff>165100</xdr:colOff>
      <xdr:row>106</xdr:row>
      <xdr:rowOff>45086</xdr:rowOff>
    </xdr:to>
    <xdr:sp macro="" textlink="">
      <xdr:nvSpPr>
        <xdr:cNvPr id="921" name="フローチャート: 判断 920">
          <a:extLst>
            <a:ext uri="{FF2B5EF4-FFF2-40B4-BE49-F238E27FC236}">
              <a16:creationId xmlns:a16="http://schemas.microsoft.com/office/drawing/2014/main" id="{00000000-0008-0000-0200-000099030000}"/>
            </a:ext>
          </a:extLst>
        </xdr:cNvPr>
        <xdr:cNvSpPr/>
      </xdr:nvSpPr>
      <xdr:spPr>
        <a:xfrm>
          <a:off x="19494500" y="1811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113030</xdr:rowOff>
    </xdr:from>
    <xdr:to>
      <xdr:col>98</xdr:col>
      <xdr:colOff>38100</xdr:colOff>
      <xdr:row>106</xdr:row>
      <xdr:rowOff>43180</xdr:rowOff>
    </xdr:to>
    <xdr:sp macro="" textlink="">
      <xdr:nvSpPr>
        <xdr:cNvPr id="922" name="フローチャート: 判断 921">
          <a:extLst>
            <a:ext uri="{FF2B5EF4-FFF2-40B4-BE49-F238E27FC236}">
              <a16:creationId xmlns:a16="http://schemas.microsoft.com/office/drawing/2014/main" id="{00000000-0008-0000-0200-00009A030000}"/>
            </a:ext>
          </a:extLst>
        </xdr:cNvPr>
        <xdr:cNvSpPr/>
      </xdr:nvSpPr>
      <xdr:spPr>
        <a:xfrm>
          <a:off x="18605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00000000-0008-0000-0200-00009B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00000000-0008-0000-0200-00009C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00000000-0008-0000-0200-00009D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200-00009E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200-00009F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147320</xdr:rowOff>
    </xdr:from>
    <xdr:to>
      <xdr:col>116</xdr:col>
      <xdr:colOff>114300</xdr:colOff>
      <xdr:row>107</xdr:row>
      <xdr:rowOff>77470</xdr:rowOff>
    </xdr:to>
    <xdr:sp macro="" textlink="">
      <xdr:nvSpPr>
        <xdr:cNvPr id="928" name="楕円 927">
          <a:extLst>
            <a:ext uri="{FF2B5EF4-FFF2-40B4-BE49-F238E27FC236}">
              <a16:creationId xmlns:a16="http://schemas.microsoft.com/office/drawing/2014/main" id="{00000000-0008-0000-0200-0000A0030000}"/>
            </a:ext>
          </a:extLst>
        </xdr:cNvPr>
        <xdr:cNvSpPr/>
      </xdr:nvSpPr>
      <xdr:spPr>
        <a:xfrm>
          <a:off x="221107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125747</xdr:rowOff>
    </xdr:from>
    <xdr:ext cx="469744" cy="259045"/>
    <xdr:sp macro="" textlink="">
      <xdr:nvSpPr>
        <xdr:cNvPr id="929" name="【庁舎】&#10;一人当たり面積該当値テキスト">
          <a:extLst>
            <a:ext uri="{FF2B5EF4-FFF2-40B4-BE49-F238E27FC236}">
              <a16:creationId xmlns:a16="http://schemas.microsoft.com/office/drawing/2014/main" id="{00000000-0008-0000-0200-0000A1030000}"/>
            </a:ext>
          </a:extLst>
        </xdr:cNvPr>
        <xdr:cNvSpPr txBox="1"/>
      </xdr:nvSpPr>
      <xdr:spPr>
        <a:xfrm>
          <a:off x="22199600" y="182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153036</xdr:rowOff>
    </xdr:from>
    <xdr:to>
      <xdr:col>112</xdr:col>
      <xdr:colOff>38100</xdr:colOff>
      <xdr:row>107</xdr:row>
      <xdr:rowOff>83186</xdr:rowOff>
    </xdr:to>
    <xdr:sp macro="" textlink="">
      <xdr:nvSpPr>
        <xdr:cNvPr id="930" name="楕円 929">
          <a:extLst>
            <a:ext uri="{FF2B5EF4-FFF2-40B4-BE49-F238E27FC236}">
              <a16:creationId xmlns:a16="http://schemas.microsoft.com/office/drawing/2014/main" id="{00000000-0008-0000-0200-0000A2030000}"/>
            </a:ext>
          </a:extLst>
        </xdr:cNvPr>
        <xdr:cNvSpPr/>
      </xdr:nvSpPr>
      <xdr:spPr>
        <a:xfrm>
          <a:off x="21272500" y="1832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26670</xdr:rowOff>
    </xdr:from>
    <xdr:to>
      <xdr:col>116</xdr:col>
      <xdr:colOff>63500</xdr:colOff>
      <xdr:row>107</xdr:row>
      <xdr:rowOff>32386</xdr:rowOff>
    </xdr:to>
    <xdr:cxnSp macro="">
      <xdr:nvCxnSpPr>
        <xdr:cNvPr id="931" name="直線コネクタ 930">
          <a:extLst>
            <a:ext uri="{FF2B5EF4-FFF2-40B4-BE49-F238E27FC236}">
              <a16:creationId xmlns:a16="http://schemas.microsoft.com/office/drawing/2014/main" id="{00000000-0008-0000-0200-0000A3030000}"/>
            </a:ext>
          </a:extLst>
        </xdr:cNvPr>
        <xdr:cNvCxnSpPr/>
      </xdr:nvCxnSpPr>
      <xdr:spPr>
        <a:xfrm flipV="1">
          <a:off x="21323300" y="18371820"/>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153036</xdr:rowOff>
    </xdr:from>
    <xdr:to>
      <xdr:col>107</xdr:col>
      <xdr:colOff>101600</xdr:colOff>
      <xdr:row>107</xdr:row>
      <xdr:rowOff>83186</xdr:rowOff>
    </xdr:to>
    <xdr:sp macro="" textlink="">
      <xdr:nvSpPr>
        <xdr:cNvPr id="932" name="楕円 931">
          <a:extLst>
            <a:ext uri="{FF2B5EF4-FFF2-40B4-BE49-F238E27FC236}">
              <a16:creationId xmlns:a16="http://schemas.microsoft.com/office/drawing/2014/main" id="{00000000-0008-0000-0200-0000A4030000}"/>
            </a:ext>
          </a:extLst>
        </xdr:cNvPr>
        <xdr:cNvSpPr/>
      </xdr:nvSpPr>
      <xdr:spPr>
        <a:xfrm>
          <a:off x="20383500" y="1832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32386</xdr:rowOff>
    </xdr:from>
    <xdr:to>
      <xdr:col>111</xdr:col>
      <xdr:colOff>177800</xdr:colOff>
      <xdr:row>107</xdr:row>
      <xdr:rowOff>32386</xdr:rowOff>
    </xdr:to>
    <xdr:cxnSp macro="">
      <xdr:nvCxnSpPr>
        <xdr:cNvPr id="933" name="直線コネクタ 932">
          <a:extLst>
            <a:ext uri="{FF2B5EF4-FFF2-40B4-BE49-F238E27FC236}">
              <a16:creationId xmlns:a16="http://schemas.microsoft.com/office/drawing/2014/main" id="{00000000-0008-0000-0200-0000A5030000}"/>
            </a:ext>
          </a:extLst>
        </xdr:cNvPr>
        <xdr:cNvCxnSpPr/>
      </xdr:nvCxnSpPr>
      <xdr:spPr>
        <a:xfrm>
          <a:off x="20434300" y="183775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154939</xdr:rowOff>
    </xdr:from>
    <xdr:to>
      <xdr:col>102</xdr:col>
      <xdr:colOff>165100</xdr:colOff>
      <xdr:row>107</xdr:row>
      <xdr:rowOff>85089</xdr:rowOff>
    </xdr:to>
    <xdr:sp macro="" textlink="">
      <xdr:nvSpPr>
        <xdr:cNvPr id="934" name="楕円 933">
          <a:extLst>
            <a:ext uri="{FF2B5EF4-FFF2-40B4-BE49-F238E27FC236}">
              <a16:creationId xmlns:a16="http://schemas.microsoft.com/office/drawing/2014/main" id="{00000000-0008-0000-0200-0000A6030000}"/>
            </a:ext>
          </a:extLst>
        </xdr:cNvPr>
        <xdr:cNvSpPr/>
      </xdr:nvSpPr>
      <xdr:spPr>
        <a:xfrm>
          <a:off x="19494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32386</xdr:rowOff>
    </xdr:from>
    <xdr:to>
      <xdr:col>107</xdr:col>
      <xdr:colOff>50800</xdr:colOff>
      <xdr:row>107</xdr:row>
      <xdr:rowOff>34289</xdr:rowOff>
    </xdr:to>
    <xdr:cxnSp macro="">
      <xdr:nvCxnSpPr>
        <xdr:cNvPr id="935" name="直線コネクタ 934">
          <a:extLst>
            <a:ext uri="{FF2B5EF4-FFF2-40B4-BE49-F238E27FC236}">
              <a16:creationId xmlns:a16="http://schemas.microsoft.com/office/drawing/2014/main" id="{00000000-0008-0000-0200-0000A7030000}"/>
            </a:ext>
          </a:extLst>
        </xdr:cNvPr>
        <xdr:cNvCxnSpPr/>
      </xdr:nvCxnSpPr>
      <xdr:spPr>
        <a:xfrm flipV="1">
          <a:off x="19545300" y="1837753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154939</xdr:rowOff>
    </xdr:from>
    <xdr:to>
      <xdr:col>98</xdr:col>
      <xdr:colOff>38100</xdr:colOff>
      <xdr:row>107</xdr:row>
      <xdr:rowOff>85089</xdr:rowOff>
    </xdr:to>
    <xdr:sp macro="" textlink="">
      <xdr:nvSpPr>
        <xdr:cNvPr id="936" name="楕円 935">
          <a:extLst>
            <a:ext uri="{FF2B5EF4-FFF2-40B4-BE49-F238E27FC236}">
              <a16:creationId xmlns:a16="http://schemas.microsoft.com/office/drawing/2014/main" id="{00000000-0008-0000-0200-0000A8030000}"/>
            </a:ext>
          </a:extLst>
        </xdr:cNvPr>
        <xdr:cNvSpPr/>
      </xdr:nvSpPr>
      <xdr:spPr>
        <a:xfrm>
          <a:off x="18605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34289</xdr:rowOff>
    </xdr:from>
    <xdr:to>
      <xdr:col>102</xdr:col>
      <xdr:colOff>114300</xdr:colOff>
      <xdr:row>107</xdr:row>
      <xdr:rowOff>34289</xdr:rowOff>
    </xdr:to>
    <xdr:cxnSp macro="">
      <xdr:nvCxnSpPr>
        <xdr:cNvPr id="937" name="直線コネクタ 936">
          <a:extLst>
            <a:ext uri="{FF2B5EF4-FFF2-40B4-BE49-F238E27FC236}">
              <a16:creationId xmlns:a16="http://schemas.microsoft.com/office/drawing/2014/main" id="{00000000-0008-0000-0200-0000A9030000}"/>
            </a:ext>
          </a:extLst>
        </xdr:cNvPr>
        <xdr:cNvCxnSpPr/>
      </xdr:nvCxnSpPr>
      <xdr:spPr>
        <a:xfrm>
          <a:off x="18656300" y="18379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50182</xdr:rowOff>
    </xdr:from>
    <xdr:ext cx="469744" cy="259045"/>
    <xdr:sp macro="" textlink="">
      <xdr:nvSpPr>
        <xdr:cNvPr id="938" name="n_1aveValue【庁舎】&#10;一人当たり面積">
          <a:extLst>
            <a:ext uri="{FF2B5EF4-FFF2-40B4-BE49-F238E27FC236}">
              <a16:creationId xmlns:a16="http://schemas.microsoft.com/office/drawing/2014/main" id="{00000000-0008-0000-0200-0000AA030000}"/>
            </a:ext>
          </a:extLst>
        </xdr:cNvPr>
        <xdr:cNvSpPr txBox="1"/>
      </xdr:nvSpPr>
      <xdr:spPr>
        <a:xfrm>
          <a:off x="21075727" y="1788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48277</xdr:rowOff>
    </xdr:from>
    <xdr:ext cx="469744" cy="259045"/>
    <xdr:sp macro="" textlink="">
      <xdr:nvSpPr>
        <xdr:cNvPr id="939" name="n_2aveValue【庁舎】&#10;一人当たり面積">
          <a:extLst>
            <a:ext uri="{FF2B5EF4-FFF2-40B4-BE49-F238E27FC236}">
              <a16:creationId xmlns:a16="http://schemas.microsoft.com/office/drawing/2014/main" id="{00000000-0008-0000-0200-0000AB030000}"/>
            </a:ext>
          </a:extLst>
        </xdr:cNvPr>
        <xdr:cNvSpPr txBox="1"/>
      </xdr:nvSpPr>
      <xdr:spPr>
        <a:xfrm>
          <a:off x="20199427" y="1787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61613</xdr:rowOff>
    </xdr:from>
    <xdr:ext cx="469744" cy="259045"/>
    <xdr:sp macro="" textlink="">
      <xdr:nvSpPr>
        <xdr:cNvPr id="940" name="n_3aveValue【庁舎】&#10;一人当たり面積">
          <a:extLst>
            <a:ext uri="{FF2B5EF4-FFF2-40B4-BE49-F238E27FC236}">
              <a16:creationId xmlns:a16="http://schemas.microsoft.com/office/drawing/2014/main" id="{00000000-0008-0000-0200-0000AC030000}"/>
            </a:ext>
          </a:extLst>
        </xdr:cNvPr>
        <xdr:cNvSpPr txBox="1"/>
      </xdr:nvSpPr>
      <xdr:spPr>
        <a:xfrm>
          <a:off x="19310427" y="1789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59707</xdr:rowOff>
    </xdr:from>
    <xdr:ext cx="469744" cy="259045"/>
    <xdr:sp macro="" textlink="">
      <xdr:nvSpPr>
        <xdr:cNvPr id="941" name="n_4aveValue【庁舎】&#10;一人当たり面積">
          <a:extLst>
            <a:ext uri="{FF2B5EF4-FFF2-40B4-BE49-F238E27FC236}">
              <a16:creationId xmlns:a16="http://schemas.microsoft.com/office/drawing/2014/main" id="{00000000-0008-0000-0200-0000AD030000}"/>
            </a:ext>
          </a:extLst>
        </xdr:cNvPr>
        <xdr:cNvSpPr txBox="1"/>
      </xdr:nvSpPr>
      <xdr:spPr>
        <a:xfrm>
          <a:off x="184214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74313</xdr:rowOff>
    </xdr:from>
    <xdr:ext cx="469744" cy="259045"/>
    <xdr:sp macro="" textlink="">
      <xdr:nvSpPr>
        <xdr:cNvPr id="942" name="n_1mainValue【庁舎】&#10;一人当たり面積">
          <a:extLst>
            <a:ext uri="{FF2B5EF4-FFF2-40B4-BE49-F238E27FC236}">
              <a16:creationId xmlns:a16="http://schemas.microsoft.com/office/drawing/2014/main" id="{00000000-0008-0000-0200-0000AE030000}"/>
            </a:ext>
          </a:extLst>
        </xdr:cNvPr>
        <xdr:cNvSpPr txBox="1"/>
      </xdr:nvSpPr>
      <xdr:spPr>
        <a:xfrm>
          <a:off x="21075727" y="1841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74313</xdr:rowOff>
    </xdr:from>
    <xdr:ext cx="469744" cy="259045"/>
    <xdr:sp macro="" textlink="">
      <xdr:nvSpPr>
        <xdr:cNvPr id="943" name="n_2mainValue【庁舎】&#10;一人当たり面積">
          <a:extLst>
            <a:ext uri="{FF2B5EF4-FFF2-40B4-BE49-F238E27FC236}">
              <a16:creationId xmlns:a16="http://schemas.microsoft.com/office/drawing/2014/main" id="{00000000-0008-0000-0200-0000AF030000}"/>
            </a:ext>
          </a:extLst>
        </xdr:cNvPr>
        <xdr:cNvSpPr txBox="1"/>
      </xdr:nvSpPr>
      <xdr:spPr>
        <a:xfrm>
          <a:off x="20199427" y="1841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76216</xdr:rowOff>
    </xdr:from>
    <xdr:ext cx="469744" cy="259045"/>
    <xdr:sp macro="" textlink="">
      <xdr:nvSpPr>
        <xdr:cNvPr id="944" name="n_3mainValue【庁舎】&#10;一人当たり面積">
          <a:extLst>
            <a:ext uri="{FF2B5EF4-FFF2-40B4-BE49-F238E27FC236}">
              <a16:creationId xmlns:a16="http://schemas.microsoft.com/office/drawing/2014/main" id="{00000000-0008-0000-0200-0000B0030000}"/>
            </a:ext>
          </a:extLst>
        </xdr:cNvPr>
        <xdr:cNvSpPr txBox="1"/>
      </xdr:nvSpPr>
      <xdr:spPr>
        <a:xfrm>
          <a:off x="19310427" y="184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76216</xdr:rowOff>
    </xdr:from>
    <xdr:ext cx="469744" cy="259045"/>
    <xdr:sp macro="" textlink="">
      <xdr:nvSpPr>
        <xdr:cNvPr id="945" name="n_4mainValue【庁舎】&#10;一人当たり面積">
          <a:extLst>
            <a:ext uri="{FF2B5EF4-FFF2-40B4-BE49-F238E27FC236}">
              <a16:creationId xmlns:a16="http://schemas.microsoft.com/office/drawing/2014/main" id="{00000000-0008-0000-0200-0000B1030000}"/>
            </a:ext>
          </a:extLst>
        </xdr:cNvPr>
        <xdr:cNvSpPr txBox="1"/>
      </xdr:nvSpPr>
      <xdr:spPr>
        <a:xfrm>
          <a:off x="18421427" y="184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a:extLst>
            <a:ext uri="{FF2B5EF4-FFF2-40B4-BE49-F238E27FC236}">
              <a16:creationId xmlns:a16="http://schemas.microsoft.com/office/drawing/2014/main" id="{00000000-0008-0000-0200-0000B2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a:extLst>
            <a:ext uri="{FF2B5EF4-FFF2-40B4-BE49-F238E27FC236}">
              <a16:creationId xmlns:a16="http://schemas.microsoft.com/office/drawing/2014/main" id="{00000000-0008-0000-0200-0000B3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a:extLst>
            <a:ext uri="{FF2B5EF4-FFF2-40B4-BE49-F238E27FC236}">
              <a16:creationId xmlns:a16="http://schemas.microsoft.com/office/drawing/2014/main" id="{00000000-0008-0000-0200-0000B4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類似団体と比較して、有形固定資産減価償却率が大きく上回っているのは、「図書館」・「体育館・プール」・「庁舎」である。</a:t>
          </a:r>
        </a:p>
        <a:p>
          <a:r>
            <a:rPr kumimoji="1" lang="ja-JP" altLang="en-US" sz="1300">
              <a:latin typeface="ＭＳ Ｐゴシック" panose="020B0600070205080204" pitchFamily="50" charset="-128"/>
              <a:ea typeface="ＭＳ Ｐゴシック" panose="020B0600070205080204" pitchFamily="50" charset="-128"/>
            </a:rPr>
            <a:t>　特に、「庁舎」の有形固定資産減価償却率は</a:t>
          </a:r>
          <a:r>
            <a:rPr kumimoji="1" lang="en-US" altLang="ja-JP" sz="1300">
              <a:latin typeface="ＭＳ Ｐゴシック" panose="020B0600070205080204" pitchFamily="50" charset="-128"/>
              <a:ea typeface="ＭＳ Ｐゴシック" panose="020B0600070205080204" pitchFamily="50" charset="-128"/>
            </a:rPr>
            <a:t>99.5</a:t>
          </a:r>
          <a:r>
            <a:rPr kumimoji="1" lang="ja-JP" altLang="en-US" sz="1300">
              <a:latin typeface="ＭＳ Ｐゴシック" panose="020B0600070205080204" pitchFamily="50" charset="-128"/>
              <a:ea typeface="ＭＳ Ｐゴシック" panose="020B0600070205080204" pitchFamily="50" charset="-128"/>
            </a:rPr>
            <a:t>％で、類似団体を</a:t>
          </a:r>
          <a:r>
            <a:rPr kumimoji="1" lang="en-US" altLang="ja-JP" sz="1300">
              <a:latin typeface="ＭＳ Ｐゴシック" panose="020B0600070205080204" pitchFamily="50" charset="-128"/>
              <a:ea typeface="ＭＳ Ｐゴシック" panose="020B0600070205080204" pitchFamily="50" charset="-128"/>
            </a:rPr>
            <a:t>43.5</a:t>
          </a:r>
          <a:r>
            <a:rPr kumimoji="1" lang="ja-JP" altLang="en-US" sz="1300">
              <a:latin typeface="ＭＳ Ｐゴシック" panose="020B0600070205080204" pitchFamily="50" charset="-128"/>
              <a:ea typeface="ＭＳ Ｐゴシック" panose="020B0600070205080204" pitchFamily="50" charset="-128"/>
            </a:rPr>
            <a:t>ポイント上回っている。要因としては、昭和４５年の本庁舎建設以来、大規模改修を行ってこなかったことによる。令和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津波浸水区域内にある本庁舎・福祉センターを区域外に移転するため、新庁舎及び地域交流センターの建設事業を執行しており、「庁舎」・「福祉施設」については現在の数値から大幅に改善すると考えられる。「図書館」や「体育館・プール」についても、昭和５０年代から平成５年までに建設されており、老朽化が進んでいる。今後さらに、老朽化に伴う維持修繕費の増加が見込まれるため、緊急性・優先度に応じた計画的な施設の長寿命化に取り組む必要がある。</a:t>
          </a:r>
        </a:p>
        <a:p>
          <a:r>
            <a:rPr kumimoji="1" lang="ja-JP" altLang="en-US" sz="1300">
              <a:latin typeface="ＭＳ Ｐゴシック" panose="020B0600070205080204" pitchFamily="50" charset="-128"/>
              <a:ea typeface="ＭＳ Ｐゴシック" panose="020B0600070205080204" pitchFamily="50" charset="-128"/>
            </a:rPr>
            <a:t>　また、一人当たり面積は、ほとんどの施設において類似団体を下回っているが、「福祉施設」や「市民会館」など上回っているものもあり、利用者の実態等も踏まえ、適正な施設管理を模索する必要がある。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12737315</v>
      </c>
      <c r="BO4" s="464"/>
      <c r="BP4" s="464"/>
      <c r="BQ4" s="464"/>
      <c r="BR4" s="464"/>
      <c r="BS4" s="464"/>
      <c r="BT4" s="464"/>
      <c r="BU4" s="465"/>
      <c r="BV4" s="463">
        <v>9377988</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9.3000000000000007</v>
      </c>
      <c r="CU4" s="648"/>
      <c r="CV4" s="648"/>
      <c r="CW4" s="648"/>
      <c r="CX4" s="648"/>
      <c r="CY4" s="648"/>
      <c r="CZ4" s="648"/>
      <c r="DA4" s="649"/>
      <c r="DB4" s="647">
        <v>7.8</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12134288</v>
      </c>
      <c r="BO5" s="469"/>
      <c r="BP5" s="469"/>
      <c r="BQ5" s="469"/>
      <c r="BR5" s="469"/>
      <c r="BS5" s="469"/>
      <c r="BT5" s="469"/>
      <c r="BU5" s="470"/>
      <c r="BV5" s="468">
        <v>8865300</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92.2</v>
      </c>
      <c r="CU5" s="439"/>
      <c r="CV5" s="439"/>
      <c r="CW5" s="439"/>
      <c r="CX5" s="439"/>
      <c r="CY5" s="439"/>
      <c r="CZ5" s="439"/>
      <c r="DA5" s="440"/>
      <c r="DB5" s="438">
        <v>91.5</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603027</v>
      </c>
      <c r="BO6" s="469"/>
      <c r="BP6" s="469"/>
      <c r="BQ6" s="469"/>
      <c r="BR6" s="469"/>
      <c r="BS6" s="469"/>
      <c r="BT6" s="469"/>
      <c r="BU6" s="470"/>
      <c r="BV6" s="468">
        <v>512688</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97.2</v>
      </c>
      <c r="CU6" s="622"/>
      <c r="CV6" s="622"/>
      <c r="CW6" s="622"/>
      <c r="CX6" s="622"/>
      <c r="CY6" s="622"/>
      <c r="CZ6" s="622"/>
      <c r="DA6" s="623"/>
      <c r="DB6" s="621">
        <v>96.7</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81120</v>
      </c>
      <c r="BO7" s="469"/>
      <c r="BP7" s="469"/>
      <c r="BQ7" s="469"/>
      <c r="BR7" s="469"/>
      <c r="BS7" s="469"/>
      <c r="BT7" s="469"/>
      <c r="BU7" s="470"/>
      <c r="BV7" s="468">
        <v>93223</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5635035</v>
      </c>
      <c r="CU7" s="469"/>
      <c r="CV7" s="469"/>
      <c r="CW7" s="469"/>
      <c r="CX7" s="469"/>
      <c r="CY7" s="469"/>
      <c r="CZ7" s="469"/>
      <c r="DA7" s="470"/>
      <c r="DB7" s="468">
        <v>5364802</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94</v>
      </c>
      <c r="AV8" s="526"/>
      <c r="AW8" s="526"/>
      <c r="AX8" s="526"/>
      <c r="AY8" s="448" t="s">
        <v>109</v>
      </c>
      <c r="AZ8" s="449"/>
      <c r="BA8" s="449"/>
      <c r="BB8" s="449"/>
      <c r="BC8" s="449"/>
      <c r="BD8" s="449"/>
      <c r="BE8" s="449"/>
      <c r="BF8" s="449"/>
      <c r="BG8" s="449"/>
      <c r="BH8" s="449"/>
      <c r="BI8" s="449"/>
      <c r="BJ8" s="449"/>
      <c r="BK8" s="449"/>
      <c r="BL8" s="449"/>
      <c r="BM8" s="450"/>
      <c r="BN8" s="468">
        <v>521907</v>
      </c>
      <c r="BO8" s="469"/>
      <c r="BP8" s="469"/>
      <c r="BQ8" s="469"/>
      <c r="BR8" s="469"/>
      <c r="BS8" s="469"/>
      <c r="BT8" s="469"/>
      <c r="BU8" s="470"/>
      <c r="BV8" s="468">
        <v>419465</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0.64</v>
      </c>
      <c r="CU8" s="582"/>
      <c r="CV8" s="582"/>
      <c r="CW8" s="582"/>
      <c r="CX8" s="582"/>
      <c r="CY8" s="582"/>
      <c r="CZ8" s="582"/>
      <c r="DA8" s="583"/>
      <c r="DB8" s="581">
        <v>0.63</v>
      </c>
      <c r="DC8" s="582"/>
      <c r="DD8" s="582"/>
      <c r="DE8" s="582"/>
      <c r="DF8" s="582"/>
      <c r="DG8" s="582"/>
      <c r="DH8" s="582"/>
      <c r="DI8" s="583"/>
      <c r="DJ8" s="186"/>
      <c r="DK8" s="186"/>
      <c r="DL8" s="186"/>
      <c r="DM8" s="186"/>
      <c r="DN8" s="186"/>
      <c r="DO8" s="186"/>
    </row>
    <row r="9" spans="1:119" ht="18.75" customHeight="1" thickBot="1" x14ac:dyDescent="0.2">
      <c r="A9" s="187"/>
      <c r="B9" s="610" t="s">
        <v>111</v>
      </c>
      <c r="C9" s="611"/>
      <c r="D9" s="611"/>
      <c r="E9" s="611"/>
      <c r="F9" s="611"/>
      <c r="G9" s="611"/>
      <c r="H9" s="611"/>
      <c r="I9" s="611"/>
      <c r="J9" s="611"/>
      <c r="K9" s="531"/>
      <c r="L9" s="612" t="s">
        <v>112</v>
      </c>
      <c r="M9" s="613"/>
      <c r="N9" s="613"/>
      <c r="O9" s="613"/>
      <c r="P9" s="613"/>
      <c r="Q9" s="614"/>
      <c r="R9" s="615">
        <v>22445</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94</v>
      </c>
      <c r="AV9" s="526"/>
      <c r="AW9" s="526"/>
      <c r="AX9" s="526"/>
      <c r="AY9" s="448" t="s">
        <v>115</v>
      </c>
      <c r="AZ9" s="449"/>
      <c r="BA9" s="449"/>
      <c r="BB9" s="449"/>
      <c r="BC9" s="449"/>
      <c r="BD9" s="449"/>
      <c r="BE9" s="449"/>
      <c r="BF9" s="449"/>
      <c r="BG9" s="449"/>
      <c r="BH9" s="449"/>
      <c r="BI9" s="449"/>
      <c r="BJ9" s="449"/>
      <c r="BK9" s="449"/>
      <c r="BL9" s="449"/>
      <c r="BM9" s="450"/>
      <c r="BN9" s="468">
        <v>102442</v>
      </c>
      <c r="BO9" s="469"/>
      <c r="BP9" s="469"/>
      <c r="BQ9" s="469"/>
      <c r="BR9" s="469"/>
      <c r="BS9" s="469"/>
      <c r="BT9" s="469"/>
      <c r="BU9" s="470"/>
      <c r="BV9" s="468">
        <v>107082</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14.1</v>
      </c>
      <c r="CU9" s="439"/>
      <c r="CV9" s="439"/>
      <c r="CW9" s="439"/>
      <c r="CX9" s="439"/>
      <c r="CY9" s="439"/>
      <c r="CZ9" s="439"/>
      <c r="DA9" s="440"/>
      <c r="DB9" s="438">
        <v>14.3</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117</v>
      </c>
      <c r="M10" s="442"/>
      <c r="N10" s="442"/>
      <c r="O10" s="442"/>
      <c r="P10" s="442"/>
      <c r="Q10" s="443"/>
      <c r="R10" s="444">
        <v>23366</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94</v>
      </c>
      <c r="AV10" s="526"/>
      <c r="AW10" s="526"/>
      <c r="AX10" s="526"/>
      <c r="AY10" s="448" t="s">
        <v>119</v>
      </c>
      <c r="AZ10" s="449"/>
      <c r="BA10" s="449"/>
      <c r="BB10" s="449"/>
      <c r="BC10" s="449"/>
      <c r="BD10" s="449"/>
      <c r="BE10" s="449"/>
      <c r="BF10" s="449"/>
      <c r="BG10" s="449"/>
      <c r="BH10" s="449"/>
      <c r="BI10" s="449"/>
      <c r="BJ10" s="449"/>
      <c r="BK10" s="449"/>
      <c r="BL10" s="449"/>
      <c r="BM10" s="450"/>
      <c r="BN10" s="468">
        <v>36</v>
      </c>
      <c r="BO10" s="469"/>
      <c r="BP10" s="469"/>
      <c r="BQ10" s="469"/>
      <c r="BR10" s="469"/>
      <c r="BS10" s="469"/>
      <c r="BT10" s="469"/>
      <c r="BU10" s="470"/>
      <c r="BV10" s="468">
        <v>61</v>
      </c>
      <c r="BW10" s="469"/>
      <c r="BX10" s="469"/>
      <c r="BY10" s="469"/>
      <c r="BZ10" s="469"/>
      <c r="CA10" s="469"/>
      <c r="CB10" s="469"/>
      <c r="CC10" s="470"/>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121</v>
      </c>
      <c r="M11" s="515"/>
      <c r="N11" s="515"/>
      <c r="O11" s="515"/>
      <c r="P11" s="515"/>
      <c r="Q11" s="516"/>
      <c r="R11" s="607" t="s">
        <v>122</v>
      </c>
      <c r="S11" s="608"/>
      <c r="T11" s="608"/>
      <c r="U11" s="608"/>
      <c r="V11" s="609"/>
      <c r="W11" s="619"/>
      <c r="X11" s="430"/>
      <c r="Y11" s="430"/>
      <c r="Z11" s="430"/>
      <c r="AA11" s="430"/>
      <c r="AB11" s="430"/>
      <c r="AC11" s="430"/>
      <c r="AD11" s="430"/>
      <c r="AE11" s="430"/>
      <c r="AF11" s="430"/>
      <c r="AG11" s="430"/>
      <c r="AH11" s="430"/>
      <c r="AI11" s="430"/>
      <c r="AJ11" s="430"/>
      <c r="AK11" s="430"/>
      <c r="AL11" s="620"/>
      <c r="AM11" s="537" t="s">
        <v>123</v>
      </c>
      <c r="AN11" s="442"/>
      <c r="AO11" s="442"/>
      <c r="AP11" s="442"/>
      <c r="AQ11" s="442"/>
      <c r="AR11" s="442"/>
      <c r="AS11" s="442"/>
      <c r="AT11" s="443"/>
      <c r="AU11" s="525" t="s">
        <v>94</v>
      </c>
      <c r="AV11" s="526"/>
      <c r="AW11" s="526"/>
      <c r="AX11" s="526"/>
      <c r="AY11" s="448" t="s">
        <v>124</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125</v>
      </c>
      <c r="CE11" s="478"/>
      <c r="CF11" s="478"/>
      <c r="CG11" s="478"/>
      <c r="CH11" s="478"/>
      <c r="CI11" s="478"/>
      <c r="CJ11" s="478"/>
      <c r="CK11" s="478"/>
      <c r="CL11" s="478"/>
      <c r="CM11" s="478"/>
      <c r="CN11" s="478"/>
      <c r="CO11" s="478"/>
      <c r="CP11" s="478"/>
      <c r="CQ11" s="478"/>
      <c r="CR11" s="478"/>
      <c r="CS11" s="479"/>
      <c r="CT11" s="581" t="s">
        <v>126</v>
      </c>
      <c r="CU11" s="582"/>
      <c r="CV11" s="582"/>
      <c r="CW11" s="582"/>
      <c r="CX11" s="582"/>
      <c r="CY11" s="582"/>
      <c r="CZ11" s="582"/>
      <c r="DA11" s="583"/>
      <c r="DB11" s="581" t="s">
        <v>127</v>
      </c>
      <c r="DC11" s="582"/>
      <c r="DD11" s="582"/>
      <c r="DE11" s="582"/>
      <c r="DF11" s="582"/>
      <c r="DG11" s="582"/>
      <c r="DH11" s="582"/>
      <c r="DI11" s="583"/>
      <c r="DJ11" s="186"/>
      <c r="DK11" s="186"/>
      <c r="DL11" s="186"/>
      <c r="DM11" s="186"/>
      <c r="DN11" s="186"/>
      <c r="DO11" s="186"/>
    </row>
    <row r="12" spans="1:119" ht="18.75" customHeight="1" x14ac:dyDescent="0.15">
      <c r="A12" s="187"/>
      <c r="B12" s="584" t="s">
        <v>128</v>
      </c>
      <c r="C12" s="585"/>
      <c r="D12" s="585"/>
      <c r="E12" s="585"/>
      <c r="F12" s="585"/>
      <c r="G12" s="585"/>
      <c r="H12" s="585"/>
      <c r="I12" s="585"/>
      <c r="J12" s="585"/>
      <c r="K12" s="586"/>
      <c r="L12" s="593" t="s">
        <v>129</v>
      </c>
      <c r="M12" s="594"/>
      <c r="N12" s="594"/>
      <c r="O12" s="594"/>
      <c r="P12" s="594"/>
      <c r="Q12" s="595"/>
      <c r="R12" s="596">
        <v>23056</v>
      </c>
      <c r="S12" s="597"/>
      <c r="T12" s="597"/>
      <c r="U12" s="597"/>
      <c r="V12" s="598"/>
      <c r="W12" s="599" t="s">
        <v>1</v>
      </c>
      <c r="X12" s="526"/>
      <c r="Y12" s="526"/>
      <c r="Z12" s="526"/>
      <c r="AA12" s="526"/>
      <c r="AB12" s="600"/>
      <c r="AC12" s="601" t="s">
        <v>130</v>
      </c>
      <c r="AD12" s="602"/>
      <c r="AE12" s="602"/>
      <c r="AF12" s="602"/>
      <c r="AG12" s="603"/>
      <c r="AH12" s="601" t="s">
        <v>131</v>
      </c>
      <c r="AI12" s="602"/>
      <c r="AJ12" s="602"/>
      <c r="AK12" s="602"/>
      <c r="AL12" s="604"/>
      <c r="AM12" s="537" t="s">
        <v>132</v>
      </c>
      <c r="AN12" s="442"/>
      <c r="AO12" s="442"/>
      <c r="AP12" s="442"/>
      <c r="AQ12" s="442"/>
      <c r="AR12" s="442"/>
      <c r="AS12" s="442"/>
      <c r="AT12" s="443"/>
      <c r="AU12" s="525" t="s">
        <v>133</v>
      </c>
      <c r="AV12" s="526"/>
      <c r="AW12" s="526"/>
      <c r="AX12" s="526"/>
      <c r="AY12" s="448" t="s">
        <v>134</v>
      </c>
      <c r="AZ12" s="449"/>
      <c r="BA12" s="449"/>
      <c r="BB12" s="449"/>
      <c r="BC12" s="449"/>
      <c r="BD12" s="449"/>
      <c r="BE12" s="449"/>
      <c r="BF12" s="449"/>
      <c r="BG12" s="449"/>
      <c r="BH12" s="449"/>
      <c r="BI12" s="449"/>
      <c r="BJ12" s="449"/>
      <c r="BK12" s="449"/>
      <c r="BL12" s="449"/>
      <c r="BM12" s="450"/>
      <c r="BN12" s="468">
        <v>450000</v>
      </c>
      <c r="BO12" s="469"/>
      <c r="BP12" s="469"/>
      <c r="BQ12" s="469"/>
      <c r="BR12" s="469"/>
      <c r="BS12" s="469"/>
      <c r="BT12" s="469"/>
      <c r="BU12" s="470"/>
      <c r="BV12" s="468">
        <v>550000</v>
      </c>
      <c r="BW12" s="469"/>
      <c r="BX12" s="469"/>
      <c r="BY12" s="469"/>
      <c r="BZ12" s="469"/>
      <c r="CA12" s="469"/>
      <c r="CB12" s="469"/>
      <c r="CC12" s="470"/>
      <c r="CD12" s="477" t="s">
        <v>135</v>
      </c>
      <c r="CE12" s="478"/>
      <c r="CF12" s="478"/>
      <c r="CG12" s="478"/>
      <c r="CH12" s="478"/>
      <c r="CI12" s="478"/>
      <c r="CJ12" s="478"/>
      <c r="CK12" s="478"/>
      <c r="CL12" s="478"/>
      <c r="CM12" s="478"/>
      <c r="CN12" s="478"/>
      <c r="CO12" s="478"/>
      <c r="CP12" s="478"/>
      <c r="CQ12" s="478"/>
      <c r="CR12" s="478"/>
      <c r="CS12" s="479"/>
      <c r="CT12" s="581" t="s">
        <v>136</v>
      </c>
      <c r="CU12" s="582"/>
      <c r="CV12" s="582"/>
      <c r="CW12" s="582"/>
      <c r="CX12" s="582"/>
      <c r="CY12" s="582"/>
      <c r="CZ12" s="582"/>
      <c r="DA12" s="583"/>
      <c r="DB12" s="581" t="s">
        <v>136</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137</v>
      </c>
      <c r="N13" s="569"/>
      <c r="O13" s="569"/>
      <c r="P13" s="569"/>
      <c r="Q13" s="570"/>
      <c r="R13" s="571">
        <v>22078</v>
      </c>
      <c r="S13" s="572"/>
      <c r="T13" s="572"/>
      <c r="U13" s="572"/>
      <c r="V13" s="573"/>
      <c r="W13" s="559" t="s">
        <v>138</v>
      </c>
      <c r="X13" s="481"/>
      <c r="Y13" s="481"/>
      <c r="Z13" s="481"/>
      <c r="AA13" s="481"/>
      <c r="AB13" s="482"/>
      <c r="AC13" s="444">
        <v>488</v>
      </c>
      <c r="AD13" s="445"/>
      <c r="AE13" s="445"/>
      <c r="AF13" s="445"/>
      <c r="AG13" s="446"/>
      <c r="AH13" s="444">
        <v>566</v>
      </c>
      <c r="AI13" s="445"/>
      <c r="AJ13" s="445"/>
      <c r="AK13" s="445"/>
      <c r="AL13" s="447"/>
      <c r="AM13" s="537" t="s">
        <v>139</v>
      </c>
      <c r="AN13" s="442"/>
      <c r="AO13" s="442"/>
      <c r="AP13" s="442"/>
      <c r="AQ13" s="442"/>
      <c r="AR13" s="442"/>
      <c r="AS13" s="442"/>
      <c r="AT13" s="443"/>
      <c r="AU13" s="525" t="s">
        <v>140</v>
      </c>
      <c r="AV13" s="526"/>
      <c r="AW13" s="526"/>
      <c r="AX13" s="526"/>
      <c r="AY13" s="448" t="s">
        <v>141</v>
      </c>
      <c r="AZ13" s="449"/>
      <c r="BA13" s="449"/>
      <c r="BB13" s="449"/>
      <c r="BC13" s="449"/>
      <c r="BD13" s="449"/>
      <c r="BE13" s="449"/>
      <c r="BF13" s="449"/>
      <c r="BG13" s="449"/>
      <c r="BH13" s="449"/>
      <c r="BI13" s="449"/>
      <c r="BJ13" s="449"/>
      <c r="BK13" s="449"/>
      <c r="BL13" s="449"/>
      <c r="BM13" s="450"/>
      <c r="BN13" s="468">
        <v>-347522</v>
      </c>
      <c r="BO13" s="469"/>
      <c r="BP13" s="469"/>
      <c r="BQ13" s="469"/>
      <c r="BR13" s="469"/>
      <c r="BS13" s="469"/>
      <c r="BT13" s="469"/>
      <c r="BU13" s="470"/>
      <c r="BV13" s="468">
        <v>-442857</v>
      </c>
      <c r="BW13" s="469"/>
      <c r="BX13" s="469"/>
      <c r="BY13" s="469"/>
      <c r="BZ13" s="469"/>
      <c r="CA13" s="469"/>
      <c r="CB13" s="469"/>
      <c r="CC13" s="470"/>
      <c r="CD13" s="477" t="s">
        <v>142</v>
      </c>
      <c r="CE13" s="478"/>
      <c r="CF13" s="478"/>
      <c r="CG13" s="478"/>
      <c r="CH13" s="478"/>
      <c r="CI13" s="478"/>
      <c r="CJ13" s="478"/>
      <c r="CK13" s="478"/>
      <c r="CL13" s="478"/>
      <c r="CM13" s="478"/>
      <c r="CN13" s="478"/>
      <c r="CO13" s="478"/>
      <c r="CP13" s="478"/>
      <c r="CQ13" s="478"/>
      <c r="CR13" s="478"/>
      <c r="CS13" s="479"/>
      <c r="CT13" s="438">
        <v>11.5</v>
      </c>
      <c r="CU13" s="439"/>
      <c r="CV13" s="439"/>
      <c r="CW13" s="439"/>
      <c r="CX13" s="439"/>
      <c r="CY13" s="439"/>
      <c r="CZ13" s="439"/>
      <c r="DA13" s="440"/>
      <c r="DB13" s="438">
        <v>10.5</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143</v>
      </c>
      <c r="M14" s="605"/>
      <c r="N14" s="605"/>
      <c r="O14" s="605"/>
      <c r="P14" s="605"/>
      <c r="Q14" s="606"/>
      <c r="R14" s="571">
        <v>23405</v>
      </c>
      <c r="S14" s="572"/>
      <c r="T14" s="572"/>
      <c r="U14" s="572"/>
      <c r="V14" s="573"/>
      <c r="W14" s="574"/>
      <c r="X14" s="484"/>
      <c r="Y14" s="484"/>
      <c r="Z14" s="484"/>
      <c r="AA14" s="484"/>
      <c r="AB14" s="485"/>
      <c r="AC14" s="564">
        <v>4.5999999999999996</v>
      </c>
      <c r="AD14" s="565"/>
      <c r="AE14" s="565"/>
      <c r="AF14" s="565"/>
      <c r="AG14" s="566"/>
      <c r="AH14" s="564">
        <v>5.2</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144</v>
      </c>
      <c r="CE14" s="475"/>
      <c r="CF14" s="475"/>
      <c r="CG14" s="475"/>
      <c r="CH14" s="475"/>
      <c r="CI14" s="475"/>
      <c r="CJ14" s="475"/>
      <c r="CK14" s="475"/>
      <c r="CL14" s="475"/>
      <c r="CM14" s="475"/>
      <c r="CN14" s="475"/>
      <c r="CO14" s="475"/>
      <c r="CP14" s="475"/>
      <c r="CQ14" s="475"/>
      <c r="CR14" s="475"/>
      <c r="CS14" s="476"/>
      <c r="CT14" s="575">
        <v>149.4</v>
      </c>
      <c r="CU14" s="576"/>
      <c r="CV14" s="576"/>
      <c r="CW14" s="576"/>
      <c r="CX14" s="576"/>
      <c r="CY14" s="576"/>
      <c r="CZ14" s="576"/>
      <c r="DA14" s="577"/>
      <c r="DB14" s="575">
        <v>152.69999999999999</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145</v>
      </c>
      <c r="N15" s="569"/>
      <c r="O15" s="569"/>
      <c r="P15" s="569"/>
      <c r="Q15" s="570"/>
      <c r="R15" s="571">
        <v>22312</v>
      </c>
      <c r="S15" s="572"/>
      <c r="T15" s="572"/>
      <c r="U15" s="572"/>
      <c r="V15" s="573"/>
      <c r="W15" s="559" t="s">
        <v>146</v>
      </c>
      <c r="X15" s="481"/>
      <c r="Y15" s="481"/>
      <c r="Z15" s="481"/>
      <c r="AA15" s="481"/>
      <c r="AB15" s="482"/>
      <c r="AC15" s="444">
        <v>3682</v>
      </c>
      <c r="AD15" s="445"/>
      <c r="AE15" s="445"/>
      <c r="AF15" s="445"/>
      <c r="AG15" s="446"/>
      <c r="AH15" s="444">
        <v>3953</v>
      </c>
      <c r="AI15" s="445"/>
      <c r="AJ15" s="445"/>
      <c r="AK15" s="445"/>
      <c r="AL15" s="447"/>
      <c r="AM15" s="537"/>
      <c r="AN15" s="442"/>
      <c r="AO15" s="442"/>
      <c r="AP15" s="442"/>
      <c r="AQ15" s="442"/>
      <c r="AR15" s="442"/>
      <c r="AS15" s="442"/>
      <c r="AT15" s="443"/>
      <c r="AU15" s="525"/>
      <c r="AV15" s="526"/>
      <c r="AW15" s="526"/>
      <c r="AX15" s="526"/>
      <c r="AY15" s="460" t="s">
        <v>147</v>
      </c>
      <c r="AZ15" s="461"/>
      <c r="BA15" s="461"/>
      <c r="BB15" s="461"/>
      <c r="BC15" s="461"/>
      <c r="BD15" s="461"/>
      <c r="BE15" s="461"/>
      <c r="BF15" s="461"/>
      <c r="BG15" s="461"/>
      <c r="BH15" s="461"/>
      <c r="BI15" s="461"/>
      <c r="BJ15" s="461"/>
      <c r="BK15" s="461"/>
      <c r="BL15" s="461"/>
      <c r="BM15" s="462"/>
      <c r="BN15" s="463">
        <v>2928911</v>
      </c>
      <c r="BO15" s="464"/>
      <c r="BP15" s="464"/>
      <c r="BQ15" s="464"/>
      <c r="BR15" s="464"/>
      <c r="BS15" s="464"/>
      <c r="BT15" s="464"/>
      <c r="BU15" s="465"/>
      <c r="BV15" s="463">
        <v>2728792</v>
      </c>
      <c r="BW15" s="464"/>
      <c r="BX15" s="464"/>
      <c r="BY15" s="464"/>
      <c r="BZ15" s="464"/>
      <c r="CA15" s="464"/>
      <c r="CB15" s="464"/>
      <c r="CC15" s="465"/>
      <c r="CD15" s="578" t="s">
        <v>148</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149</v>
      </c>
      <c r="M16" s="562"/>
      <c r="N16" s="562"/>
      <c r="O16" s="562"/>
      <c r="P16" s="562"/>
      <c r="Q16" s="563"/>
      <c r="R16" s="556" t="s">
        <v>150</v>
      </c>
      <c r="S16" s="557"/>
      <c r="T16" s="557"/>
      <c r="U16" s="557"/>
      <c r="V16" s="558"/>
      <c r="W16" s="574"/>
      <c r="X16" s="484"/>
      <c r="Y16" s="484"/>
      <c r="Z16" s="484"/>
      <c r="AA16" s="484"/>
      <c r="AB16" s="485"/>
      <c r="AC16" s="564">
        <v>35</v>
      </c>
      <c r="AD16" s="565"/>
      <c r="AE16" s="565"/>
      <c r="AF16" s="565"/>
      <c r="AG16" s="566"/>
      <c r="AH16" s="564">
        <v>36.200000000000003</v>
      </c>
      <c r="AI16" s="565"/>
      <c r="AJ16" s="565"/>
      <c r="AK16" s="565"/>
      <c r="AL16" s="567"/>
      <c r="AM16" s="537"/>
      <c r="AN16" s="442"/>
      <c r="AO16" s="442"/>
      <c r="AP16" s="442"/>
      <c r="AQ16" s="442"/>
      <c r="AR16" s="442"/>
      <c r="AS16" s="442"/>
      <c r="AT16" s="443"/>
      <c r="AU16" s="525"/>
      <c r="AV16" s="526"/>
      <c r="AW16" s="526"/>
      <c r="AX16" s="526"/>
      <c r="AY16" s="448" t="s">
        <v>151</v>
      </c>
      <c r="AZ16" s="449"/>
      <c r="BA16" s="449"/>
      <c r="BB16" s="449"/>
      <c r="BC16" s="449"/>
      <c r="BD16" s="449"/>
      <c r="BE16" s="449"/>
      <c r="BF16" s="449"/>
      <c r="BG16" s="449"/>
      <c r="BH16" s="449"/>
      <c r="BI16" s="449"/>
      <c r="BJ16" s="449"/>
      <c r="BK16" s="449"/>
      <c r="BL16" s="449"/>
      <c r="BM16" s="450"/>
      <c r="BN16" s="468">
        <v>4572522</v>
      </c>
      <c r="BO16" s="469"/>
      <c r="BP16" s="469"/>
      <c r="BQ16" s="469"/>
      <c r="BR16" s="469"/>
      <c r="BS16" s="469"/>
      <c r="BT16" s="469"/>
      <c r="BU16" s="470"/>
      <c r="BV16" s="468">
        <v>4326647</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152</v>
      </c>
      <c r="N17" s="554"/>
      <c r="O17" s="554"/>
      <c r="P17" s="554"/>
      <c r="Q17" s="555"/>
      <c r="R17" s="556" t="s">
        <v>153</v>
      </c>
      <c r="S17" s="557"/>
      <c r="T17" s="557"/>
      <c r="U17" s="557"/>
      <c r="V17" s="558"/>
      <c r="W17" s="559" t="s">
        <v>154</v>
      </c>
      <c r="X17" s="481"/>
      <c r="Y17" s="481"/>
      <c r="Z17" s="481"/>
      <c r="AA17" s="481"/>
      <c r="AB17" s="482"/>
      <c r="AC17" s="444">
        <v>6354</v>
      </c>
      <c r="AD17" s="445"/>
      <c r="AE17" s="445"/>
      <c r="AF17" s="445"/>
      <c r="AG17" s="446"/>
      <c r="AH17" s="444">
        <v>6406</v>
      </c>
      <c r="AI17" s="445"/>
      <c r="AJ17" s="445"/>
      <c r="AK17" s="445"/>
      <c r="AL17" s="447"/>
      <c r="AM17" s="537"/>
      <c r="AN17" s="442"/>
      <c r="AO17" s="442"/>
      <c r="AP17" s="442"/>
      <c r="AQ17" s="442"/>
      <c r="AR17" s="442"/>
      <c r="AS17" s="442"/>
      <c r="AT17" s="443"/>
      <c r="AU17" s="525"/>
      <c r="AV17" s="526"/>
      <c r="AW17" s="526"/>
      <c r="AX17" s="526"/>
      <c r="AY17" s="448" t="s">
        <v>155</v>
      </c>
      <c r="AZ17" s="449"/>
      <c r="BA17" s="449"/>
      <c r="BB17" s="449"/>
      <c r="BC17" s="449"/>
      <c r="BD17" s="449"/>
      <c r="BE17" s="449"/>
      <c r="BF17" s="449"/>
      <c r="BG17" s="449"/>
      <c r="BH17" s="449"/>
      <c r="BI17" s="449"/>
      <c r="BJ17" s="449"/>
      <c r="BK17" s="449"/>
      <c r="BL17" s="449"/>
      <c r="BM17" s="450"/>
      <c r="BN17" s="468">
        <v>3711247</v>
      </c>
      <c r="BO17" s="469"/>
      <c r="BP17" s="469"/>
      <c r="BQ17" s="469"/>
      <c r="BR17" s="469"/>
      <c r="BS17" s="469"/>
      <c r="BT17" s="469"/>
      <c r="BU17" s="470"/>
      <c r="BV17" s="468">
        <v>3472298</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156</v>
      </c>
      <c r="C18" s="531"/>
      <c r="D18" s="531"/>
      <c r="E18" s="532"/>
      <c r="F18" s="532"/>
      <c r="G18" s="532"/>
      <c r="H18" s="532"/>
      <c r="I18" s="532"/>
      <c r="J18" s="532"/>
      <c r="K18" s="532"/>
      <c r="L18" s="533">
        <v>24.39</v>
      </c>
      <c r="M18" s="533"/>
      <c r="N18" s="533"/>
      <c r="O18" s="533"/>
      <c r="P18" s="533"/>
      <c r="Q18" s="533"/>
      <c r="R18" s="534"/>
      <c r="S18" s="534"/>
      <c r="T18" s="534"/>
      <c r="U18" s="534"/>
      <c r="V18" s="535"/>
      <c r="W18" s="549"/>
      <c r="X18" s="550"/>
      <c r="Y18" s="550"/>
      <c r="Z18" s="550"/>
      <c r="AA18" s="550"/>
      <c r="AB18" s="560"/>
      <c r="AC18" s="432">
        <v>60.4</v>
      </c>
      <c r="AD18" s="433"/>
      <c r="AE18" s="433"/>
      <c r="AF18" s="433"/>
      <c r="AG18" s="536"/>
      <c r="AH18" s="432">
        <v>58.6</v>
      </c>
      <c r="AI18" s="433"/>
      <c r="AJ18" s="433"/>
      <c r="AK18" s="433"/>
      <c r="AL18" s="434"/>
      <c r="AM18" s="537"/>
      <c r="AN18" s="442"/>
      <c r="AO18" s="442"/>
      <c r="AP18" s="442"/>
      <c r="AQ18" s="442"/>
      <c r="AR18" s="442"/>
      <c r="AS18" s="442"/>
      <c r="AT18" s="443"/>
      <c r="AU18" s="525"/>
      <c r="AV18" s="526"/>
      <c r="AW18" s="526"/>
      <c r="AX18" s="526"/>
      <c r="AY18" s="448" t="s">
        <v>157</v>
      </c>
      <c r="AZ18" s="449"/>
      <c r="BA18" s="449"/>
      <c r="BB18" s="449"/>
      <c r="BC18" s="449"/>
      <c r="BD18" s="449"/>
      <c r="BE18" s="449"/>
      <c r="BF18" s="449"/>
      <c r="BG18" s="449"/>
      <c r="BH18" s="449"/>
      <c r="BI18" s="449"/>
      <c r="BJ18" s="449"/>
      <c r="BK18" s="449"/>
      <c r="BL18" s="449"/>
      <c r="BM18" s="450"/>
      <c r="BN18" s="468">
        <v>5154955</v>
      </c>
      <c r="BO18" s="469"/>
      <c r="BP18" s="469"/>
      <c r="BQ18" s="469"/>
      <c r="BR18" s="469"/>
      <c r="BS18" s="469"/>
      <c r="BT18" s="469"/>
      <c r="BU18" s="470"/>
      <c r="BV18" s="468">
        <v>5070444</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158</v>
      </c>
      <c r="C19" s="531"/>
      <c r="D19" s="531"/>
      <c r="E19" s="532"/>
      <c r="F19" s="532"/>
      <c r="G19" s="532"/>
      <c r="H19" s="532"/>
      <c r="I19" s="532"/>
      <c r="J19" s="532"/>
      <c r="K19" s="532"/>
      <c r="L19" s="538">
        <v>920</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159</v>
      </c>
      <c r="AZ19" s="449"/>
      <c r="BA19" s="449"/>
      <c r="BB19" s="449"/>
      <c r="BC19" s="449"/>
      <c r="BD19" s="449"/>
      <c r="BE19" s="449"/>
      <c r="BF19" s="449"/>
      <c r="BG19" s="449"/>
      <c r="BH19" s="449"/>
      <c r="BI19" s="449"/>
      <c r="BJ19" s="449"/>
      <c r="BK19" s="449"/>
      <c r="BL19" s="449"/>
      <c r="BM19" s="450"/>
      <c r="BN19" s="468">
        <v>6848813</v>
      </c>
      <c r="BO19" s="469"/>
      <c r="BP19" s="469"/>
      <c r="BQ19" s="469"/>
      <c r="BR19" s="469"/>
      <c r="BS19" s="469"/>
      <c r="BT19" s="469"/>
      <c r="BU19" s="470"/>
      <c r="BV19" s="468">
        <v>6526497</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160</v>
      </c>
      <c r="C20" s="531"/>
      <c r="D20" s="531"/>
      <c r="E20" s="532"/>
      <c r="F20" s="532"/>
      <c r="G20" s="532"/>
      <c r="H20" s="532"/>
      <c r="I20" s="532"/>
      <c r="J20" s="532"/>
      <c r="K20" s="532"/>
      <c r="L20" s="538">
        <v>9770</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162</v>
      </c>
      <c r="C22" s="498"/>
      <c r="D22" s="499"/>
      <c r="E22" s="506" t="s">
        <v>1</v>
      </c>
      <c r="F22" s="481"/>
      <c r="G22" s="481"/>
      <c r="H22" s="481"/>
      <c r="I22" s="481"/>
      <c r="J22" s="481"/>
      <c r="K22" s="482"/>
      <c r="L22" s="506" t="s">
        <v>163</v>
      </c>
      <c r="M22" s="481"/>
      <c r="N22" s="481"/>
      <c r="O22" s="481"/>
      <c r="P22" s="482"/>
      <c r="Q22" s="491" t="s">
        <v>164</v>
      </c>
      <c r="R22" s="492"/>
      <c r="S22" s="492"/>
      <c r="T22" s="492"/>
      <c r="U22" s="492"/>
      <c r="V22" s="507"/>
      <c r="W22" s="509" t="s">
        <v>165</v>
      </c>
      <c r="X22" s="498"/>
      <c r="Y22" s="499"/>
      <c r="Z22" s="506" t="s">
        <v>1</v>
      </c>
      <c r="AA22" s="481"/>
      <c r="AB22" s="481"/>
      <c r="AC22" s="481"/>
      <c r="AD22" s="481"/>
      <c r="AE22" s="481"/>
      <c r="AF22" s="481"/>
      <c r="AG22" s="482"/>
      <c r="AH22" s="480" t="s">
        <v>166</v>
      </c>
      <c r="AI22" s="481"/>
      <c r="AJ22" s="481"/>
      <c r="AK22" s="481"/>
      <c r="AL22" s="482"/>
      <c r="AM22" s="480" t="s">
        <v>167</v>
      </c>
      <c r="AN22" s="486"/>
      <c r="AO22" s="486"/>
      <c r="AP22" s="486"/>
      <c r="AQ22" s="486"/>
      <c r="AR22" s="487"/>
      <c r="AS22" s="491" t="s">
        <v>164</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168</v>
      </c>
      <c r="AZ23" s="461"/>
      <c r="BA23" s="461"/>
      <c r="BB23" s="461"/>
      <c r="BC23" s="461"/>
      <c r="BD23" s="461"/>
      <c r="BE23" s="461"/>
      <c r="BF23" s="461"/>
      <c r="BG23" s="461"/>
      <c r="BH23" s="461"/>
      <c r="BI23" s="461"/>
      <c r="BJ23" s="461"/>
      <c r="BK23" s="461"/>
      <c r="BL23" s="461"/>
      <c r="BM23" s="462"/>
      <c r="BN23" s="468">
        <v>12538120</v>
      </c>
      <c r="BO23" s="469"/>
      <c r="BP23" s="469"/>
      <c r="BQ23" s="469"/>
      <c r="BR23" s="469"/>
      <c r="BS23" s="469"/>
      <c r="BT23" s="469"/>
      <c r="BU23" s="470"/>
      <c r="BV23" s="468">
        <v>12319675</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169</v>
      </c>
      <c r="F24" s="442"/>
      <c r="G24" s="442"/>
      <c r="H24" s="442"/>
      <c r="I24" s="442"/>
      <c r="J24" s="442"/>
      <c r="K24" s="443"/>
      <c r="L24" s="444">
        <v>1</v>
      </c>
      <c r="M24" s="445"/>
      <c r="N24" s="445"/>
      <c r="O24" s="445"/>
      <c r="P24" s="446"/>
      <c r="Q24" s="444">
        <v>7980</v>
      </c>
      <c r="R24" s="445"/>
      <c r="S24" s="445"/>
      <c r="T24" s="445"/>
      <c r="U24" s="445"/>
      <c r="V24" s="446"/>
      <c r="W24" s="510"/>
      <c r="X24" s="501"/>
      <c r="Y24" s="502"/>
      <c r="Z24" s="441" t="s">
        <v>170</v>
      </c>
      <c r="AA24" s="442"/>
      <c r="AB24" s="442"/>
      <c r="AC24" s="442"/>
      <c r="AD24" s="442"/>
      <c r="AE24" s="442"/>
      <c r="AF24" s="442"/>
      <c r="AG24" s="443"/>
      <c r="AH24" s="444">
        <v>156</v>
      </c>
      <c r="AI24" s="445"/>
      <c r="AJ24" s="445"/>
      <c r="AK24" s="445"/>
      <c r="AL24" s="446"/>
      <c r="AM24" s="444">
        <v>470964</v>
      </c>
      <c r="AN24" s="445"/>
      <c r="AO24" s="445"/>
      <c r="AP24" s="445"/>
      <c r="AQ24" s="445"/>
      <c r="AR24" s="446"/>
      <c r="AS24" s="444">
        <v>3019</v>
      </c>
      <c r="AT24" s="445"/>
      <c r="AU24" s="445"/>
      <c r="AV24" s="445"/>
      <c r="AW24" s="445"/>
      <c r="AX24" s="447"/>
      <c r="AY24" s="435" t="s">
        <v>171</v>
      </c>
      <c r="AZ24" s="436"/>
      <c r="BA24" s="436"/>
      <c r="BB24" s="436"/>
      <c r="BC24" s="436"/>
      <c r="BD24" s="436"/>
      <c r="BE24" s="436"/>
      <c r="BF24" s="436"/>
      <c r="BG24" s="436"/>
      <c r="BH24" s="436"/>
      <c r="BI24" s="436"/>
      <c r="BJ24" s="436"/>
      <c r="BK24" s="436"/>
      <c r="BL24" s="436"/>
      <c r="BM24" s="437"/>
      <c r="BN24" s="468">
        <v>9450605</v>
      </c>
      <c r="BO24" s="469"/>
      <c r="BP24" s="469"/>
      <c r="BQ24" s="469"/>
      <c r="BR24" s="469"/>
      <c r="BS24" s="469"/>
      <c r="BT24" s="469"/>
      <c r="BU24" s="470"/>
      <c r="BV24" s="468">
        <v>9141780</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172</v>
      </c>
      <c r="F25" s="442"/>
      <c r="G25" s="442"/>
      <c r="H25" s="442"/>
      <c r="I25" s="442"/>
      <c r="J25" s="442"/>
      <c r="K25" s="443"/>
      <c r="L25" s="444">
        <v>1</v>
      </c>
      <c r="M25" s="445"/>
      <c r="N25" s="445"/>
      <c r="O25" s="445"/>
      <c r="P25" s="446"/>
      <c r="Q25" s="444">
        <v>6030</v>
      </c>
      <c r="R25" s="445"/>
      <c r="S25" s="445"/>
      <c r="T25" s="445"/>
      <c r="U25" s="445"/>
      <c r="V25" s="446"/>
      <c r="W25" s="510"/>
      <c r="X25" s="501"/>
      <c r="Y25" s="502"/>
      <c r="Z25" s="441" t="s">
        <v>173</v>
      </c>
      <c r="AA25" s="442"/>
      <c r="AB25" s="442"/>
      <c r="AC25" s="442"/>
      <c r="AD25" s="442"/>
      <c r="AE25" s="442"/>
      <c r="AF25" s="442"/>
      <c r="AG25" s="443"/>
      <c r="AH25" s="444">
        <v>35</v>
      </c>
      <c r="AI25" s="445"/>
      <c r="AJ25" s="445"/>
      <c r="AK25" s="445"/>
      <c r="AL25" s="446"/>
      <c r="AM25" s="444">
        <v>105700</v>
      </c>
      <c r="AN25" s="445"/>
      <c r="AO25" s="445"/>
      <c r="AP25" s="445"/>
      <c r="AQ25" s="445"/>
      <c r="AR25" s="446"/>
      <c r="AS25" s="444">
        <v>3020</v>
      </c>
      <c r="AT25" s="445"/>
      <c r="AU25" s="445"/>
      <c r="AV25" s="445"/>
      <c r="AW25" s="445"/>
      <c r="AX25" s="447"/>
      <c r="AY25" s="460" t="s">
        <v>174</v>
      </c>
      <c r="AZ25" s="461"/>
      <c r="BA25" s="461"/>
      <c r="BB25" s="461"/>
      <c r="BC25" s="461"/>
      <c r="BD25" s="461"/>
      <c r="BE25" s="461"/>
      <c r="BF25" s="461"/>
      <c r="BG25" s="461"/>
      <c r="BH25" s="461"/>
      <c r="BI25" s="461"/>
      <c r="BJ25" s="461"/>
      <c r="BK25" s="461"/>
      <c r="BL25" s="461"/>
      <c r="BM25" s="462"/>
      <c r="BN25" s="463">
        <v>5717287</v>
      </c>
      <c r="BO25" s="464"/>
      <c r="BP25" s="464"/>
      <c r="BQ25" s="464"/>
      <c r="BR25" s="464"/>
      <c r="BS25" s="464"/>
      <c r="BT25" s="464"/>
      <c r="BU25" s="465"/>
      <c r="BV25" s="463">
        <v>2568289</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175</v>
      </c>
      <c r="F26" s="442"/>
      <c r="G26" s="442"/>
      <c r="H26" s="442"/>
      <c r="I26" s="442"/>
      <c r="J26" s="442"/>
      <c r="K26" s="443"/>
      <c r="L26" s="444">
        <v>1</v>
      </c>
      <c r="M26" s="445"/>
      <c r="N26" s="445"/>
      <c r="O26" s="445"/>
      <c r="P26" s="446"/>
      <c r="Q26" s="444">
        <v>5290</v>
      </c>
      <c r="R26" s="445"/>
      <c r="S26" s="445"/>
      <c r="T26" s="445"/>
      <c r="U26" s="445"/>
      <c r="V26" s="446"/>
      <c r="W26" s="510"/>
      <c r="X26" s="501"/>
      <c r="Y26" s="502"/>
      <c r="Z26" s="441" t="s">
        <v>176</v>
      </c>
      <c r="AA26" s="523"/>
      <c r="AB26" s="523"/>
      <c r="AC26" s="523"/>
      <c r="AD26" s="523"/>
      <c r="AE26" s="523"/>
      <c r="AF26" s="523"/>
      <c r="AG26" s="524"/>
      <c r="AH26" s="444">
        <v>3</v>
      </c>
      <c r="AI26" s="445"/>
      <c r="AJ26" s="445"/>
      <c r="AK26" s="445"/>
      <c r="AL26" s="446"/>
      <c r="AM26" s="444">
        <v>10161</v>
      </c>
      <c r="AN26" s="445"/>
      <c r="AO26" s="445"/>
      <c r="AP26" s="445"/>
      <c r="AQ26" s="445"/>
      <c r="AR26" s="446"/>
      <c r="AS26" s="444">
        <v>3387</v>
      </c>
      <c r="AT26" s="445"/>
      <c r="AU26" s="445"/>
      <c r="AV26" s="445"/>
      <c r="AW26" s="445"/>
      <c r="AX26" s="447"/>
      <c r="AY26" s="477" t="s">
        <v>177</v>
      </c>
      <c r="AZ26" s="478"/>
      <c r="BA26" s="478"/>
      <c r="BB26" s="478"/>
      <c r="BC26" s="478"/>
      <c r="BD26" s="478"/>
      <c r="BE26" s="478"/>
      <c r="BF26" s="478"/>
      <c r="BG26" s="478"/>
      <c r="BH26" s="478"/>
      <c r="BI26" s="478"/>
      <c r="BJ26" s="478"/>
      <c r="BK26" s="478"/>
      <c r="BL26" s="478"/>
      <c r="BM26" s="479"/>
      <c r="BN26" s="468" t="s">
        <v>136</v>
      </c>
      <c r="BO26" s="469"/>
      <c r="BP26" s="469"/>
      <c r="BQ26" s="469"/>
      <c r="BR26" s="469"/>
      <c r="BS26" s="469"/>
      <c r="BT26" s="469"/>
      <c r="BU26" s="470"/>
      <c r="BV26" s="468" t="s">
        <v>126</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178</v>
      </c>
      <c r="F27" s="442"/>
      <c r="G27" s="442"/>
      <c r="H27" s="442"/>
      <c r="I27" s="442"/>
      <c r="J27" s="442"/>
      <c r="K27" s="443"/>
      <c r="L27" s="444">
        <v>1</v>
      </c>
      <c r="M27" s="445"/>
      <c r="N27" s="445"/>
      <c r="O27" s="445"/>
      <c r="P27" s="446"/>
      <c r="Q27" s="444">
        <v>3690</v>
      </c>
      <c r="R27" s="445"/>
      <c r="S27" s="445"/>
      <c r="T27" s="445"/>
      <c r="U27" s="445"/>
      <c r="V27" s="446"/>
      <c r="W27" s="510"/>
      <c r="X27" s="501"/>
      <c r="Y27" s="502"/>
      <c r="Z27" s="441" t="s">
        <v>179</v>
      </c>
      <c r="AA27" s="442"/>
      <c r="AB27" s="442"/>
      <c r="AC27" s="442"/>
      <c r="AD27" s="442"/>
      <c r="AE27" s="442"/>
      <c r="AF27" s="442"/>
      <c r="AG27" s="443"/>
      <c r="AH27" s="444">
        <v>15</v>
      </c>
      <c r="AI27" s="445"/>
      <c r="AJ27" s="445"/>
      <c r="AK27" s="445"/>
      <c r="AL27" s="446"/>
      <c r="AM27" s="444">
        <v>39720</v>
      </c>
      <c r="AN27" s="445"/>
      <c r="AO27" s="445"/>
      <c r="AP27" s="445"/>
      <c r="AQ27" s="445"/>
      <c r="AR27" s="446"/>
      <c r="AS27" s="444">
        <v>2648</v>
      </c>
      <c r="AT27" s="445"/>
      <c r="AU27" s="445"/>
      <c r="AV27" s="445"/>
      <c r="AW27" s="445"/>
      <c r="AX27" s="447"/>
      <c r="AY27" s="474" t="s">
        <v>180</v>
      </c>
      <c r="AZ27" s="475"/>
      <c r="BA27" s="475"/>
      <c r="BB27" s="475"/>
      <c r="BC27" s="475"/>
      <c r="BD27" s="475"/>
      <c r="BE27" s="475"/>
      <c r="BF27" s="475"/>
      <c r="BG27" s="475"/>
      <c r="BH27" s="475"/>
      <c r="BI27" s="475"/>
      <c r="BJ27" s="475"/>
      <c r="BK27" s="475"/>
      <c r="BL27" s="475"/>
      <c r="BM27" s="476"/>
      <c r="BN27" s="471" t="s">
        <v>181</v>
      </c>
      <c r="BO27" s="472"/>
      <c r="BP27" s="472"/>
      <c r="BQ27" s="472"/>
      <c r="BR27" s="472"/>
      <c r="BS27" s="472"/>
      <c r="BT27" s="472"/>
      <c r="BU27" s="473"/>
      <c r="BV27" s="471" t="s">
        <v>181</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182</v>
      </c>
      <c r="F28" s="442"/>
      <c r="G28" s="442"/>
      <c r="H28" s="442"/>
      <c r="I28" s="442"/>
      <c r="J28" s="442"/>
      <c r="K28" s="443"/>
      <c r="L28" s="444">
        <v>1</v>
      </c>
      <c r="M28" s="445"/>
      <c r="N28" s="445"/>
      <c r="O28" s="445"/>
      <c r="P28" s="446"/>
      <c r="Q28" s="444">
        <v>3170</v>
      </c>
      <c r="R28" s="445"/>
      <c r="S28" s="445"/>
      <c r="T28" s="445"/>
      <c r="U28" s="445"/>
      <c r="V28" s="446"/>
      <c r="W28" s="510"/>
      <c r="X28" s="501"/>
      <c r="Y28" s="502"/>
      <c r="Z28" s="441" t="s">
        <v>183</v>
      </c>
      <c r="AA28" s="442"/>
      <c r="AB28" s="442"/>
      <c r="AC28" s="442"/>
      <c r="AD28" s="442"/>
      <c r="AE28" s="442"/>
      <c r="AF28" s="442"/>
      <c r="AG28" s="443"/>
      <c r="AH28" s="444" t="s">
        <v>181</v>
      </c>
      <c r="AI28" s="445"/>
      <c r="AJ28" s="445"/>
      <c r="AK28" s="445"/>
      <c r="AL28" s="446"/>
      <c r="AM28" s="444" t="s">
        <v>127</v>
      </c>
      <c r="AN28" s="445"/>
      <c r="AO28" s="445"/>
      <c r="AP28" s="445"/>
      <c r="AQ28" s="445"/>
      <c r="AR28" s="446"/>
      <c r="AS28" s="444" t="s">
        <v>181</v>
      </c>
      <c r="AT28" s="445"/>
      <c r="AU28" s="445"/>
      <c r="AV28" s="445"/>
      <c r="AW28" s="445"/>
      <c r="AX28" s="447"/>
      <c r="AY28" s="451" t="s">
        <v>184</v>
      </c>
      <c r="AZ28" s="452"/>
      <c r="BA28" s="452"/>
      <c r="BB28" s="453"/>
      <c r="BC28" s="460" t="s">
        <v>48</v>
      </c>
      <c r="BD28" s="461"/>
      <c r="BE28" s="461"/>
      <c r="BF28" s="461"/>
      <c r="BG28" s="461"/>
      <c r="BH28" s="461"/>
      <c r="BI28" s="461"/>
      <c r="BJ28" s="461"/>
      <c r="BK28" s="461"/>
      <c r="BL28" s="461"/>
      <c r="BM28" s="462"/>
      <c r="BN28" s="463">
        <v>1386616</v>
      </c>
      <c r="BO28" s="464"/>
      <c r="BP28" s="464"/>
      <c r="BQ28" s="464"/>
      <c r="BR28" s="464"/>
      <c r="BS28" s="464"/>
      <c r="BT28" s="464"/>
      <c r="BU28" s="465"/>
      <c r="BV28" s="463">
        <v>1586580</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185</v>
      </c>
      <c r="F29" s="442"/>
      <c r="G29" s="442"/>
      <c r="H29" s="442"/>
      <c r="I29" s="442"/>
      <c r="J29" s="442"/>
      <c r="K29" s="443"/>
      <c r="L29" s="444">
        <v>12</v>
      </c>
      <c r="M29" s="445"/>
      <c r="N29" s="445"/>
      <c r="O29" s="445"/>
      <c r="P29" s="446"/>
      <c r="Q29" s="444">
        <v>3030</v>
      </c>
      <c r="R29" s="445"/>
      <c r="S29" s="445"/>
      <c r="T29" s="445"/>
      <c r="U29" s="445"/>
      <c r="V29" s="446"/>
      <c r="W29" s="511"/>
      <c r="X29" s="512"/>
      <c r="Y29" s="513"/>
      <c r="Z29" s="441" t="s">
        <v>186</v>
      </c>
      <c r="AA29" s="442"/>
      <c r="AB29" s="442"/>
      <c r="AC29" s="442"/>
      <c r="AD29" s="442"/>
      <c r="AE29" s="442"/>
      <c r="AF29" s="442"/>
      <c r="AG29" s="443"/>
      <c r="AH29" s="444">
        <v>171</v>
      </c>
      <c r="AI29" s="445"/>
      <c r="AJ29" s="445"/>
      <c r="AK29" s="445"/>
      <c r="AL29" s="446"/>
      <c r="AM29" s="444">
        <v>510684</v>
      </c>
      <c r="AN29" s="445"/>
      <c r="AO29" s="445"/>
      <c r="AP29" s="445"/>
      <c r="AQ29" s="445"/>
      <c r="AR29" s="446"/>
      <c r="AS29" s="444">
        <v>2986</v>
      </c>
      <c r="AT29" s="445"/>
      <c r="AU29" s="445"/>
      <c r="AV29" s="445"/>
      <c r="AW29" s="445"/>
      <c r="AX29" s="447"/>
      <c r="AY29" s="454"/>
      <c r="AZ29" s="455"/>
      <c r="BA29" s="455"/>
      <c r="BB29" s="456"/>
      <c r="BC29" s="448" t="s">
        <v>187</v>
      </c>
      <c r="BD29" s="449"/>
      <c r="BE29" s="449"/>
      <c r="BF29" s="449"/>
      <c r="BG29" s="449"/>
      <c r="BH29" s="449"/>
      <c r="BI29" s="449"/>
      <c r="BJ29" s="449"/>
      <c r="BK29" s="449"/>
      <c r="BL29" s="449"/>
      <c r="BM29" s="450"/>
      <c r="BN29" s="468">
        <v>20270</v>
      </c>
      <c r="BO29" s="469"/>
      <c r="BP29" s="469"/>
      <c r="BQ29" s="469"/>
      <c r="BR29" s="469"/>
      <c r="BS29" s="469"/>
      <c r="BT29" s="469"/>
      <c r="BU29" s="470"/>
      <c r="BV29" s="468">
        <v>20270</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188</v>
      </c>
      <c r="X30" s="521"/>
      <c r="Y30" s="521"/>
      <c r="Z30" s="521"/>
      <c r="AA30" s="521"/>
      <c r="AB30" s="521"/>
      <c r="AC30" s="521"/>
      <c r="AD30" s="521"/>
      <c r="AE30" s="521"/>
      <c r="AF30" s="521"/>
      <c r="AG30" s="522"/>
      <c r="AH30" s="432">
        <v>98.7</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391669</v>
      </c>
      <c r="BO30" s="472"/>
      <c r="BP30" s="472"/>
      <c r="BQ30" s="472"/>
      <c r="BR30" s="472"/>
      <c r="BS30" s="472"/>
      <c r="BT30" s="472"/>
      <c r="BU30" s="473"/>
      <c r="BV30" s="471">
        <v>366676</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195</v>
      </c>
      <c r="D33" s="431"/>
      <c r="E33" s="430" t="s">
        <v>196</v>
      </c>
      <c r="F33" s="430"/>
      <c r="G33" s="430"/>
      <c r="H33" s="430"/>
      <c r="I33" s="430"/>
      <c r="J33" s="430"/>
      <c r="K33" s="430"/>
      <c r="L33" s="430"/>
      <c r="M33" s="430"/>
      <c r="N33" s="430"/>
      <c r="O33" s="430"/>
      <c r="P33" s="430"/>
      <c r="Q33" s="430"/>
      <c r="R33" s="430"/>
      <c r="S33" s="430"/>
      <c r="T33" s="216"/>
      <c r="U33" s="431" t="s">
        <v>197</v>
      </c>
      <c r="V33" s="431"/>
      <c r="W33" s="430" t="s">
        <v>198</v>
      </c>
      <c r="X33" s="430"/>
      <c r="Y33" s="430"/>
      <c r="Z33" s="430"/>
      <c r="AA33" s="430"/>
      <c r="AB33" s="430"/>
      <c r="AC33" s="430"/>
      <c r="AD33" s="430"/>
      <c r="AE33" s="430"/>
      <c r="AF33" s="430"/>
      <c r="AG33" s="430"/>
      <c r="AH33" s="430"/>
      <c r="AI33" s="430"/>
      <c r="AJ33" s="430"/>
      <c r="AK33" s="430"/>
      <c r="AL33" s="216"/>
      <c r="AM33" s="431" t="s">
        <v>197</v>
      </c>
      <c r="AN33" s="431"/>
      <c r="AO33" s="430" t="s">
        <v>196</v>
      </c>
      <c r="AP33" s="430"/>
      <c r="AQ33" s="430"/>
      <c r="AR33" s="430"/>
      <c r="AS33" s="430"/>
      <c r="AT33" s="430"/>
      <c r="AU33" s="430"/>
      <c r="AV33" s="430"/>
      <c r="AW33" s="430"/>
      <c r="AX33" s="430"/>
      <c r="AY33" s="430"/>
      <c r="AZ33" s="430"/>
      <c r="BA33" s="430"/>
      <c r="BB33" s="430"/>
      <c r="BC33" s="430"/>
      <c r="BD33" s="217"/>
      <c r="BE33" s="430" t="s">
        <v>199</v>
      </c>
      <c r="BF33" s="430"/>
      <c r="BG33" s="430" t="s">
        <v>200</v>
      </c>
      <c r="BH33" s="430"/>
      <c r="BI33" s="430"/>
      <c r="BJ33" s="430"/>
      <c r="BK33" s="430"/>
      <c r="BL33" s="430"/>
      <c r="BM33" s="430"/>
      <c r="BN33" s="430"/>
      <c r="BO33" s="430"/>
      <c r="BP33" s="430"/>
      <c r="BQ33" s="430"/>
      <c r="BR33" s="430"/>
      <c r="BS33" s="430"/>
      <c r="BT33" s="430"/>
      <c r="BU33" s="430"/>
      <c r="BV33" s="217"/>
      <c r="BW33" s="431" t="s">
        <v>199</v>
      </c>
      <c r="BX33" s="431"/>
      <c r="BY33" s="430" t="s">
        <v>201</v>
      </c>
      <c r="BZ33" s="430"/>
      <c r="CA33" s="430"/>
      <c r="CB33" s="430"/>
      <c r="CC33" s="430"/>
      <c r="CD33" s="430"/>
      <c r="CE33" s="430"/>
      <c r="CF33" s="430"/>
      <c r="CG33" s="430"/>
      <c r="CH33" s="430"/>
      <c r="CI33" s="430"/>
      <c r="CJ33" s="430"/>
      <c r="CK33" s="430"/>
      <c r="CL33" s="430"/>
      <c r="CM33" s="430"/>
      <c r="CN33" s="216"/>
      <c r="CO33" s="431" t="s">
        <v>202</v>
      </c>
      <c r="CP33" s="431"/>
      <c r="CQ33" s="430" t="s">
        <v>203</v>
      </c>
      <c r="CR33" s="430"/>
      <c r="CS33" s="430"/>
      <c r="CT33" s="430"/>
      <c r="CU33" s="430"/>
      <c r="CV33" s="430"/>
      <c r="CW33" s="430"/>
      <c r="CX33" s="430"/>
      <c r="CY33" s="430"/>
      <c r="CZ33" s="430"/>
      <c r="DA33" s="430"/>
      <c r="DB33" s="430"/>
      <c r="DC33" s="430"/>
      <c r="DD33" s="430"/>
      <c r="DE33" s="430"/>
      <c r="DF33" s="216"/>
      <c r="DG33" s="429" t="s">
        <v>204</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t="str">
        <f>IF(AO34="","",MAX(C34:D43,U34:V43)+1)</f>
        <v/>
      </c>
      <c r="AN34" s="427"/>
      <c r="AO34" s="426"/>
      <c r="AP34" s="426"/>
      <c r="AQ34" s="426"/>
      <c r="AR34" s="426"/>
      <c r="AS34" s="426"/>
      <c r="AT34" s="426"/>
      <c r="AU34" s="426"/>
      <c r="AV34" s="426"/>
      <c r="AW34" s="426"/>
      <c r="AX34" s="426"/>
      <c r="AY34" s="426"/>
      <c r="AZ34" s="426"/>
      <c r="BA34" s="426"/>
      <c r="BB34" s="426"/>
      <c r="BC34" s="426"/>
      <c r="BD34" s="214"/>
      <c r="BE34" s="427">
        <f>IF(BG34="","",MAX(C34:D43,U34:V43,AM34:AN43)+1)</f>
        <v>6</v>
      </c>
      <c r="BF34" s="427"/>
      <c r="BG34" s="426" t="str">
        <f>IF('各会計、関係団体の財政状況及び健全化判断比率'!B32="","",'各会計、関係団体の財政状況及び健全化判断比率'!B32)</f>
        <v>多度津町公共下水道特別会計</v>
      </c>
      <c r="BH34" s="426"/>
      <c r="BI34" s="426"/>
      <c r="BJ34" s="426"/>
      <c r="BK34" s="426"/>
      <c r="BL34" s="426"/>
      <c r="BM34" s="426"/>
      <c r="BN34" s="426"/>
      <c r="BO34" s="426"/>
      <c r="BP34" s="426"/>
      <c r="BQ34" s="426"/>
      <c r="BR34" s="426"/>
      <c r="BS34" s="426"/>
      <c r="BT34" s="426"/>
      <c r="BU34" s="426"/>
      <c r="BV34" s="214"/>
      <c r="BW34" s="427">
        <f>IF(BY34="","",MAX(C34:D43,U34:V43,AM34:AN43,BE34:BF43)+1)</f>
        <v>7</v>
      </c>
      <c r="BX34" s="427"/>
      <c r="BY34" s="426" t="str">
        <f>IF('各会計、関係団体の財政状況及び健全化判断比率'!B68="","",'各会計、関係団体の財政状況及び健全化判断比率'!B68)</f>
        <v>中讃広域行政事務組合（一般会計）</v>
      </c>
      <c r="BZ34" s="426"/>
      <c r="CA34" s="426"/>
      <c r="CB34" s="426"/>
      <c r="CC34" s="426"/>
      <c r="CD34" s="426"/>
      <c r="CE34" s="426"/>
      <c r="CF34" s="426"/>
      <c r="CG34" s="426"/>
      <c r="CH34" s="426"/>
      <c r="CI34" s="426"/>
      <c r="CJ34" s="426"/>
      <c r="CK34" s="426"/>
      <c r="CL34" s="426"/>
      <c r="CM34" s="426"/>
      <c r="CN34" s="214"/>
      <c r="CO34" s="427">
        <f>IF(CQ34="","",MAX(C34:D43,U34:V43,AM34:AN43,BE34:BF43,BW34:BX43)+1)</f>
        <v>16</v>
      </c>
      <c r="CP34" s="427"/>
      <c r="CQ34" s="426" t="str">
        <f>IF('各会計、関係団体の財政状況及び健全化判断比率'!BS7="","",'各会計、関係団体の財政状況及び健全化判断比率'!BS7)</f>
        <v>（公財）多度津町文化体育振興事業団</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直営診療所特別会計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8</v>
      </c>
      <c r="BX35" s="427"/>
      <c r="BY35" s="426" t="str">
        <f>IF('各会計、関係団体の財政状況及び健全化判断比率'!B69="","",'各会計、関係団体の財政状況及び健全化判断比率'!B69)</f>
        <v>中讃広域行政事務組合（仲善クリーンセンター特別会計）</v>
      </c>
      <c r="BZ35" s="426"/>
      <c r="CA35" s="426"/>
      <c r="CB35" s="426"/>
      <c r="CC35" s="426"/>
      <c r="CD35" s="426"/>
      <c r="CE35" s="426"/>
      <c r="CF35" s="426"/>
      <c r="CG35" s="426"/>
      <c r="CH35" s="426"/>
      <c r="CI35" s="426"/>
      <c r="CJ35" s="426"/>
      <c r="CK35" s="426"/>
      <c r="CL35" s="426"/>
      <c r="CM35" s="426"/>
      <c r="CN35" s="214"/>
      <c r="CO35" s="427">
        <f t="shared" ref="CO35:CO43" si="3">IF(CQ35="","",CO34+1)</f>
        <v>17</v>
      </c>
      <c r="CP35" s="427"/>
      <c r="CQ35" s="426" t="str">
        <f>IF('各会計、関係団体の財政状況及び健全化判断比率'!BS8="","",'各会計、関係団体の財政状況及び健全化判断比率'!BS8)</f>
        <v>多度津町土地開発公社</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〇</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介護保険事業特別会計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9</v>
      </c>
      <c r="BX36" s="427"/>
      <c r="BY36" s="426" t="str">
        <f>IF('各会計、関係団体の財政状況及び健全化判断比率'!B70="","",'各会計、関係団体の財政状況及び健全化判断比率'!B70)</f>
        <v>中讃広域行政事務組合（クリントピア丸亀特別会計）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5</v>
      </c>
      <c r="V37" s="427"/>
      <c r="W37" s="426" t="str">
        <f>IF('各会計、関係団体の財政状況及び健全化判断比率'!B31="","",'各会計、関係団体の財政状況及び健全化判断比率'!B31)</f>
        <v>後期高齢者医療特別会計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10</v>
      </c>
      <c r="BX37" s="427"/>
      <c r="BY37" s="426" t="str">
        <f>IF('各会計、関係団体の財政状況及び健全化判断比率'!B71="","",'各会計、関係団体の財政状況及び健全化判断比率'!B71)</f>
        <v>中讃広域行政事務組合（瀬戸グリーンセンター特別会計）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11</v>
      </c>
      <c r="BX38" s="427"/>
      <c r="BY38" s="426" t="str">
        <f>IF('各会計、関係団体の財政状況及び健全化判断比率'!B72="","",'各会計、関係団体の財政状況及び健全化判断比率'!B72)</f>
        <v>香川県市町総合事務組合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12</v>
      </c>
      <c r="BX39" s="427"/>
      <c r="BY39" s="426" t="str">
        <f>IF('各会計、関係団体の財政状況及び健全化判断比率'!B73="","",'各会計、関係団体の財政状況及び健全化判断比率'!B73)</f>
        <v>香川県後期高齢者医療広域連合（一般会計）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13</v>
      </c>
      <c r="BX40" s="427"/>
      <c r="BY40" s="426" t="str">
        <f>IF('各会計、関係団体の財政状況及び健全化判断比率'!B74="","",'各会計、関係団体の財政状況及び健全化判断比率'!B74)</f>
        <v>香川県後期高齢者医療広域連合（後期高齢者医療事業）</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14</v>
      </c>
      <c r="BX41" s="427"/>
      <c r="BY41" s="426" t="str">
        <f>IF('各会計、関係団体の財政状況及び健全化判断比率'!B75="","",'各会計、関係団体の財政状況及び健全化判断比率'!B75)</f>
        <v>香川県広域水道企業団（水道事業会計）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15</v>
      </c>
      <c r="BX42" s="427"/>
      <c r="BY42" s="426" t="str">
        <f>IF('各会計、関係団体の財政状況及び健全化判断比率'!B76="","",'各会計、関係団体の財政状況及び健全化判断比率'!B76)</f>
        <v>香川県広域水道企業団（工業用水道事業会計）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0ZoYheyORspPN/OAI8mvJZ8ujJ40CZfRYgMhVOJBtWsN2irWxf5MxNDUO/gYd1Kjju3w0Lk1A8Tw1BlB1cRCyQ==" saltValue="4qDqnt3cXJpYYXT8C7o+q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0" zoomScaleNormal="8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213</v>
      </c>
      <c r="DI1" s="800"/>
      <c r="DJ1" s="800"/>
      <c r="DK1" s="800"/>
      <c r="DL1" s="800"/>
      <c r="DM1" s="800"/>
      <c r="DN1" s="801"/>
      <c r="DO1" s="226"/>
      <c r="DP1" s="799" t="s">
        <v>214</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216</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217</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218</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219</v>
      </c>
      <c r="S4" s="742"/>
      <c r="T4" s="742"/>
      <c r="U4" s="742"/>
      <c r="V4" s="742"/>
      <c r="W4" s="742"/>
      <c r="X4" s="742"/>
      <c r="Y4" s="743"/>
      <c r="Z4" s="741" t="s">
        <v>220</v>
      </c>
      <c r="AA4" s="742"/>
      <c r="AB4" s="742"/>
      <c r="AC4" s="743"/>
      <c r="AD4" s="741" t="s">
        <v>221</v>
      </c>
      <c r="AE4" s="742"/>
      <c r="AF4" s="742"/>
      <c r="AG4" s="742"/>
      <c r="AH4" s="742"/>
      <c r="AI4" s="742"/>
      <c r="AJ4" s="742"/>
      <c r="AK4" s="743"/>
      <c r="AL4" s="741" t="s">
        <v>220</v>
      </c>
      <c r="AM4" s="742"/>
      <c r="AN4" s="742"/>
      <c r="AO4" s="743"/>
      <c r="AP4" s="802" t="s">
        <v>222</v>
      </c>
      <c r="AQ4" s="802"/>
      <c r="AR4" s="802"/>
      <c r="AS4" s="802"/>
      <c r="AT4" s="802"/>
      <c r="AU4" s="802"/>
      <c r="AV4" s="802"/>
      <c r="AW4" s="802"/>
      <c r="AX4" s="802"/>
      <c r="AY4" s="802"/>
      <c r="AZ4" s="802"/>
      <c r="BA4" s="802"/>
      <c r="BB4" s="802"/>
      <c r="BC4" s="802"/>
      <c r="BD4" s="802"/>
      <c r="BE4" s="802"/>
      <c r="BF4" s="802"/>
      <c r="BG4" s="802" t="s">
        <v>223</v>
      </c>
      <c r="BH4" s="802"/>
      <c r="BI4" s="802"/>
      <c r="BJ4" s="802"/>
      <c r="BK4" s="802"/>
      <c r="BL4" s="802"/>
      <c r="BM4" s="802"/>
      <c r="BN4" s="802"/>
      <c r="BO4" s="802" t="s">
        <v>220</v>
      </c>
      <c r="BP4" s="802"/>
      <c r="BQ4" s="802"/>
      <c r="BR4" s="802"/>
      <c r="BS4" s="802" t="s">
        <v>224</v>
      </c>
      <c r="BT4" s="802"/>
      <c r="BU4" s="802"/>
      <c r="BV4" s="802"/>
      <c r="BW4" s="802"/>
      <c r="BX4" s="802"/>
      <c r="BY4" s="802"/>
      <c r="BZ4" s="802"/>
      <c r="CA4" s="802"/>
      <c r="CB4" s="802"/>
      <c r="CD4" s="784" t="s">
        <v>225</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226</v>
      </c>
      <c r="C5" s="747"/>
      <c r="D5" s="747"/>
      <c r="E5" s="747"/>
      <c r="F5" s="747"/>
      <c r="G5" s="747"/>
      <c r="H5" s="747"/>
      <c r="I5" s="747"/>
      <c r="J5" s="747"/>
      <c r="K5" s="747"/>
      <c r="L5" s="747"/>
      <c r="M5" s="747"/>
      <c r="N5" s="747"/>
      <c r="O5" s="747"/>
      <c r="P5" s="747"/>
      <c r="Q5" s="748"/>
      <c r="R5" s="735">
        <v>3061813</v>
      </c>
      <c r="S5" s="736"/>
      <c r="T5" s="736"/>
      <c r="U5" s="736"/>
      <c r="V5" s="736"/>
      <c r="W5" s="736"/>
      <c r="X5" s="736"/>
      <c r="Y5" s="779"/>
      <c r="Z5" s="797">
        <v>24</v>
      </c>
      <c r="AA5" s="797"/>
      <c r="AB5" s="797"/>
      <c r="AC5" s="797"/>
      <c r="AD5" s="798">
        <v>2996833</v>
      </c>
      <c r="AE5" s="798"/>
      <c r="AF5" s="798"/>
      <c r="AG5" s="798"/>
      <c r="AH5" s="798"/>
      <c r="AI5" s="798"/>
      <c r="AJ5" s="798"/>
      <c r="AK5" s="798"/>
      <c r="AL5" s="780">
        <v>56.5</v>
      </c>
      <c r="AM5" s="751"/>
      <c r="AN5" s="751"/>
      <c r="AO5" s="781"/>
      <c r="AP5" s="746" t="s">
        <v>227</v>
      </c>
      <c r="AQ5" s="747"/>
      <c r="AR5" s="747"/>
      <c r="AS5" s="747"/>
      <c r="AT5" s="747"/>
      <c r="AU5" s="747"/>
      <c r="AV5" s="747"/>
      <c r="AW5" s="747"/>
      <c r="AX5" s="747"/>
      <c r="AY5" s="747"/>
      <c r="AZ5" s="747"/>
      <c r="BA5" s="747"/>
      <c r="BB5" s="747"/>
      <c r="BC5" s="747"/>
      <c r="BD5" s="747"/>
      <c r="BE5" s="747"/>
      <c r="BF5" s="748"/>
      <c r="BG5" s="680">
        <v>2996833</v>
      </c>
      <c r="BH5" s="681"/>
      <c r="BI5" s="681"/>
      <c r="BJ5" s="681"/>
      <c r="BK5" s="681"/>
      <c r="BL5" s="681"/>
      <c r="BM5" s="681"/>
      <c r="BN5" s="682"/>
      <c r="BO5" s="713">
        <v>97.9</v>
      </c>
      <c r="BP5" s="713"/>
      <c r="BQ5" s="713"/>
      <c r="BR5" s="713"/>
      <c r="BS5" s="714">
        <v>37030</v>
      </c>
      <c r="BT5" s="714"/>
      <c r="BU5" s="714"/>
      <c r="BV5" s="714"/>
      <c r="BW5" s="714"/>
      <c r="BX5" s="714"/>
      <c r="BY5" s="714"/>
      <c r="BZ5" s="714"/>
      <c r="CA5" s="714"/>
      <c r="CB5" s="777"/>
      <c r="CD5" s="784" t="s">
        <v>222</v>
      </c>
      <c r="CE5" s="785"/>
      <c r="CF5" s="785"/>
      <c r="CG5" s="785"/>
      <c r="CH5" s="785"/>
      <c r="CI5" s="785"/>
      <c r="CJ5" s="785"/>
      <c r="CK5" s="785"/>
      <c r="CL5" s="785"/>
      <c r="CM5" s="785"/>
      <c r="CN5" s="785"/>
      <c r="CO5" s="785"/>
      <c r="CP5" s="785"/>
      <c r="CQ5" s="786"/>
      <c r="CR5" s="784" t="s">
        <v>228</v>
      </c>
      <c r="CS5" s="785"/>
      <c r="CT5" s="785"/>
      <c r="CU5" s="785"/>
      <c r="CV5" s="785"/>
      <c r="CW5" s="785"/>
      <c r="CX5" s="785"/>
      <c r="CY5" s="786"/>
      <c r="CZ5" s="784" t="s">
        <v>220</v>
      </c>
      <c r="DA5" s="785"/>
      <c r="DB5" s="785"/>
      <c r="DC5" s="786"/>
      <c r="DD5" s="784" t="s">
        <v>229</v>
      </c>
      <c r="DE5" s="785"/>
      <c r="DF5" s="785"/>
      <c r="DG5" s="785"/>
      <c r="DH5" s="785"/>
      <c r="DI5" s="785"/>
      <c r="DJ5" s="785"/>
      <c r="DK5" s="785"/>
      <c r="DL5" s="785"/>
      <c r="DM5" s="785"/>
      <c r="DN5" s="785"/>
      <c r="DO5" s="785"/>
      <c r="DP5" s="786"/>
      <c r="DQ5" s="784" t="s">
        <v>230</v>
      </c>
      <c r="DR5" s="785"/>
      <c r="DS5" s="785"/>
      <c r="DT5" s="785"/>
      <c r="DU5" s="785"/>
      <c r="DV5" s="785"/>
      <c r="DW5" s="785"/>
      <c r="DX5" s="785"/>
      <c r="DY5" s="785"/>
      <c r="DZ5" s="785"/>
      <c r="EA5" s="785"/>
      <c r="EB5" s="785"/>
      <c r="EC5" s="786"/>
    </row>
    <row r="6" spans="2:143" ht="11.25" customHeight="1" x14ac:dyDescent="0.15">
      <c r="B6" s="677" t="s">
        <v>231</v>
      </c>
      <c r="C6" s="678"/>
      <c r="D6" s="678"/>
      <c r="E6" s="678"/>
      <c r="F6" s="678"/>
      <c r="G6" s="678"/>
      <c r="H6" s="678"/>
      <c r="I6" s="678"/>
      <c r="J6" s="678"/>
      <c r="K6" s="678"/>
      <c r="L6" s="678"/>
      <c r="M6" s="678"/>
      <c r="N6" s="678"/>
      <c r="O6" s="678"/>
      <c r="P6" s="678"/>
      <c r="Q6" s="679"/>
      <c r="R6" s="680">
        <v>61220</v>
      </c>
      <c r="S6" s="681"/>
      <c r="T6" s="681"/>
      <c r="U6" s="681"/>
      <c r="V6" s="681"/>
      <c r="W6" s="681"/>
      <c r="X6" s="681"/>
      <c r="Y6" s="682"/>
      <c r="Z6" s="713">
        <v>0.5</v>
      </c>
      <c r="AA6" s="713"/>
      <c r="AB6" s="713"/>
      <c r="AC6" s="713"/>
      <c r="AD6" s="714">
        <v>61220</v>
      </c>
      <c r="AE6" s="714"/>
      <c r="AF6" s="714"/>
      <c r="AG6" s="714"/>
      <c r="AH6" s="714"/>
      <c r="AI6" s="714"/>
      <c r="AJ6" s="714"/>
      <c r="AK6" s="714"/>
      <c r="AL6" s="683">
        <v>1.2</v>
      </c>
      <c r="AM6" s="684"/>
      <c r="AN6" s="684"/>
      <c r="AO6" s="715"/>
      <c r="AP6" s="677" t="s">
        <v>232</v>
      </c>
      <c r="AQ6" s="678"/>
      <c r="AR6" s="678"/>
      <c r="AS6" s="678"/>
      <c r="AT6" s="678"/>
      <c r="AU6" s="678"/>
      <c r="AV6" s="678"/>
      <c r="AW6" s="678"/>
      <c r="AX6" s="678"/>
      <c r="AY6" s="678"/>
      <c r="AZ6" s="678"/>
      <c r="BA6" s="678"/>
      <c r="BB6" s="678"/>
      <c r="BC6" s="678"/>
      <c r="BD6" s="678"/>
      <c r="BE6" s="678"/>
      <c r="BF6" s="679"/>
      <c r="BG6" s="680">
        <v>2996833</v>
      </c>
      <c r="BH6" s="681"/>
      <c r="BI6" s="681"/>
      <c r="BJ6" s="681"/>
      <c r="BK6" s="681"/>
      <c r="BL6" s="681"/>
      <c r="BM6" s="681"/>
      <c r="BN6" s="682"/>
      <c r="BO6" s="713">
        <v>97.9</v>
      </c>
      <c r="BP6" s="713"/>
      <c r="BQ6" s="713"/>
      <c r="BR6" s="713"/>
      <c r="BS6" s="714">
        <v>37030</v>
      </c>
      <c r="BT6" s="714"/>
      <c r="BU6" s="714"/>
      <c r="BV6" s="714"/>
      <c r="BW6" s="714"/>
      <c r="BX6" s="714"/>
      <c r="BY6" s="714"/>
      <c r="BZ6" s="714"/>
      <c r="CA6" s="714"/>
      <c r="CB6" s="777"/>
      <c r="CD6" s="738" t="s">
        <v>233</v>
      </c>
      <c r="CE6" s="739"/>
      <c r="CF6" s="739"/>
      <c r="CG6" s="739"/>
      <c r="CH6" s="739"/>
      <c r="CI6" s="739"/>
      <c r="CJ6" s="739"/>
      <c r="CK6" s="739"/>
      <c r="CL6" s="739"/>
      <c r="CM6" s="739"/>
      <c r="CN6" s="739"/>
      <c r="CO6" s="739"/>
      <c r="CP6" s="739"/>
      <c r="CQ6" s="740"/>
      <c r="CR6" s="680">
        <v>109005</v>
      </c>
      <c r="CS6" s="681"/>
      <c r="CT6" s="681"/>
      <c r="CU6" s="681"/>
      <c r="CV6" s="681"/>
      <c r="CW6" s="681"/>
      <c r="CX6" s="681"/>
      <c r="CY6" s="682"/>
      <c r="CZ6" s="780">
        <v>0.9</v>
      </c>
      <c r="DA6" s="751"/>
      <c r="DB6" s="751"/>
      <c r="DC6" s="783"/>
      <c r="DD6" s="686" t="s">
        <v>234</v>
      </c>
      <c r="DE6" s="681"/>
      <c r="DF6" s="681"/>
      <c r="DG6" s="681"/>
      <c r="DH6" s="681"/>
      <c r="DI6" s="681"/>
      <c r="DJ6" s="681"/>
      <c r="DK6" s="681"/>
      <c r="DL6" s="681"/>
      <c r="DM6" s="681"/>
      <c r="DN6" s="681"/>
      <c r="DO6" s="681"/>
      <c r="DP6" s="682"/>
      <c r="DQ6" s="686">
        <v>108737</v>
      </c>
      <c r="DR6" s="681"/>
      <c r="DS6" s="681"/>
      <c r="DT6" s="681"/>
      <c r="DU6" s="681"/>
      <c r="DV6" s="681"/>
      <c r="DW6" s="681"/>
      <c r="DX6" s="681"/>
      <c r="DY6" s="681"/>
      <c r="DZ6" s="681"/>
      <c r="EA6" s="681"/>
      <c r="EB6" s="681"/>
      <c r="EC6" s="727"/>
    </row>
    <row r="7" spans="2:143" ht="11.25" customHeight="1" x14ac:dyDescent="0.15">
      <c r="B7" s="677" t="s">
        <v>235</v>
      </c>
      <c r="C7" s="678"/>
      <c r="D7" s="678"/>
      <c r="E7" s="678"/>
      <c r="F7" s="678"/>
      <c r="G7" s="678"/>
      <c r="H7" s="678"/>
      <c r="I7" s="678"/>
      <c r="J7" s="678"/>
      <c r="K7" s="678"/>
      <c r="L7" s="678"/>
      <c r="M7" s="678"/>
      <c r="N7" s="678"/>
      <c r="O7" s="678"/>
      <c r="P7" s="678"/>
      <c r="Q7" s="679"/>
      <c r="R7" s="680">
        <v>4717</v>
      </c>
      <c r="S7" s="681"/>
      <c r="T7" s="681"/>
      <c r="U7" s="681"/>
      <c r="V7" s="681"/>
      <c r="W7" s="681"/>
      <c r="X7" s="681"/>
      <c r="Y7" s="682"/>
      <c r="Z7" s="713">
        <v>0</v>
      </c>
      <c r="AA7" s="713"/>
      <c r="AB7" s="713"/>
      <c r="AC7" s="713"/>
      <c r="AD7" s="714">
        <v>4717</v>
      </c>
      <c r="AE7" s="714"/>
      <c r="AF7" s="714"/>
      <c r="AG7" s="714"/>
      <c r="AH7" s="714"/>
      <c r="AI7" s="714"/>
      <c r="AJ7" s="714"/>
      <c r="AK7" s="714"/>
      <c r="AL7" s="683">
        <v>0.1</v>
      </c>
      <c r="AM7" s="684"/>
      <c r="AN7" s="684"/>
      <c r="AO7" s="715"/>
      <c r="AP7" s="677" t="s">
        <v>236</v>
      </c>
      <c r="AQ7" s="678"/>
      <c r="AR7" s="678"/>
      <c r="AS7" s="678"/>
      <c r="AT7" s="678"/>
      <c r="AU7" s="678"/>
      <c r="AV7" s="678"/>
      <c r="AW7" s="678"/>
      <c r="AX7" s="678"/>
      <c r="AY7" s="678"/>
      <c r="AZ7" s="678"/>
      <c r="BA7" s="678"/>
      <c r="BB7" s="678"/>
      <c r="BC7" s="678"/>
      <c r="BD7" s="678"/>
      <c r="BE7" s="678"/>
      <c r="BF7" s="679"/>
      <c r="BG7" s="680">
        <v>1273528</v>
      </c>
      <c r="BH7" s="681"/>
      <c r="BI7" s="681"/>
      <c r="BJ7" s="681"/>
      <c r="BK7" s="681"/>
      <c r="BL7" s="681"/>
      <c r="BM7" s="681"/>
      <c r="BN7" s="682"/>
      <c r="BO7" s="713">
        <v>41.6</v>
      </c>
      <c r="BP7" s="713"/>
      <c r="BQ7" s="713"/>
      <c r="BR7" s="713"/>
      <c r="BS7" s="714">
        <v>37030</v>
      </c>
      <c r="BT7" s="714"/>
      <c r="BU7" s="714"/>
      <c r="BV7" s="714"/>
      <c r="BW7" s="714"/>
      <c r="BX7" s="714"/>
      <c r="BY7" s="714"/>
      <c r="BZ7" s="714"/>
      <c r="CA7" s="714"/>
      <c r="CB7" s="777"/>
      <c r="CD7" s="719" t="s">
        <v>237</v>
      </c>
      <c r="CE7" s="720"/>
      <c r="CF7" s="720"/>
      <c r="CG7" s="720"/>
      <c r="CH7" s="720"/>
      <c r="CI7" s="720"/>
      <c r="CJ7" s="720"/>
      <c r="CK7" s="720"/>
      <c r="CL7" s="720"/>
      <c r="CM7" s="720"/>
      <c r="CN7" s="720"/>
      <c r="CO7" s="720"/>
      <c r="CP7" s="720"/>
      <c r="CQ7" s="721"/>
      <c r="CR7" s="680">
        <v>3882077</v>
      </c>
      <c r="CS7" s="681"/>
      <c r="CT7" s="681"/>
      <c r="CU7" s="681"/>
      <c r="CV7" s="681"/>
      <c r="CW7" s="681"/>
      <c r="CX7" s="681"/>
      <c r="CY7" s="682"/>
      <c r="CZ7" s="713">
        <v>32</v>
      </c>
      <c r="DA7" s="713"/>
      <c r="DB7" s="713"/>
      <c r="DC7" s="713"/>
      <c r="DD7" s="686">
        <v>429005</v>
      </c>
      <c r="DE7" s="681"/>
      <c r="DF7" s="681"/>
      <c r="DG7" s="681"/>
      <c r="DH7" s="681"/>
      <c r="DI7" s="681"/>
      <c r="DJ7" s="681"/>
      <c r="DK7" s="681"/>
      <c r="DL7" s="681"/>
      <c r="DM7" s="681"/>
      <c r="DN7" s="681"/>
      <c r="DO7" s="681"/>
      <c r="DP7" s="682"/>
      <c r="DQ7" s="686">
        <v>1088615</v>
      </c>
      <c r="DR7" s="681"/>
      <c r="DS7" s="681"/>
      <c r="DT7" s="681"/>
      <c r="DU7" s="681"/>
      <c r="DV7" s="681"/>
      <c r="DW7" s="681"/>
      <c r="DX7" s="681"/>
      <c r="DY7" s="681"/>
      <c r="DZ7" s="681"/>
      <c r="EA7" s="681"/>
      <c r="EB7" s="681"/>
      <c r="EC7" s="727"/>
    </row>
    <row r="8" spans="2:143" ht="11.25" customHeight="1" x14ac:dyDescent="0.15">
      <c r="B8" s="677" t="s">
        <v>238</v>
      </c>
      <c r="C8" s="678"/>
      <c r="D8" s="678"/>
      <c r="E8" s="678"/>
      <c r="F8" s="678"/>
      <c r="G8" s="678"/>
      <c r="H8" s="678"/>
      <c r="I8" s="678"/>
      <c r="J8" s="678"/>
      <c r="K8" s="678"/>
      <c r="L8" s="678"/>
      <c r="M8" s="678"/>
      <c r="N8" s="678"/>
      <c r="O8" s="678"/>
      <c r="P8" s="678"/>
      <c r="Q8" s="679"/>
      <c r="R8" s="680">
        <v>15715</v>
      </c>
      <c r="S8" s="681"/>
      <c r="T8" s="681"/>
      <c r="U8" s="681"/>
      <c r="V8" s="681"/>
      <c r="W8" s="681"/>
      <c r="X8" s="681"/>
      <c r="Y8" s="682"/>
      <c r="Z8" s="713">
        <v>0.1</v>
      </c>
      <c r="AA8" s="713"/>
      <c r="AB8" s="713"/>
      <c r="AC8" s="713"/>
      <c r="AD8" s="714">
        <v>15715</v>
      </c>
      <c r="AE8" s="714"/>
      <c r="AF8" s="714"/>
      <c r="AG8" s="714"/>
      <c r="AH8" s="714"/>
      <c r="AI8" s="714"/>
      <c r="AJ8" s="714"/>
      <c r="AK8" s="714"/>
      <c r="AL8" s="683">
        <v>0.3</v>
      </c>
      <c r="AM8" s="684"/>
      <c r="AN8" s="684"/>
      <c r="AO8" s="715"/>
      <c r="AP8" s="677" t="s">
        <v>239</v>
      </c>
      <c r="AQ8" s="678"/>
      <c r="AR8" s="678"/>
      <c r="AS8" s="678"/>
      <c r="AT8" s="678"/>
      <c r="AU8" s="678"/>
      <c r="AV8" s="678"/>
      <c r="AW8" s="678"/>
      <c r="AX8" s="678"/>
      <c r="AY8" s="678"/>
      <c r="AZ8" s="678"/>
      <c r="BA8" s="678"/>
      <c r="BB8" s="678"/>
      <c r="BC8" s="678"/>
      <c r="BD8" s="678"/>
      <c r="BE8" s="678"/>
      <c r="BF8" s="679"/>
      <c r="BG8" s="680">
        <v>41096</v>
      </c>
      <c r="BH8" s="681"/>
      <c r="BI8" s="681"/>
      <c r="BJ8" s="681"/>
      <c r="BK8" s="681"/>
      <c r="BL8" s="681"/>
      <c r="BM8" s="681"/>
      <c r="BN8" s="682"/>
      <c r="BO8" s="713">
        <v>1.3</v>
      </c>
      <c r="BP8" s="713"/>
      <c r="BQ8" s="713"/>
      <c r="BR8" s="713"/>
      <c r="BS8" s="686" t="s">
        <v>181</v>
      </c>
      <c r="BT8" s="681"/>
      <c r="BU8" s="681"/>
      <c r="BV8" s="681"/>
      <c r="BW8" s="681"/>
      <c r="BX8" s="681"/>
      <c r="BY8" s="681"/>
      <c r="BZ8" s="681"/>
      <c r="CA8" s="681"/>
      <c r="CB8" s="727"/>
      <c r="CD8" s="719" t="s">
        <v>240</v>
      </c>
      <c r="CE8" s="720"/>
      <c r="CF8" s="720"/>
      <c r="CG8" s="720"/>
      <c r="CH8" s="720"/>
      <c r="CI8" s="720"/>
      <c r="CJ8" s="720"/>
      <c r="CK8" s="720"/>
      <c r="CL8" s="720"/>
      <c r="CM8" s="720"/>
      <c r="CN8" s="720"/>
      <c r="CO8" s="720"/>
      <c r="CP8" s="720"/>
      <c r="CQ8" s="721"/>
      <c r="CR8" s="680">
        <v>2982663</v>
      </c>
      <c r="CS8" s="681"/>
      <c r="CT8" s="681"/>
      <c r="CU8" s="681"/>
      <c r="CV8" s="681"/>
      <c r="CW8" s="681"/>
      <c r="CX8" s="681"/>
      <c r="CY8" s="682"/>
      <c r="CZ8" s="713">
        <v>24.6</v>
      </c>
      <c r="DA8" s="713"/>
      <c r="DB8" s="713"/>
      <c r="DC8" s="713"/>
      <c r="DD8" s="686">
        <v>31292</v>
      </c>
      <c r="DE8" s="681"/>
      <c r="DF8" s="681"/>
      <c r="DG8" s="681"/>
      <c r="DH8" s="681"/>
      <c r="DI8" s="681"/>
      <c r="DJ8" s="681"/>
      <c r="DK8" s="681"/>
      <c r="DL8" s="681"/>
      <c r="DM8" s="681"/>
      <c r="DN8" s="681"/>
      <c r="DO8" s="681"/>
      <c r="DP8" s="682"/>
      <c r="DQ8" s="686">
        <v>1549359</v>
      </c>
      <c r="DR8" s="681"/>
      <c r="DS8" s="681"/>
      <c r="DT8" s="681"/>
      <c r="DU8" s="681"/>
      <c r="DV8" s="681"/>
      <c r="DW8" s="681"/>
      <c r="DX8" s="681"/>
      <c r="DY8" s="681"/>
      <c r="DZ8" s="681"/>
      <c r="EA8" s="681"/>
      <c r="EB8" s="681"/>
      <c r="EC8" s="727"/>
    </row>
    <row r="9" spans="2:143" ht="11.25" customHeight="1" x14ac:dyDescent="0.15">
      <c r="B9" s="677" t="s">
        <v>241</v>
      </c>
      <c r="C9" s="678"/>
      <c r="D9" s="678"/>
      <c r="E9" s="678"/>
      <c r="F9" s="678"/>
      <c r="G9" s="678"/>
      <c r="H9" s="678"/>
      <c r="I9" s="678"/>
      <c r="J9" s="678"/>
      <c r="K9" s="678"/>
      <c r="L9" s="678"/>
      <c r="M9" s="678"/>
      <c r="N9" s="678"/>
      <c r="O9" s="678"/>
      <c r="P9" s="678"/>
      <c r="Q9" s="679"/>
      <c r="R9" s="680">
        <v>15694</v>
      </c>
      <c r="S9" s="681"/>
      <c r="T9" s="681"/>
      <c r="U9" s="681"/>
      <c r="V9" s="681"/>
      <c r="W9" s="681"/>
      <c r="X9" s="681"/>
      <c r="Y9" s="682"/>
      <c r="Z9" s="713">
        <v>0.1</v>
      </c>
      <c r="AA9" s="713"/>
      <c r="AB9" s="713"/>
      <c r="AC9" s="713"/>
      <c r="AD9" s="714">
        <v>15694</v>
      </c>
      <c r="AE9" s="714"/>
      <c r="AF9" s="714"/>
      <c r="AG9" s="714"/>
      <c r="AH9" s="714"/>
      <c r="AI9" s="714"/>
      <c r="AJ9" s="714"/>
      <c r="AK9" s="714"/>
      <c r="AL9" s="683">
        <v>0.3</v>
      </c>
      <c r="AM9" s="684"/>
      <c r="AN9" s="684"/>
      <c r="AO9" s="715"/>
      <c r="AP9" s="677" t="s">
        <v>242</v>
      </c>
      <c r="AQ9" s="678"/>
      <c r="AR9" s="678"/>
      <c r="AS9" s="678"/>
      <c r="AT9" s="678"/>
      <c r="AU9" s="678"/>
      <c r="AV9" s="678"/>
      <c r="AW9" s="678"/>
      <c r="AX9" s="678"/>
      <c r="AY9" s="678"/>
      <c r="AZ9" s="678"/>
      <c r="BA9" s="678"/>
      <c r="BB9" s="678"/>
      <c r="BC9" s="678"/>
      <c r="BD9" s="678"/>
      <c r="BE9" s="678"/>
      <c r="BF9" s="679"/>
      <c r="BG9" s="680">
        <v>1003182</v>
      </c>
      <c r="BH9" s="681"/>
      <c r="BI9" s="681"/>
      <c r="BJ9" s="681"/>
      <c r="BK9" s="681"/>
      <c r="BL9" s="681"/>
      <c r="BM9" s="681"/>
      <c r="BN9" s="682"/>
      <c r="BO9" s="713">
        <v>32.799999999999997</v>
      </c>
      <c r="BP9" s="713"/>
      <c r="BQ9" s="713"/>
      <c r="BR9" s="713"/>
      <c r="BS9" s="686" t="s">
        <v>181</v>
      </c>
      <c r="BT9" s="681"/>
      <c r="BU9" s="681"/>
      <c r="BV9" s="681"/>
      <c r="BW9" s="681"/>
      <c r="BX9" s="681"/>
      <c r="BY9" s="681"/>
      <c r="BZ9" s="681"/>
      <c r="CA9" s="681"/>
      <c r="CB9" s="727"/>
      <c r="CD9" s="719" t="s">
        <v>243</v>
      </c>
      <c r="CE9" s="720"/>
      <c r="CF9" s="720"/>
      <c r="CG9" s="720"/>
      <c r="CH9" s="720"/>
      <c r="CI9" s="720"/>
      <c r="CJ9" s="720"/>
      <c r="CK9" s="720"/>
      <c r="CL9" s="720"/>
      <c r="CM9" s="720"/>
      <c r="CN9" s="720"/>
      <c r="CO9" s="720"/>
      <c r="CP9" s="720"/>
      <c r="CQ9" s="721"/>
      <c r="CR9" s="680">
        <v>803175</v>
      </c>
      <c r="CS9" s="681"/>
      <c r="CT9" s="681"/>
      <c r="CU9" s="681"/>
      <c r="CV9" s="681"/>
      <c r="CW9" s="681"/>
      <c r="CX9" s="681"/>
      <c r="CY9" s="682"/>
      <c r="CZ9" s="713">
        <v>6.6</v>
      </c>
      <c r="DA9" s="713"/>
      <c r="DB9" s="713"/>
      <c r="DC9" s="713"/>
      <c r="DD9" s="686">
        <v>29803</v>
      </c>
      <c r="DE9" s="681"/>
      <c r="DF9" s="681"/>
      <c r="DG9" s="681"/>
      <c r="DH9" s="681"/>
      <c r="DI9" s="681"/>
      <c r="DJ9" s="681"/>
      <c r="DK9" s="681"/>
      <c r="DL9" s="681"/>
      <c r="DM9" s="681"/>
      <c r="DN9" s="681"/>
      <c r="DO9" s="681"/>
      <c r="DP9" s="682"/>
      <c r="DQ9" s="686">
        <v>533529</v>
      </c>
      <c r="DR9" s="681"/>
      <c r="DS9" s="681"/>
      <c r="DT9" s="681"/>
      <c r="DU9" s="681"/>
      <c r="DV9" s="681"/>
      <c r="DW9" s="681"/>
      <c r="DX9" s="681"/>
      <c r="DY9" s="681"/>
      <c r="DZ9" s="681"/>
      <c r="EA9" s="681"/>
      <c r="EB9" s="681"/>
      <c r="EC9" s="727"/>
    </row>
    <row r="10" spans="2:143" ht="11.25" customHeight="1" x14ac:dyDescent="0.15">
      <c r="B10" s="677" t="s">
        <v>244</v>
      </c>
      <c r="C10" s="678"/>
      <c r="D10" s="678"/>
      <c r="E10" s="678"/>
      <c r="F10" s="678"/>
      <c r="G10" s="678"/>
      <c r="H10" s="678"/>
      <c r="I10" s="678"/>
      <c r="J10" s="678"/>
      <c r="K10" s="678"/>
      <c r="L10" s="678"/>
      <c r="M10" s="678"/>
      <c r="N10" s="678"/>
      <c r="O10" s="678"/>
      <c r="P10" s="678"/>
      <c r="Q10" s="679"/>
      <c r="R10" s="680" t="s">
        <v>181</v>
      </c>
      <c r="S10" s="681"/>
      <c r="T10" s="681"/>
      <c r="U10" s="681"/>
      <c r="V10" s="681"/>
      <c r="W10" s="681"/>
      <c r="X10" s="681"/>
      <c r="Y10" s="682"/>
      <c r="Z10" s="713" t="s">
        <v>234</v>
      </c>
      <c r="AA10" s="713"/>
      <c r="AB10" s="713"/>
      <c r="AC10" s="713"/>
      <c r="AD10" s="714" t="s">
        <v>234</v>
      </c>
      <c r="AE10" s="714"/>
      <c r="AF10" s="714"/>
      <c r="AG10" s="714"/>
      <c r="AH10" s="714"/>
      <c r="AI10" s="714"/>
      <c r="AJ10" s="714"/>
      <c r="AK10" s="714"/>
      <c r="AL10" s="683" t="s">
        <v>234</v>
      </c>
      <c r="AM10" s="684"/>
      <c r="AN10" s="684"/>
      <c r="AO10" s="715"/>
      <c r="AP10" s="677" t="s">
        <v>245</v>
      </c>
      <c r="AQ10" s="678"/>
      <c r="AR10" s="678"/>
      <c r="AS10" s="678"/>
      <c r="AT10" s="678"/>
      <c r="AU10" s="678"/>
      <c r="AV10" s="678"/>
      <c r="AW10" s="678"/>
      <c r="AX10" s="678"/>
      <c r="AY10" s="678"/>
      <c r="AZ10" s="678"/>
      <c r="BA10" s="678"/>
      <c r="BB10" s="678"/>
      <c r="BC10" s="678"/>
      <c r="BD10" s="678"/>
      <c r="BE10" s="678"/>
      <c r="BF10" s="679"/>
      <c r="BG10" s="680">
        <v>66012</v>
      </c>
      <c r="BH10" s="681"/>
      <c r="BI10" s="681"/>
      <c r="BJ10" s="681"/>
      <c r="BK10" s="681"/>
      <c r="BL10" s="681"/>
      <c r="BM10" s="681"/>
      <c r="BN10" s="682"/>
      <c r="BO10" s="713">
        <v>2.2000000000000002</v>
      </c>
      <c r="BP10" s="713"/>
      <c r="BQ10" s="713"/>
      <c r="BR10" s="713"/>
      <c r="BS10" s="686" t="s">
        <v>181</v>
      </c>
      <c r="BT10" s="681"/>
      <c r="BU10" s="681"/>
      <c r="BV10" s="681"/>
      <c r="BW10" s="681"/>
      <c r="BX10" s="681"/>
      <c r="BY10" s="681"/>
      <c r="BZ10" s="681"/>
      <c r="CA10" s="681"/>
      <c r="CB10" s="727"/>
      <c r="CD10" s="719" t="s">
        <v>246</v>
      </c>
      <c r="CE10" s="720"/>
      <c r="CF10" s="720"/>
      <c r="CG10" s="720"/>
      <c r="CH10" s="720"/>
      <c r="CI10" s="720"/>
      <c r="CJ10" s="720"/>
      <c r="CK10" s="720"/>
      <c r="CL10" s="720"/>
      <c r="CM10" s="720"/>
      <c r="CN10" s="720"/>
      <c r="CO10" s="720"/>
      <c r="CP10" s="720"/>
      <c r="CQ10" s="721"/>
      <c r="CR10" s="680">
        <v>18887</v>
      </c>
      <c r="CS10" s="681"/>
      <c r="CT10" s="681"/>
      <c r="CU10" s="681"/>
      <c r="CV10" s="681"/>
      <c r="CW10" s="681"/>
      <c r="CX10" s="681"/>
      <c r="CY10" s="682"/>
      <c r="CZ10" s="713">
        <v>0.2</v>
      </c>
      <c r="DA10" s="713"/>
      <c r="DB10" s="713"/>
      <c r="DC10" s="713"/>
      <c r="DD10" s="686" t="s">
        <v>234</v>
      </c>
      <c r="DE10" s="681"/>
      <c r="DF10" s="681"/>
      <c r="DG10" s="681"/>
      <c r="DH10" s="681"/>
      <c r="DI10" s="681"/>
      <c r="DJ10" s="681"/>
      <c r="DK10" s="681"/>
      <c r="DL10" s="681"/>
      <c r="DM10" s="681"/>
      <c r="DN10" s="681"/>
      <c r="DO10" s="681"/>
      <c r="DP10" s="682"/>
      <c r="DQ10" s="686">
        <v>3887</v>
      </c>
      <c r="DR10" s="681"/>
      <c r="DS10" s="681"/>
      <c r="DT10" s="681"/>
      <c r="DU10" s="681"/>
      <c r="DV10" s="681"/>
      <c r="DW10" s="681"/>
      <c r="DX10" s="681"/>
      <c r="DY10" s="681"/>
      <c r="DZ10" s="681"/>
      <c r="EA10" s="681"/>
      <c r="EB10" s="681"/>
      <c r="EC10" s="727"/>
    </row>
    <row r="11" spans="2:143" ht="11.25" customHeight="1" x14ac:dyDescent="0.15">
      <c r="B11" s="677" t="s">
        <v>247</v>
      </c>
      <c r="C11" s="678"/>
      <c r="D11" s="678"/>
      <c r="E11" s="678"/>
      <c r="F11" s="678"/>
      <c r="G11" s="678"/>
      <c r="H11" s="678"/>
      <c r="I11" s="678"/>
      <c r="J11" s="678"/>
      <c r="K11" s="678"/>
      <c r="L11" s="678"/>
      <c r="M11" s="678"/>
      <c r="N11" s="678"/>
      <c r="O11" s="678"/>
      <c r="P11" s="678"/>
      <c r="Q11" s="679"/>
      <c r="R11" s="680">
        <v>500495</v>
      </c>
      <c r="S11" s="681"/>
      <c r="T11" s="681"/>
      <c r="U11" s="681"/>
      <c r="V11" s="681"/>
      <c r="W11" s="681"/>
      <c r="X11" s="681"/>
      <c r="Y11" s="682"/>
      <c r="Z11" s="683">
        <v>3.9</v>
      </c>
      <c r="AA11" s="684"/>
      <c r="AB11" s="684"/>
      <c r="AC11" s="685"/>
      <c r="AD11" s="686">
        <v>500495</v>
      </c>
      <c r="AE11" s="681"/>
      <c r="AF11" s="681"/>
      <c r="AG11" s="681"/>
      <c r="AH11" s="681"/>
      <c r="AI11" s="681"/>
      <c r="AJ11" s="681"/>
      <c r="AK11" s="682"/>
      <c r="AL11" s="683">
        <v>9.4</v>
      </c>
      <c r="AM11" s="684"/>
      <c r="AN11" s="684"/>
      <c r="AO11" s="715"/>
      <c r="AP11" s="677" t="s">
        <v>248</v>
      </c>
      <c r="AQ11" s="678"/>
      <c r="AR11" s="678"/>
      <c r="AS11" s="678"/>
      <c r="AT11" s="678"/>
      <c r="AU11" s="678"/>
      <c r="AV11" s="678"/>
      <c r="AW11" s="678"/>
      <c r="AX11" s="678"/>
      <c r="AY11" s="678"/>
      <c r="AZ11" s="678"/>
      <c r="BA11" s="678"/>
      <c r="BB11" s="678"/>
      <c r="BC11" s="678"/>
      <c r="BD11" s="678"/>
      <c r="BE11" s="678"/>
      <c r="BF11" s="679"/>
      <c r="BG11" s="680">
        <v>163238</v>
      </c>
      <c r="BH11" s="681"/>
      <c r="BI11" s="681"/>
      <c r="BJ11" s="681"/>
      <c r="BK11" s="681"/>
      <c r="BL11" s="681"/>
      <c r="BM11" s="681"/>
      <c r="BN11" s="682"/>
      <c r="BO11" s="713">
        <v>5.3</v>
      </c>
      <c r="BP11" s="713"/>
      <c r="BQ11" s="713"/>
      <c r="BR11" s="713"/>
      <c r="BS11" s="686">
        <v>37030</v>
      </c>
      <c r="BT11" s="681"/>
      <c r="BU11" s="681"/>
      <c r="BV11" s="681"/>
      <c r="BW11" s="681"/>
      <c r="BX11" s="681"/>
      <c r="BY11" s="681"/>
      <c r="BZ11" s="681"/>
      <c r="CA11" s="681"/>
      <c r="CB11" s="727"/>
      <c r="CD11" s="719" t="s">
        <v>249</v>
      </c>
      <c r="CE11" s="720"/>
      <c r="CF11" s="720"/>
      <c r="CG11" s="720"/>
      <c r="CH11" s="720"/>
      <c r="CI11" s="720"/>
      <c r="CJ11" s="720"/>
      <c r="CK11" s="720"/>
      <c r="CL11" s="720"/>
      <c r="CM11" s="720"/>
      <c r="CN11" s="720"/>
      <c r="CO11" s="720"/>
      <c r="CP11" s="720"/>
      <c r="CQ11" s="721"/>
      <c r="CR11" s="680">
        <v>296003</v>
      </c>
      <c r="CS11" s="681"/>
      <c r="CT11" s="681"/>
      <c r="CU11" s="681"/>
      <c r="CV11" s="681"/>
      <c r="CW11" s="681"/>
      <c r="CX11" s="681"/>
      <c r="CY11" s="682"/>
      <c r="CZ11" s="713">
        <v>2.4</v>
      </c>
      <c r="DA11" s="713"/>
      <c r="DB11" s="713"/>
      <c r="DC11" s="713"/>
      <c r="DD11" s="686">
        <v>68248</v>
      </c>
      <c r="DE11" s="681"/>
      <c r="DF11" s="681"/>
      <c r="DG11" s="681"/>
      <c r="DH11" s="681"/>
      <c r="DI11" s="681"/>
      <c r="DJ11" s="681"/>
      <c r="DK11" s="681"/>
      <c r="DL11" s="681"/>
      <c r="DM11" s="681"/>
      <c r="DN11" s="681"/>
      <c r="DO11" s="681"/>
      <c r="DP11" s="682"/>
      <c r="DQ11" s="686">
        <v>114239</v>
      </c>
      <c r="DR11" s="681"/>
      <c r="DS11" s="681"/>
      <c r="DT11" s="681"/>
      <c r="DU11" s="681"/>
      <c r="DV11" s="681"/>
      <c r="DW11" s="681"/>
      <c r="DX11" s="681"/>
      <c r="DY11" s="681"/>
      <c r="DZ11" s="681"/>
      <c r="EA11" s="681"/>
      <c r="EB11" s="681"/>
      <c r="EC11" s="727"/>
    </row>
    <row r="12" spans="2:143" ht="11.25" customHeight="1" x14ac:dyDescent="0.15">
      <c r="B12" s="677" t="s">
        <v>250</v>
      </c>
      <c r="C12" s="678"/>
      <c r="D12" s="678"/>
      <c r="E12" s="678"/>
      <c r="F12" s="678"/>
      <c r="G12" s="678"/>
      <c r="H12" s="678"/>
      <c r="I12" s="678"/>
      <c r="J12" s="678"/>
      <c r="K12" s="678"/>
      <c r="L12" s="678"/>
      <c r="M12" s="678"/>
      <c r="N12" s="678"/>
      <c r="O12" s="678"/>
      <c r="P12" s="678"/>
      <c r="Q12" s="679"/>
      <c r="R12" s="680" t="s">
        <v>234</v>
      </c>
      <c r="S12" s="681"/>
      <c r="T12" s="681"/>
      <c r="U12" s="681"/>
      <c r="V12" s="681"/>
      <c r="W12" s="681"/>
      <c r="X12" s="681"/>
      <c r="Y12" s="682"/>
      <c r="Z12" s="713" t="s">
        <v>234</v>
      </c>
      <c r="AA12" s="713"/>
      <c r="AB12" s="713"/>
      <c r="AC12" s="713"/>
      <c r="AD12" s="714" t="s">
        <v>234</v>
      </c>
      <c r="AE12" s="714"/>
      <c r="AF12" s="714"/>
      <c r="AG12" s="714"/>
      <c r="AH12" s="714"/>
      <c r="AI12" s="714"/>
      <c r="AJ12" s="714"/>
      <c r="AK12" s="714"/>
      <c r="AL12" s="683" t="s">
        <v>181</v>
      </c>
      <c r="AM12" s="684"/>
      <c r="AN12" s="684"/>
      <c r="AO12" s="715"/>
      <c r="AP12" s="677" t="s">
        <v>251</v>
      </c>
      <c r="AQ12" s="678"/>
      <c r="AR12" s="678"/>
      <c r="AS12" s="678"/>
      <c r="AT12" s="678"/>
      <c r="AU12" s="678"/>
      <c r="AV12" s="678"/>
      <c r="AW12" s="678"/>
      <c r="AX12" s="678"/>
      <c r="AY12" s="678"/>
      <c r="AZ12" s="678"/>
      <c r="BA12" s="678"/>
      <c r="BB12" s="678"/>
      <c r="BC12" s="678"/>
      <c r="BD12" s="678"/>
      <c r="BE12" s="678"/>
      <c r="BF12" s="679"/>
      <c r="BG12" s="680">
        <v>1474134</v>
      </c>
      <c r="BH12" s="681"/>
      <c r="BI12" s="681"/>
      <c r="BJ12" s="681"/>
      <c r="BK12" s="681"/>
      <c r="BL12" s="681"/>
      <c r="BM12" s="681"/>
      <c r="BN12" s="682"/>
      <c r="BO12" s="713">
        <v>48.1</v>
      </c>
      <c r="BP12" s="713"/>
      <c r="BQ12" s="713"/>
      <c r="BR12" s="713"/>
      <c r="BS12" s="686" t="s">
        <v>234</v>
      </c>
      <c r="BT12" s="681"/>
      <c r="BU12" s="681"/>
      <c r="BV12" s="681"/>
      <c r="BW12" s="681"/>
      <c r="BX12" s="681"/>
      <c r="BY12" s="681"/>
      <c r="BZ12" s="681"/>
      <c r="CA12" s="681"/>
      <c r="CB12" s="727"/>
      <c r="CD12" s="719" t="s">
        <v>252</v>
      </c>
      <c r="CE12" s="720"/>
      <c r="CF12" s="720"/>
      <c r="CG12" s="720"/>
      <c r="CH12" s="720"/>
      <c r="CI12" s="720"/>
      <c r="CJ12" s="720"/>
      <c r="CK12" s="720"/>
      <c r="CL12" s="720"/>
      <c r="CM12" s="720"/>
      <c r="CN12" s="720"/>
      <c r="CO12" s="720"/>
      <c r="CP12" s="720"/>
      <c r="CQ12" s="721"/>
      <c r="CR12" s="680">
        <v>192371</v>
      </c>
      <c r="CS12" s="681"/>
      <c r="CT12" s="681"/>
      <c r="CU12" s="681"/>
      <c r="CV12" s="681"/>
      <c r="CW12" s="681"/>
      <c r="CX12" s="681"/>
      <c r="CY12" s="682"/>
      <c r="CZ12" s="713">
        <v>1.6</v>
      </c>
      <c r="DA12" s="713"/>
      <c r="DB12" s="713"/>
      <c r="DC12" s="713"/>
      <c r="DD12" s="686">
        <v>362</v>
      </c>
      <c r="DE12" s="681"/>
      <c r="DF12" s="681"/>
      <c r="DG12" s="681"/>
      <c r="DH12" s="681"/>
      <c r="DI12" s="681"/>
      <c r="DJ12" s="681"/>
      <c r="DK12" s="681"/>
      <c r="DL12" s="681"/>
      <c r="DM12" s="681"/>
      <c r="DN12" s="681"/>
      <c r="DO12" s="681"/>
      <c r="DP12" s="682"/>
      <c r="DQ12" s="686">
        <v>128893</v>
      </c>
      <c r="DR12" s="681"/>
      <c r="DS12" s="681"/>
      <c r="DT12" s="681"/>
      <c r="DU12" s="681"/>
      <c r="DV12" s="681"/>
      <c r="DW12" s="681"/>
      <c r="DX12" s="681"/>
      <c r="DY12" s="681"/>
      <c r="DZ12" s="681"/>
      <c r="EA12" s="681"/>
      <c r="EB12" s="681"/>
      <c r="EC12" s="727"/>
    </row>
    <row r="13" spans="2:143" ht="11.25" customHeight="1" x14ac:dyDescent="0.15">
      <c r="B13" s="677" t="s">
        <v>253</v>
      </c>
      <c r="C13" s="678"/>
      <c r="D13" s="678"/>
      <c r="E13" s="678"/>
      <c r="F13" s="678"/>
      <c r="G13" s="678"/>
      <c r="H13" s="678"/>
      <c r="I13" s="678"/>
      <c r="J13" s="678"/>
      <c r="K13" s="678"/>
      <c r="L13" s="678"/>
      <c r="M13" s="678"/>
      <c r="N13" s="678"/>
      <c r="O13" s="678"/>
      <c r="P13" s="678"/>
      <c r="Q13" s="679"/>
      <c r="R13" s="680" t="s">
        <v>234</v>
      </c>
      <c r="S13" s="681"/>
      <c r="T13" s="681"/>
      <c r="U13" s="681"/>
      <c r="V13" s="681"/>
      <c r="W13" s="681"/>
      <c r="X13" s="681"/>
      <c r="Y13" s="682"/>
      <c r="Z13" s="713" t="s">
        <v>234</v>
      </c>
      <c r="AA13" s="713"/>
      <c r="AB13" s="713"/>
      <c r="AC13" s="713"/>
      <c r="AD13" s="714" t="s">
        <v>234</v>
      </c>
      <c r="AE13" s="714"/>
      <c r="AF13" s="714"/>
      <c r="AG13" s="714"/>
      <c r="AH13" s="714"/>
      <c r="AI13" s="714"/>
      <c r="AJ13" s="714"/>
      <c r="AK13" s="714"/>
      <c r="AL13" s="683" t="s">
        <v>234</v>
      </c>
      <c r="AM13" s="684"/>
      <c r="AN13" s="684"/>
      <c r="AO13" s="715"/>
      <c r="AP13" s="677" t="s">
        <v>254</v>
      </c>
      <c r="AQ13" s="678"/>
      <c r="AR13" s="678"/>
      <c r="AS13" s="678"/>
      <c r="AT13" s="678"/>
      <c r="AU13" s="678"/>
      <c r="AV13" s="678"/>
      <c r="AW13" s="678"/>
      <c r="AX13" s="678"/>
      <c r="AY13" s="678"/>
      <c r="AZ13" s="678"/>
      <c r="BA13" s="678"/>
      <c r="BB13" s="678"/>
      <c r="BC13" s="678"/>
      <c r="BD13" s="678"/>
      <c r="BE13" s="678"/>
      <c r="BF13" s="679"/>
      <c r="BG13" s="680">
        <v>1469649</v>
      </c>
      <c r="BH13" s="681"/>
      <c r="BI13" s="681"/>
      <c r="BJ13" s="681"/>
      <c r="BK13" s="681"/>
      <c r="BL13" s="681"/>
      <c r="BM13" s="681"/>
      <c r="BN13" s="682"/>
      <c r="BO13" s="713">
        <v>48</v>
      </c>
      <c r="BP13" s="713"/>
      <c r="BQ13" s="713"/>
      <c r="BR13" s="713"/>
      <c r="BS13" s="686" t="s">
        <v>234</v>
      </c>
      <c r="BT13" s="681"/>
      <c r="BU13" s="681"/>
      <c r="BV13" s="681"/>
      <c r="BW13" s="681"/>
      <c r="BX13" s="681"/>
      <c r="BY13" s="681"/>
      <c r="BZ13" s="681"/>
      <c r="CA13" s="681"/>
      <c r="CB13" s="727"/>
      <c r="CD13" s="719" t="s">
        <v>255</v>
      </c>
      <c r="CE13" s="720"/>
      <c r="CF13" s="720"/>
      <c r="CG13" s="720"/>
      <c r="CH13" s="720"/>
      <c r="CI13" s="720"/>
      <c r="CJ13" s="720"/>
      <c r="CK13" s="720"/>
      <c r="CL13" s="720"/>
      <c r="CM13" s="720"/>
      <c r="CN13" s="720"/>
      <c r="CO13" s="720"/>
      <c r="CP13" s="720"/>
      <c r="CQ13" s="721"/>
      <c r="CR13" s="680">
        <v>1366249</v>
      </c>
      <c r="CS13" s="681"/>
      <c r="CT13" s="681"/>
      <c r="CU13" s="681"/>
      <c r="CV13" s="681"/>
      <c r="CW13" s="681"/>
      <c r="CX13" s="681"/>
      <c r="CY13" s="682"/>
      <c r="CZ13" s="713">
        <v>11.3</v>
      </c>
      <c r="DA13" s="713"/>
      <c r="DB13" s="713"/>
      <c r="DC13" s="713"/>
      <c r="DD13" s="686">
        <v>646834</v>
      </c>
      <c r="DE13" s="681"/>
      <c r="DF13" s="681"/>
      <c r="DG13" s="681"/>
      <c r="DH13" s="681"/>
      <c r="DI13" s="681"/>
      <c r="DJ13" s="681"/>
      <c r="DK13" s="681"/>
      <c r="DL13" s="681"/>
      <c r="DM13" s="681"/>
      <c r="DN13" s="681"/>
      <c r="DO13" s="681"/>
      <c r="DP13" s="682"/>
      <c r="DQ13" s="686">
        <v>671966</v>
      </c>
      <c r="DR13" s="681"/>
      <c r="DS13" s="681"/>
      <c r="DT13" s="681"/>
      <c r="DU13" s="681"/>
      <c r="DV13" s="681"/>
      <c r="DW13" s="681"/>
      <c r="DX13" s="681"/>
      <c r="DY13" s="681"/>
      <c r="DZ13" s="681"/>
      <c r="EA13" s="681"/>
      <c r="EB13" s="681"/>
      <c r="EC13" s="727"/>
    </row>
    <row r="14" spans="2:143" ht="11.25" customHeight="1" x14ac:dyDescent="0.15">
      <c r="B14" s="677" t="s">
        <v>256</v>
      </c>
      <c r="C14" s="678"/>
      <c r="D14" s="678"/>
      <c r="E14" s="678"/>
      <c r="F14" s="678"/>
      <c r="G14" s="678"/>
      <c r="H14" s="678"/>
      <c r="I14" s="678"/>
      <c r="J14" s="678"/>
      <c r="K14" s="678"/>
      <c r="L14" s="678"/>
      <c r="M14" s="678"/>
      <c r="N14" s="678"/>
      <c r="O14" s="678"/>
      <c r="P14" s="678"/>
      <c r="Q14" s="679"/>
      <c r="R14" s="680" t="s">
        <v>234</v>
      </c>
      <c r="S14" s="681"/>
      <c r="T14" s="681"/>
      <c r="U14" s="681"/>
      <c r="V14" s="681"/>
      <c r="W14" s="681"/>
      <c r="X14" s="681"/>
      <c r="Y14" s="682"/>
      <c r="Z14" s="713" t="s">
        <v>181</v>
      </c>
      <c r="AA14" s="713"/>
      <c r="AB14" s="713"/>
      <c r="AC14" s="713"/>
      <c r="AD14" s="714" t="s">
        <v>181</v>
      </c>
      <c r="AE14" s="714"/>
      <c r="AF14" s="714"/>
      <c r="AG14" s="714"/>
      <c r="AH14" s="714"/>
      <c r="AI14" s="714"/>
      <c r="AJ14" s="714"/>
      <c r="AK14" s="714"/>
      <c r="AL14" s="683" t="s">
        <v>234</v>
      </c>
      <c r="AM14" s="684"/>
      <c r="AN14" s="684"/>
      <c r="AO14" s="715"/>
      <c r="AP14" s="677" t="s">
        <v>257</v>
      </c>
      <c r="AQ14" s="678"/>
      <c r="AR14" s="678"/>
      <c r="AS14" s="678"/>
      <c r="AT14" s="678"/>
      <c r="AU14" s="678"/>
      <c r="AV14" s="678"/>
      <c r="AW14" s="678"/>
      <c r="AX14" s="678"/>
      <c r="AY14" s="678"/>
      <c r="AZ14" s="678"/>
      <c r="BA14" s="678"/>
      <c r="BB14" s="678"/>
      <c r="BC14" s="678"/>
      <c r="BD14" s="678"/>
      <c r="BE14" s="678"/>
      <c r="BF14" s="679"/>
      <c r="BG14" s="680">
        <v>81316</v>
      </c>
      <c r="BH14" s="681"/>
      <c r="BI14" s="681"/>
      <c r="BJ14" s="681"/>
      <c r="BK14" s="681"/>
      <c r="BL14" s="681"/>
      <c r="BM14" s="681"/>
      <c r="BN14" s="682"/>
      <c r="BO14" s="713">
        <v>2.7</v>
      </c>
      <c r="BP14" s="713"/>
      <c r="BQ14" s="713"/>
      <c r="BR14" s="713"/>
      <c r="BS14" s="686" t="s">
        <v>234</v>
      </c>
      <c r="BT14" s="681"/>
      <c r="BU14" s="681"/>
      <c r="BV14" s="681"/>
      <c r="BW14" s="681"/>
      <c r="BX14" s="681"/>
      <c r="BY14" s="681"/>
      <c r="BZ14" s="681"/>
      <c r="CA14" s="681"/>
      <c r="CB14" s="727"/>
      <c r="CD14" s="719" t="s">
        <v>258</v>
      </c>
      <c r="CE14" s="720"/>
      <c r="CF14" s="720"/>
      <c r="CG14" s="720"/>
      <c r="CH14" s="720"/>
      <c r="CI14" s="720"/>
      <c r="CJ14" s="720"/>
      <c r="CK14" s="720"/>
      <c r="CL14" s="720"/>
      <c r="CM14" s="720"/>
      <c r="CN14" s="720"/>
      <c r="CO14" s="720"/>
      <c r="CP14" s="720"/>
      <c r="CQ14" s="721"/>
      <c r="CR14" s="680">
        <v>409257</v>
      </c>
      <c r="CS14" s="681"/>
      <c r="CT14" s="681"/>
      <c r="CU14" s="681"/>
      <c r="CV14" s="681"/>
      <c r="CW14" s="681"/>
      <c r="CX14" s="681"/>
      <c r="CY14" s="682"/>
      <c r="CZ14" s="713">
        <v>3.4</v>
      </c>
      <c r="DA14" s="713"/>
      <c r="DB14" s="713"/>
      <c r="DC14" s="713"/>
      <c r="DD14" s="686">
        <v>78206</v>
      </c>
      <c r="DE14" s="681"/>
      <c r="DF14" s="681"/>
      <c r="DG14" s="681"/>
      <c r="DH14" s="681"/>
      <c r="DI14" s="681"/>
      <c r="DJ14" s="681"/>
      <c r="DK14" s="681"/>
      <c r="DL14" s="681"/>
      <c r="DM14" s="681"/>
      <c r="DN14" s="681"/>
      <c r="DO14" s="681"/>
      <c r="DP14" s="682"/>
      <c r="DQ14" s="686">
        <v>329084</v>
      </c>
      <c r="DR14" s="681"/>
      <c r="DS14" s="681"/>
      <c r="DT14" s="681"/>
      <c r="DU14" s="681"/>
      <c r="DV14" s="681"/>
      <c r="DW14" s="681"/>
      <c r="DX14" s="681"/>
      <c r="DY14" s="681"/>
      <c r="DZ14" s="681"/>
      <c r="EA14" s="681"/>
      <c r="EB14" s="681"/>
      <c r="EC14" s="727"/>
    </row>
    <row r="15" spans="2:143" ht="11.25" customHeight="1" x14ac:dyDescent="0.15">
      <c r="B15" s="677" t="s">
        <v>259</v>
      </c>
      <c r="C15" s="678"/>
      <c r="D15" s="678"/>
      <c r="E15" s="678"/>
      <c r="F15" s="678"/>
      <c r="G15" s="678"/>
      <c r="H15" s="678"/>
      <c r="I15" s="678"/>
      <c r="J15" s="678"/>
      <c r="K15" s="678"/>
      <c r="L15" s="678"/>
      <c r="M15" s="678"/>
      <c r="N15" s="678"/>
      <c r="O15" s="678"/>
      <c r="P15" s="678"/>
      <c r="Q15" s="679"/>
      <c r="R15" s="680" t="s">
        <v>181</v>
      </c>
      <c r="S15" s="681"/>
      <c r="T15" s="681"/>
      <c r="U15" s="681"/>
      <c r="V15" s="681"/>
      <c r="W15" s="681"/>
      <c r="X15" s="681"/>
      <c r="Y15" s="682"/>
      <c r="Z15" s="713" t="s">
        <v>234</v>
      </c>
      <c r="AA15" s="713"/>
      <c r="AB15" s="713"/>
      <c r="AC15" s="713"/>
      <c r="AD15" s="714" t="s">
        <v>181</v>
      </c>
      <c r="AE15" s="714"/>
      <c r="AF15" s="714"/>
      <c r="AG15" s="714"/>
      <c r="AH15" s="714"/>
      <c r="AI15" s="714"/>
      <c r="AJ15" s="714"/>
      <c r="AK15" s="714"/>
      <c r="AL15" s="683" t="s">
        <v>234</v>
      </c>
      <c r="AM15" s="684"/>
      <c r="AN15" s="684"/>
      <c r="AO15" s="715"/>
      <c r="AP15" s="677" t="s">
        <v>260</v>
      </c>
      <c r="AQ15" s="678"/>
      <c r="AR15" s="678"/>
      <c r="AS15" s="678"/>
      <c r="AT15" s="678"/>
      <c r="AU15" s="678"/>
      <c r="AV15" s="678"/>
      <c r="AW15" s="678"/>
      <c r="AX15" s="678"/>
      <c r="AY15" s="678"/>
      <c r="AZ15" s="678"/>
      <c r="BA15" s="678"/>
      <c r="BB15" s="678"/>
      <c r="BC15" s="678"/>
      <c r="BD15" s="678"/>
      <c r="BE15" s="678"/>
      <c r="BF15" s="679"/>
      <c r="BG15" s="680">
        <v>167855</v>
      </c>
      <c r="BH15" s="681"/>
      <c r="BI15" s="681"/>
      <c r="BJ15" s="681"/>
      <c r="BK15" s="681"/>
      <c r="BL15" s="681"/>
      <c r="BM15" s="681"/>
      <c r="BN15" s="682"/>
      <c r="BO15" s="713">
        <v>5.5</v>
      </c>
      <c r="BP15" s="713"/>
      <c r="BQ15" s="713"/>
      <c r="BR15" s="713"/>
      <c r="BS15" s="686" t="s">
        <v>181</v>
      </c>
      <c r="BT15" s="681"/>
      <c r="BU15" s="681"/>
      <c r="BV15" s="681"/>
      <c r="BW15" s="681"/>
      <c r="BX15" s="681"/>
      <c r="BY15" s="681"/>
      <c r="BZ15" s="681"/>
      <c r="CA15" s="681"/>
      <c r="CB15" s="727"/>
      <c r="CD15" s="719" t="s">
        <v>261</v>
      </c>
      <c r="CE15" s="720"/>
      <c r="CF15" s="720"/>
      <c r="CG15" s="720"/>
      <c r="CH15" s="720"/>
      <c r="CI15" s="720"/>
      <c r="CJ15" s="720"/>
      <c r="CK15" s="720"/>
      <c r="CL15" s="720"/>
      <c r="CM15" s="720"/>
      <c r="CN15" s="720"/>
      <c r="CO15" s="720"/>
      <c r="CP15" s="720"/>
      <c r="CQ15" s="721"/>
      <c r="CR15" s="680">
        <v>1088817</v>
      </c>
      <c r="CS15" s="681"/>
      <c r="CT15" s="681"/>
      <c r="CU15" s="681"/>
      <c r="CV15" s="681"/>
      <c r="CW15" s="681"/>
      <c r="CX15" s="681"/>
      <c r="CY15" s="682"/>
      <c r="CZ15" s="713">
        <v>9</v>
      </c>
      <c r="DA15" s="713"/>
      <c r="DB15" s="713"/>
      <c r="DC15" s="713"/>
      <c r="DD15" s="686">
        <v>205137</v>
      </c>
      <c r="DE15" s="681"/>
      <c r="DF15" s="681"/>
      <c r="DG15" s="681"/>
      <c r="DH15" s="681"/>
      <c r="DI15" s="681"/>
      <c r="DJ15" s="681"/>
      <c r="DK15" s="681"/>
      <c r="DL15" s="681"/>
      <c r="DM15" s="681"/>
      <c r="DN15" s="681"/>
      <c r="DO15" s="681"/>
      <c r="DP15" s="682"/>
      <c r="DQ15" s="686">
        <v>749228</v>
      </c>
      <c r="DR15" s="681"/>
      <c r="DS15" s="681"/>
      <c r="DT15" s="681"/>
      <c r="DU15" s="681"/>
      <c r="DV15" s="681"/>
      <c r="DW15" s="681"/>
      <c r="DX15" s="681"/>
      <c r="DY15" s="681"/>
      <c r="DZ15" s="681"/>
      <c r="EA15" s="681"/>
      <c r="EB15" s="681"/>
      <c r="EC15" s="727"/>
    </row>
    <row r="16" spans="2:143" ht="11.25" customHeight="1" x14ac:dyDescent="0.15">
      <c r="B16" s="677" t="s">
        <v>262</v>
      </c>
      <c r="C16" s="678"/>
      <c r="D16" s="678"/>
      <c r="E16" s="678"/>
      <c r="F16" s="678"/>
      <c r="G16" s="678"/>
      <c r="H16" s="678"/>
      <c r="I16" s="678"/>
      <c r="J16" s="678"/>
      <c r="K16" s="678"/>
      <c r="L16" s="678"/>
      <c r="M16" s="678"/>
      <c r="N16" s="678"/>
      <c r="O16" s="678"/>
      <c r="P16" s="678"/>
      <c r="Q16" s="679"/>
      <c r="R16" s="680">
        <v>5711</v>
      </c>
      <c r="S16" s="681"/>
      <c r="T16" s="681"/>
      <c r="U16" s="681"/>
      <c r="V16" s="681"/>
      <c r="W16" s="681"/>
      <c r="X16" s="681"/>
      <c r="Y16" s="682"/>
      <c r="Z16" s="713">
        <v>0</v>
      </c>
      <c r="AA16" s="713"/>
      <c r="AB16" s="713"/>
      <c r="AC16" s="713"/>
      <c r="AD16" s="714">
        <v>5711</v>
      </c>
      <c r="AE16" s="714"/>
      <c r="AF16" s="714"/>
      <c r="AG16" s="714"/>
      <c r="AH16" s="714"/>
      <c r="AI16" s="714"/>
      <c r="AJ16" s="714"/>
      <c r="AK16" s="714"/>
      <c r="AL16" s="683">
        <v>0.1</v>
      </c>
      <c r="AM16" s="684"/>
      <c r="AN16" s="684"/>
      <c r="AO16" s="715"/>
      <c r="AP16" s="677" t="s">
        <v>263</v>
      </c>
      <c r="AQ16" s="678"/>
      <c r="AR16" s="678"/>
      <c r="AS16" s="678"/>
      <c r="AT16" s="678"/>
      <c r="AU16" s="678"/>
      <c r="AV16" s="678"/>
      <c r="AW16" s="678"/>
      <c r="AX16" s="678"/>
      <c r="AY16" s="678"/>
      <c r="AZ16" s="678"/>
      <c r="BA16" s="678"/>
      <c r="BB16" s="678"/>
      <c r="BC16" s="678"/>
      <c r="BD16" s="678"/>
      <c r="BE16" s="678"/>
      <c r="BF16" s="679"/>
      <c r="BG16" s="680" t="s">
        <v>181</v>
      </c>
      <c r="BH16" s="681"/>
      <c r="BI16" s="681"/>
      <c r="BJ16" s="681"/>
      <c r="BK16" s="681"/>
      <c r="BL16" s="681"/>
      <c r="BM16" s="681"/>
      <c r="BN16" s="682"/>
      <c r="BO16" s="713" t="s">
        <v>181</v>
      </c>
      <c r="BP16" s="713"/>
      <c r="BQ16" s="713"/>
      <c r="BR16" s="713"/>
      <c r="BS16" s="686" t="s">
        <v>181</v>
      </c>
      <c r="BT16" s="681"/>
      <c r="BU16" s="681"/>
      <c r="BV16" s="681"/>
      <c r="BW16" s="681"/>
      <c r="BX16" s="681"/>
      <c r="BY16" s="681"/>
      <c r="BZ16" s="681"/>
      <c r="CA16" s="681"/>
      <c r="CB16" s="727"/>
      <c r="CD16" s="719" t="s">
        <v>264</v>
      </c>
      <c r="CE16" s="720"/>
      <c r="CF16" s="720"/>
      <c r="CG16" s="720"/>
      <c r="CH16" s="720"/>
      <c r="CI16" s="720"/>
      <c r="CJ16" s="720"/>
      <c r="CK16" s="720"/>
      <c r="CL16" s="720"/>
      <c r="CM16" s="720"/>
      <c r="CN16" s="720"/>
      <c r="CO16" s="720"/>
      <c r="CP16" s="720"/>
      <c r="CQ16" s="721"/>
      <c r="CR16" s="680" t="s">
        <v>234</v>
      </c>
      <c r="CS16" s="681"/>
      <c r="CT16" s="681"/>
      <c r="CU16" s="681"/>
      <c r="CV16" s="681"/>
      <c r="CW16" s="681"/>
      <c r="CX16" s="681"/>
      <c r="CY16" s="682"/>
      <c r="CZ16" s="713" t="s">
        <v>234</v>
      </c>
      <c r="DA16" s="713"/>
      <c r="DB16" s="713"/>
      <c r="DC16" s="713"/>
      <c r="DD16" s="686" t="s">
        <v>234</v>
      </c>
      <c r="DE16" s="681"/>
      <c r="DF16" s="681"/>
      <c r="DG16" s="681"/>
      <c r="DH16" s="681"/>
      <c r="DI16" s="681"/>
      <c r="DJ16" s="681"/>
      <c r="DK16" s="681"/>
      <c r="DL16" s="681"/>
      <c r="DM16" s="681"/>
      <c r="DN16" s="681"/>
      <c r="DO16" s="681"/>
      <c r="DP16" s="682"/>
      <c r="DQ16" s="686" t="s">
        <v>181</v>
      </c>
      <c r="DR16" s="681"/>
      <c r="DS16" s="681"/>
      <c r="DT16" s="681"/>
      <c r="DU16" s="681"/>
      <c r="DV16" s="681"/>
      <c r="DW16" s="681"/>
      <c r="DX16" s="681"/>
      <c r="DY16" s="681"/>
      <c r="DZ16" s="681"/>
      <c r="EA16" s="681"/>
      <c r="EB16" s="681"/>
      <c r="EC16" s="727"/>
    </row>
    <row r="17" spans="2:133" ht="11.25" customHeight="1" x14ac:dyDescent="0.15">
      <c r="B17" s="677" t="s">
        <v>265</v>
      </c>
      <c r="C17" s="678"/>
      <c r="D17" s="678"/>
      <c r="E17" s="678"/>
      <c r="F17" s="678"/>
      <c r="G17" s="678"/>
      <c r="H17" s="678"/>
      <c r="I17" s="678"/>
      <c r="J17" s="678"/>
      <c r="K17" s="678"/>
      <c r="L17" s="678"/>
      <c r="M17" s="678"/>
      <c r="N17" s="678"/>
      <c r="O17" s="678"/>
      <c r="P17" s="678"/>
      <c r="Q17" s="679"/>
      <c r="R17" s="680">
        <v>24597</v>
      </c>
      <c r="S17" s="681"/>
      <c r="T17" s="681"/>
      <c r="U17" s="681"/>
      <c r="V17" s="681"/>
      <c r="W17" s="681"/>
      <c r="X17" s="681"/>
      <c r="Y17" s="682"/>
      <c r="Z17" s="713">
        <v>0.2</v>
      </c>
      <c r="AA17" s="713"/>
      <c r="AB17" s="713"/>
      <c r="AC17" s="713"/>
      <c r="AD17" s="714">
        <v>24597</v>
      </c>
      <c r="AE17" s="714"/>
      <c r="AF17" s="714"/>
      <c r="AG17" s="714"/>
      <c r="AH17" s="714"/>
      <c r="AI17" s="714"/>
      <c r="AJ17" s="714"/>
      <c r="AK17" s="714"/>
      <c r="AL17" s="683">
        <v>0.5</v>
      </c>
      <c r="AM17" s="684"/>
      <c r="AN17" s="684"/>
      <c r="AO17" s="715"/>
      <c r="AP17" s="677" t="s">
        <v>266</v>
      </c>
      <c r="AQ17" s="678"/>
      <c r="AR17" s="678"/>
      <c r="AS17" s="678"/>
      <c r="AT17" s="678"/>
      <c r="AU17" s="678"/>
      <c r="AV17" s="678"/>
      <c r="AW17" s="678"/>
      <c r="AX17" s="678"/>
      <c r="AY17" s="678"/>
      <c r="AZ17" s="678"/>
      <c r="BA17" s="678"/>
      <c r="BB17" s="678"/>
      <c r="BC17" s="678"/>
      <c r="BD17" s="678"/>
      <c r="BE17" s="678"/>
      <c r="BF17" s="679"/>
      <c r="BG17" s="680" t="s">
        <v>181</v>
      </c>
      <c r="BH17" s="681"/>
      <c r="BI17" s="681"/>
      <c r="BJ17" s="681"/>
      <c r="BK17" s="681"/>
      <c r="BL17" s="681"/>
      <c r="BM17" s="681"/>
      <c r="BN17" s="682"/>
      <c r="BO17" s="713" t="s">
        <v>234</v>
      </c>
      <c r="BP17" s="713"/>
      <c r="BQ17" s="713"/>
      <c r="BR17" s="713"/>
      <c r="BS17" s="686" t="s">
        <v>234</v>
      </c>
      <c r="BT17" s="681"/>
      <c r="BU17" s="681"/>
      <c r="BV17" s="681"/>
      <c r="BW17" s="681"/>
      <c r="BX17" s="681"/>
      <c r="BY17" s="681"/>
      <c r="BZ17" s="681"/>
      <c r="CA17" s="681"/>
      <c r="CB17" s="727"/>
      <c r="CD17" s="719" t="s">
        <v>267</v>
      </c>
      <c r="CE17" s="720"/>
      <c r="CF17" s="720"/>
      <c r="CG17" s="720"/>
      <c r="CH17" s="720"/>
      <c r="CI17" s="720"/>
      <c r="CJ17" s="720"/>
      <c r="CK17" s="720"/>
      <c r="CL17" s="720"/>
      <c r="CM17" s="720"/>
      <c r="CN17" s="720"/>
      <c r="CO17" s="720"/>
      <c r="CP17" s="720"/>
      <c r="CQ17" s="721"/>
      <c r="CR17" s="680">
        <v>985784</v>
      </c>
      <c r="CS17" s="681"/>
      <c r="CT17" s="681"/>
      <c r="CU17" s="681"/>
      <c r="CV17" s="681"/>
      <c r="CW17" s="681"/>
      <c r="CX17" s="681"/>
      <c r="CY17" s="682"/>
      <c r="CZ17" s="713">
        <v>8.1</v>
      </c>
      <c r="DA17" s="713"/>
      <c r="DB17" s="713"/>
      <c r="DC17" s="713"/>
      <c r="DD17" s="686" t="s">
        <v>234</v>
      </c>
      <c r="DE17" s="681"/>
      <c r="DF17" s="681"/>
      <c r="DG17" s="681"/>
      <c r="DH17" s="681"/>
      <c r="DI17" s="681"/>
      <c r="DJ17" s="681"/>
      <c r="DK17" s="681"/>
      <c r="DL17" s="681"/>
      <c r="DM17" s="681"/>
      <c r="DN17" s="681"/>
      <c r="DO17" s="681"/>
      <c r="DP17" s="682"/>
      <c r="DQ17" s="686">
        <v>968249</v>
      </c>
      <c r="DR17" s="681"/>
      <c r="DS17" s="681"/>
      <c r="DT17" s="681"/>
      <c r="DU17" s="681"/>
      <c r="DV17" s="681"/>
      <c r="DW17" s="681"/>
      <c r="DX17" s="681"/>
      <c r="DY17" s="681"/>
      <c r="DZ17" s="681"/>
      <c r="EA17" s="681"/>
      <c r="EB17" s="681"/>
      <c r="EC17" s="727"/>
    </row>
    <row r="18" spans="2:133" ht="11.25" customHeight="1" x14ac:dyDescent="0.15">
      <c r="B18" s="677" t="s">
        <v>268</v>
      </c>
      <c r="C18" s="678"/>
      <c r="D18" s="678"/>
      <c r="E18" s="678"/>
      <c r="F18" s="678"/>
      <c r="G18" s="678"/>
      <c r="H18" s="678"/>
      <c r="I18" s="678"/>
      <c r="J18" s="678"/>
      <c r="K18" s="678"/>
      <c r="L18" s="678"/>
      <c r="M18" s="678"/>
      <c r="N18" s="678"/>
      <c r="O18" s="678"/>
      <c r="P18" s="678"/>
      <c r="Q18" s="679"/>
      <c r="R18" s="680">
        <v>21457</v>
      </c>
      <c r="S18" s="681"/>
      <c r="T18" s="681"/>
      <c r="U18" s="681"/>
      <c r="V18" s="681"/>
      <c r="W18" s="681"/>
      <c r="X18" s="681"/>
      <c r="Y18" s="682"/>
      <c r="Z18" s="713">
        <v>0.2</v>
      </c>
      <c r="AA18" s="713"/>
      <c r="AB18" s="713"/>
      <c r="AC18" s="713"/>
      <c r="AD18" s="714">
        <v>21457</v>
      </c>
      <c r="AE18" s="714"/>
      <c r="AF18" s="714"/>
      <c r="AG18" s="714"/>
      <c r="AH18" s="714"/>
      <c r="AI18" s="714"/>
      <c r="AJ18" s="714"/>
      <c r="AK18" s="714"/>
      <c r="AL18" s="683">
        <v>0.4</v>
      </c>
      <c r="AM18" s="684"/>
      <c r="AN18" s="684"/>
      <c r="AO18" s="715"/>
      <c r="AP18" s="677" t="s">
        <v>269</v>
      </c>
      <c r="AQ18" s="678"/>
      <c r="AR18" s="678"/>
      <c r="AS18" s="678"/>
      <c r="AT18" s="678"/>
      <c r="AU18" s="678"/>
      <c r="AV18" s="678"/>
      <c r="AW18" s="678"/>
      <c r="AX18" s="678"/>
      <c r="AY18" s="678"/>
      <c r="AZ18" s="678"/>
      <c r="BA18" s="678"/>
      <c r="BB18" s="678"/>
      <c r="BC18" s="678"/>
      <c r="BD18" s="678"/>
      <c r="BE18" s="678"/>
      <c r="BF18" s="679"/>
      <c r="BG18" s="680" t="s">
        <v>234</v>
      </c>
      <c r="BH18" s="681"/>
      <c r="BI18" s="681"/>
      <c r="BJ18" s="681"/>
      <c r="BK18" s="681"/>
      <c r="BL18" s="681"/>
      <c r="BM18" s="681"/>
      <c r="BN18" s="682"/>
      <c r="BO18" s="713" t="s">
        <v>181</v>
      </c>
      <c r="BP18" s="713"/>
      <c r="BQ18" s="713"/>
      <c r="BR18" s="713"/>
      <c r="BS18" s="686" t="s">
        <v>234</v>
      </c>
      <c r="BT18" s="681"/>
      <c r="BU18" s="681"/>
      <c r="BV18" s="681"/>
      <c r="BW18" s="681"/>
      <c r="BX18" s="681"/>
      <c r="BY18" s="681"/>
      <c r="BZ18" s="681"/>
      <c r="CA18" s="681"/>
      <c r="CB18" s="727"/>
      <c r="CD18" s="719" t="s">
        <v>270</v>
      </c>
      <c r="CE18" s="720"/>
      <c r="CF18" s="720"/>
      <c r="CG18" s="720"/>
      <c r="CH18" s="720"/>
      <c r="CI18" s="720"/>
      <c r="CJ18" s="720"/>
      <c r="CK18" s="720"/>
      <c r="CL18" s="720"/>
      <c r="CM18" s="720"/>
      <c r="CN18" s="720"/>
      <c r="CO18" s="720"/>
      <c r="CP18" s="720"/>
      <c r="CQ18" s="721"/>
      <c r="CR18" s="680" t="s">
        <v>181</v>
      </c>
      <c r="CS18" s="681"/>
      <c r="CT18" s="681"/>
      <c r="CU18" s="681"/>
      <c r="CV18" s="681"/>
      <c r="CW18" s="681"/>
      <c r="CX18" s="681"/>
      <c r="CY18" s="682"/>
      <c r="CZ18" s="713" t="s">
        <v>234</v>
      </c>
      <c r="DA18" s="713"/>
      <c r="DB18" s="713"/>
      <c r="DC18" s="713"/>
      <c r="DD18" s="686" t="s">
        <v>234</v>
      </c>
      <c r="DE18" s="681"/>
      <c r="DF18" s="681"/>
      <c r="DG18" s="681"/>
      <c r="DH18" s="681"/>
      <c r="DI18" s="681"/>
      <c r="DJ18" s="681"/>
      <c r="DK18" s="681"/>
      <c r="DL18" s="681"/>
      <c r="DM18" s="681"/>
      <c r="DN18" s="681"/>
      <c r="DO18" s="681"/>
      <c r="DP18" s="682"/>
      <c r="DQ18" s="686" t="s">
        <v>234</v>
      </c>
      <c r="DR18" s="681"/>
      <c r="DS18" s="681"/>
      <c r="DT18" s="681"/>
      <c r="DU18" s="681"/>
      <c r="DV18" s="681"/>
      <c r="DW18" s="681"/>
      <c r="DX18" s="681"/>
      <c r="DY18" s="681"/>
      <c r="DZ18" s="681"/>
      <c r="EA18" s="681"/>
      <c r="EB18" s="681"/>
      <c r="EC18" s="727"/>
    </row>
    <row r="19" spans="2:133" ht="11.25" customHeight="1" x14ac:dyDescent="0.15">
      <c r="B19" s="677" t="s">
        <v>271</v>
      </c>
      <c r="C19" s="678"/>
      <c r="D19" s="678"/>
      <c r="E19" s="678"/>
      <c r="F19" s="678"/>
      <c r="G19" s="678"/>
      <c r="H19" s="678"/>
      <c r="I19" s="678"/>
      <c r="J19" s="678"/>
      <c r="K19" s="678"/>
      <c r="L19" s="678"/>
      <c r="M19" s="678"/>
      <c r="N19" s="678"/>
      <c r="O19" s="678"/>
      <c r="P19" s="678"/>
      <c r="Q19" s="679"/>
      <c r="R19" s="680">
        <v>17360</v>
      </c>
      <c r="S19" s="681"/>
      <c r="T19" s="681"/>
      <c r="U19" s="681"/>
      <c r="V19" s="681"/>
      <c r="W19" s="681"/>
      <c r="X19" s="681"/>
      <c r="Y19" s="682"/>
      <c r="Z19" s="713">
        <v>0.1</v>
      </c>
      <c r="AA19" s="713"/>
      <c r="AB19" s="713"/>
      <c r="AC19" s="713"/>
      <c r="AD19" s="714">
        <v>17360</v>
      </c>
      <c r="AE19" s="714"/>
      <c r="AF19" s="714"/>
      <c r="AG19" s="714"/>
      <c r="AH19" s="714"/>
      <c r="AI19" s="714"/>
      <c r="AJ19" s="714"/>
      <c r="AK19" s="714"/>
      <c r="AL19" s="683">
        <v>0.3</v>
      </c>
      <c r="AM19" s="684"/>
      <c r="AN19" s="684"/>
      <c r="AO19" s="715"/>
      <c r="AP19" s="677" t="s">
        <v>272</v>
      </c>
      <c r="AQ19" s="678"/>
      <c r="AR19" s="678"/>
      <c r="AS19" s="678"/>
      <c r="AT19" s="678"/>
      <c r="AU19" s="678"/>
      <c r="AV19" s="678"/>
      <c r="AW19" s="678"/>
      <c r="AX19" s="678"/>
      <c r="AY19" s="678"/>
      <c r="AZ19" s="678"/>
      <c r="BA19" s="678"/>
      <c r="BB19" s="678"/>
      <c r="BC19" s="678"/>
      <c r="BD19" s="678"/>
      <c r="BE19" s="678"/>
      <c r="BF19" s="679"/>
      <c r="BG19" s="680">
        <v>64980</v>
      </c>
      <c r="BH19" s="681"/>
      <c r="BI19" s="681"/>
      <c r="BJ19" s="681"/>
      <c r="BK19" s="681"/>
      <c r="BL19" s="681"/>
      <c r="BM19" s="681"/>
      <c r="BN19" s="682"/>
      <c r="BO19" s="713">
        <v>2.1</v>
      </c>
      <c r="BP19" s="713"/>
      <c r="BQ19" s="713"/>
      <c r="BR19" s="713"/>
      <c r="BS19" s="686" t="s">
        <v>181</v>
      </c>
      <c r="BT19" s="681"/>
      <c r="BU19" s="681"/>
      <c r="BV19" s="681"/>
      <c r="BW19" s="681"/>
      <c r="BX19" s="681"/>
      <c r="BY19" s="681"/>
      <c r="BZ19" s="681"/>
      <c r="CA19" s="681"/>
      <c r="CB19" s="727"/>
      <c r="CD19" s="719" t="s">
        <v>273</v>
      </c>
      <c r="CE19" s="720"/>
      <c r="CF19" s="720"/>
      <c r="CG19" s="720"/>
      <c r="CH19" s="720"/>
      <c r="CI19" s="720"/>
      <c r="CJ19" s="720"/>
      <c r="CK19" s="720"/>
      <c r="CL19" s="720"/>
      <c r="CM19" s="720"/>
      <c r="CN19" s="720"/>
      <c r="CO19" s="720"/>
      <c r="CP19" s="720"/>
      <c r="CQ19" s="721"/>
      <c r="CR19" s="680" t="s">
        <v>181</v>
      </c>
      <c r="CS19" s="681"/>
      <c r="CT19" s="681"/>
      <c r="CU19" s="681"/>
      <c r="CV19" s="681"/>
      <c r="CW19" s="681"/>
      <c r="CX19" s="681"/>
      <c r="CY19" s="682"/>
      <c r="CZ19" s="713" t="s">
        <v>234</v>
      </c>
      <c r="DA19" s="713"/>
      <c r="DB19" s="713"/>
      <c r="DC19" s="713"/>
      <c r="DD19" s="686" t="s">
        <v>234</v>
      </c>
      <c r="DE19" s="681"/>
      <c r="DF19" s="681"/>
      <c r="DG19" s="681"/>
      <c r="DH19" s="681"/>
      <c r="DI19" s="681"/>
      <c r="DJ19" s="681"/>
      <c r="DK19" s="681"/>
      <c r="DL19" s="681"/>
      <c r="DM19" s="681"/>
      <c r="DN19" s="681"/>
      <c r="DO19" s="681"/>
      <c r="DP19" s="682"/>
      <c r="DQ19" s="686" t="s">
        <v>234</v>
      </c>
      <c r="DR19" s="681"/>
      <c r="DS19" s="681"/>
      <c r="DT19" s="681"/>
      <c r="DU19" s="681"/>
      <c r="DV19" s="681"/>
      <c r="DW19" s="681"/>
      <c r="DX19" s="681"/>
      <c r="DY19" s="681"/>
      <c r="DZ19" s="681"/>
      <c r="EA19" s="681"/>
      <c r="EB19" s="681"/>
      <c r="EC19" s="727"/>
    </row>
    <row r="20" spans="2:133" ht="11.25" customHeight="1" x14ac:dyDescent="0.15">
      <c r="B20" s="677" t="s">
        <v>274</v>
      </c>
      <c r="C20" s="678"/>
      <c r="D20" s="678"/>
      <c r="E20" s="678"/>
      <c r="F20" s="678"/>
      <c r="G20" s="678"/>
      <c r="H20" s="678"/>
      <c r="I20" s="678"/>
      <c r="J20" s="678"/>
      <c r="K20" s="678"/>
      <c r="L20" s="678"/>
      <c r="M20" s="678"/>
      <c r="N20" s="678"/>
      <c r="O20" s="678"/>
      <c r="P20" s="678"/>
      <c r="Q20" s="679"/>
      <c r="R20" s="680">
        <v>2562</v>
      </c>
      <c r="S20" s="681"/>
      <c r="T20" s="681"/>
      <c r="U20" s="681"/>
      <c r="V20" s="681"/>
      <c r="W20" s="681"/>
      <c r="X20" s="681"/>
      <c r="Y20" s="682"/>
      <c r="Z20" s="713">
        <v>0</v>
      </c>
      <c r="AA20" s="713"/>
      <c r="AB20" s="713"/>
      <c r="AC20" s="713"/>
      <c r="AD20" s="714">
        <v>2562</v>
      </c>
      <c r="AE20" s="714"/>
      <c r="AF20" s="714"/>
      <c r="AG20" s="714"/>
      <c r="AH20" s="714"/>
      <c r="AI20" s="714"/>
      <c r="AJ20" s="714"/>
      <c r="AK20" s="714"/>
      <c r="AL20" s="683">
        <v>0</v>
      </c>
      <c r="AM20" s="684"/>
      <c r="AN20" s="684"/>
      <c r="AO20" s="715"/>
      <c r="AP20" s="677" t="s">
        <v>275</v>
      </c>
      <c r="AQ20" s="678"/>
      <c r="AR20" s="678"/>
      <c r="AS20" s="678"/>
      <c r="AT20" s="678"/>
      <c r="AU20" s="678"/>
      <c r="AV20" s="678"/>
      <c r="AW20" s="678"/>
      <c r="AX20" s="678"/>
      <c r="AY20" s="678"/>
      <c r="AZ20" s="678"/>
      <c r="BA20" s="678"/>
      <c r="BB20" s="678"/>
      <c r="BC20" s="678"/>
      <c r="BD20" s="678"/>
      <c r="BE20" s="678"/>
      <c r="BF20" s="679"/>
      <c r="BG20" s="680">
        <v>64980</v>
      </c>
      <c r="BH20" s="681"/>
      <c r="BI20" s="681"/>
      <c r="BJ20" s="681"/>
      <c r="BK20" s="681"/>
      <c r="BL20" s="681"/>
      <c r="BM20" s="681"/>
      <c r="BN20" s="682"/>
      <c r="BO20" s="713">
        <v>2.1</v>
      </c>
      <c r="BP20" s="713"/>
      <c r="BQ20" s="713"/>
      <c r="BR20" s="713"/>
      <c r="BS20" s="686" t="s">
        <v>234</v>
      </c>
      <c r="BT20" s="681"/>
      <c r="BU20" s="681"/>
      <c r="BV20" s="681"/>
      <c r="BW20" s="681"/>
      <c r="BX20" s="681"/>
      <c r="BY20" s="681"/>
      <c r="BZ20" s="681"/>
      <c r="CA20" s="681"/>
      <c r="CB20" s="727"/>
      <c r="CD20" s="719" t="s">
        <v>276</v>
      </c>
      <c r="CE20" s="720"/>
      <c r="CF20" s="720"/>
      <c r="CG20" s="720"/>
      <c r="CH20" s="720"/>
      <c r="CI20" s="720"/>
      <c r="CJ20" s="720"/>
      <c r="CK20" s="720"/>
      <c r="CL20" s="720"/>
      <c r="CM20" s="720"/>
      <c r="CN20" s="720"/>
      <c r="CO20" s="720"/>
      <c r="CP20" s="720"/>
      <c r="CQ20" s="721"/>
      <c r="CR20" s="680">
        <v>12134288</v>
      </c>
      <c r="CS20" s="681"/>
      <c r="CT20" s="681"/>
      <c r="CU20" s="681"/>
      <c r="CV20" s="681"/>
      <c r="CW20" s="681"/>
      <c r="CX20" s="681"/>
      <c r="CY20" s="682"/>
      <c r="CZ20" s="713">
        <v>100</v>
      </c>
      <c r="DA20" s="713"/>
      <c r="DB20" s="713"/>
      <c r="DC20" s="713"/>
      <c r="DD20" s="686">
        <v>1488887</v>
      </c>
      <c r="DE20" s="681"/>
      <c r="DF20" s="681"/>
      <c r="DG20" s="681"/>
      <c r="DH20" s="681"/>
      <c r="DI20" s="681"/>
      <c r="DJ20" s="681"/>
      <c r="DK20" s="681"/>
      <c r="DL20" s="681"/>
      <c r="DM20" s="681"/>
      <c r="DN20" s="681"/>
      <c r="DO20" s="681"/>
      <c r="DP20" s="682"/>
      <c r="DQ20" s="686">
        <v>6245786</v>
      </c>
      <c r="DR20" s="681"/>
      <c r="DS20" s="681"/>
      <c r="DT20" s="681"/>
      <c r="DU20" s="681"/>
      <c r="DV20" s="681"/>
      <c r="DW20" s="681"/>
      <c r="DX20" s="681"/>
      <c r="DY20" s="681"/>
      <c r="DZ20" s="681"/>
      <c r="EA20" s="681"/>
      <c r="EB20" s="681"/>
      <c r="EC20" s="727"/>
    </row>
    <row r="21" spans="2:133" ht="11.25" customHeight="1" x14ac:dyDescent="0.15">
      <c r="B21" s="677" t="s">
        <v>277</v>
      </c>
      <c r="C21" s="678"/>
      <c r="D21" s="678"/>
      <c r="E21" s="678"/>
      <c r="F21" s="678"/>
      <c r="G21" s="678"/>
      <c r="H21" s="678"/>
      <c r="I21" s="678"/>
      <c r="J21" s="678"/>
      <c r="K21" s="678"/>
      <c r="L21" s="678"/>
      <c r="M21" s="678"/>
      <c r="N21" s="678"/>
      <c r="O21" s="678"/>
      <c r="P21" s="678"/>
      <c r="Q21" s="679"/>
      <c r="R21" s="680">
        <v>1535</v>
      </c>
      <c r="S21" s="681"/>
      <c r="T21" s="681"/>
      <c r="U21" s="681"/>
      <c r="V21" s="681"/>
      <c r="W21" s="681"/>
      <c r="X21" s="681"/>
      <c r="Y21" s="682"/>
      <c r="Z21" s="713">
        <v>0</v>
      </c>
      <c r="AA21" s="713"/>
      <c r="AB21" s="713"/>
      <c r="AC21" s="713"/>
      <c r="AD21" s="714">
        <v>1535</v>
      </c>
      <c r="AE21" s="714"/>
      <c r="AF21" s="714"/>
      <c r="AG21" s="714"/>
      <c r="AH21" s="714"/>
      <c r="AI21" s="714"/>
      <c r="AJ21" s="714"/>
      <c r="AK21" s="714"/>
      <c r="AL21" s="683">
        <v>0</v>
      </c>
      <c r="AM21" s="684"/>
      <c r="AN21" s="684"/>
      <c r="AO21" s="715"/>
      <c r="AP21" s="774" t="s">
        <v>278</v>
      </c>
      <c r="AQ21" s="782"/>
      <c r="AR21" s="782"/>
      <c r="AS21" s="782"/>
      <c r="AT21" s="782"/>
      <c r="AU21" s="782"/>
      <c r="AV21" s="782"/>
      <c r="AW21" s="782"/>
      <c r="AX21" s="782"/>
      <c r="AY21" s="782"/>
      <c r="AZ21" s="782"/>
      <c r="BA21" s="782"/>
      <c r="BB21" s="782"/>
      <c r="BC21" s="782"/>
      <c r="BD21" s="782"/>
      <c r="BE21" s="782"/>
      <c r="BF21" s="776"/>
      <c r="BG21" s="680" t="s">
        <v>234</v>
      </c>
      <c r="BH21" s="681"/>
      <c r="BI21" s="681"/>
      <c r="BJ21" s="681"/>
      <c r="BK21" s="681"/>
      <c r="BL21" s="681"/>
      <c r="BM21" s="681"/>
      <c r="BN21" s="682"/>
      <c r="BO21" s="713" t="s">
        <v>234</v>
      </c>
      <c r="BP21" s="713"/>
      <c r="BQ21" s="713"/>
      <c r="BR21" s="713"/>
      <c r="BS21" s="686" t="s">
        <v>181</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279</v>
      </c>
      <c r="C22" s="678"/>
      <c r="D22" s="678"/>
      <c r="E22" s="678"/>
      <c r="F22" s="678"/>
      <c r="G22" s="678"/>
      <c r="H22" s="678"/>
      <c r="I22" s="678"/>
      <c r="J22" s="678"/>
      <c r="K22" s="678"/>
      <c r="L22" s="678"/>
      <c r="M22" s="678"/>
      <c r="N22" s="678"/>
      <c r="O22" s="678"/>
      <c r="P22" s="678"/>
      <c r="Q22" s="679"/>
      <c r="R22" s="680">
        <v>1865356</v>
      </c>
      <c r="S22" s="681"/>
      <c r="T22" s="681"/>
      <c r="U22" s="681"/>
      <c r="V22" s="681"/>
      <c r="W22" s="681"/>
      <c r="X22" s="681"/>
      <c r="Y22" s="682"/>
      <c r="Z22" s="713">
        <v>14.6</v>
      </c>
      <c r="AA22" s="713"/>
      <c r="AB22" s="713"/>
      <c r="AC22" s="713"/>
      <c r="AD22" s="714">
        <v>1639231</v>
      </c>
      <c r="AE22" s="714"/>
      <c r="AF22" s="714"/>
      <c r="AG22" s="714"/>
      <c r="AH22" s="714"/>
      <c r="AI22" s="714"/>
      <c r="AJ22" s="714"/>
      <c r="AK22" s="714"/>
      <c r="AL22" s="683">
        <v>30.9</v>
      </c>
      <c r="AM22" s="684"/>
      <c r="AN22" s="684"/>
      <c r="AO22" s="715"/>
      <c r="AP22" s="774" t="s">
        <v>280</v>
      </c>
      <c r="AQ22" s="782"/>
      <c r="AR22" s="782"/>
      <c r="AS22" s="782"/>
      <c r="AT22" s="782"/>
      <c r="AU22" s="782"/>
      <c r="AV22" s="782"/>
      <c r="AW22" s="782"/>
      <c r="AX22" s="782"/>
      <c r="AY22" s="782"/>
      <c r="AZ22" s="782"/>
      <c r="BA22" s="782"/>
      <c r="BB22" s="782"/>
      <c r="BC22" s="782"/>
      <c r="BD22" s="782"/>
      <c r="BE22" s="782"/>
      <c r="BF22" s="776"/>
      <c r="BG22" s="680" t="s">
        <v>234</v>
      </c>
      <c r="BH22" s="681"/>
      <c r="BI22" s="681"/>
      <c r="BJ22" s="681"/>
      <c r="BK22" s="681"/>
      <c r="BL22" s="681"/>
      <c r="BM22" s="681"/>
      <c r="BN22" s="682"/>
      <c r="BO22" s="713" t="s">
        <v>234</v>
      </c>
      <c r="BP22" s="713"/>
      <c r="BQ22" s="713"/>
      <c r="BR22" s="713"/>
      <c r="BS22" s="686" t="s">
        <v>234</v>
      </c>
      <c r="BT22" s="681"/>
      <c r="BU22" s="681"/>
      <c r="BV22" s="681"/>
      <c r="BW22" s="681"/>
      <c r="BX22" s="681"/>
      <c r="BY22" s="681"/>
      <c r="BZ22" s="681"/>
      <c r="CA22" s="681"/>
      <c r="CB22" s="727"/>
      <c r="CD22" s="784" t="s">
        <v>281</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282</v>
      </c>
      <c r="C23" s="678"/>
      <c r="D23" s="678"/>
      <c r="E23" s="678"/>
      <c r="F23" s="678"/>
      <c r="G23" s="678"/>
      <c r="H23" s="678"/>
      <c r="I23" s="678"/>
      <c r="J23" s="678"/>
      <c r="K23" s="678"/>
      <c r="L23" s="678"/>
      <c r="M23" s="678"/>
      <c r="N23" s="678"/>
      <c r="O23" s="678"/>
      <c r="P23" s="678"/>
      <c r="Q23" s="679"/>
      <c r="R23" s="680">
        <v>1639231</v>
      </c>
      <c r="S23" s="681"/>
      <c r="T23" s="681"/>
      <c r="U23" s="681"/>
      <c r="V23" s="681"/>
      <c r="W23" s="681"/>
      <c r="X23" s="681"/>
      <c r="Y23" s="682"/>
      <c r="Z23" s="713">
        <v>12.9</v>
      </c>
      <c r="AA23" s="713"/>
      <c r="AB23" s="713"/>
      <c r="AC23" s="713"/>
      <c r="AD23" s="714">
        <v>1639231</v>
      </c>
      <c r="AE23" s="714"/>
      <c r="AF23" s="714"/>
      <c r="AG23" s="714"/>
      <c r="AH23" s="714"/>
      <c r="AI23" s="714"/>
      <c r="AJ23" s="714"/>
      <c r="AK23" s="714"/>
      <c r="AL23" s="683">
        <v>30.9</v>
      </c>
      <c r="AM23" s="684"/>
      <c r="AN23" s="684"/>
      <c r="AO23" s="715"/>
      <c r="AP23" s="774" t="s">
        <v>283</v>
      </c>
      <c r="AQ23" s="782"/>
      <c r="AR23" s="782"/>
      <c r="AS23" s="782"/>
      <c r="AT23" s="782"/>
      <c r="AU23" s="782"/>
      <c r="AV23" s="782"/>
      <c r="AW23" s="782"/>
      <c r="AX23" s="782"/>
      <c r="AY23" s="782"/>
      <c r="AZ23" s="782"/>
      <c r="BA23" s="782"/>
      <c r="BB23" s="782"/>
      <c r="BC23" s="782"/>
      <c r="BD23" s="782"/>
      <c r="BE23" s="782"/>
      <c r="BF23" s="776"/>
      <c r="BG23" s="680">
        <v>64980</v>
      </c>
      <c r="BH23" s="681"/>
      <c r="BI23" s="681"/>
      <c r="BJ23" s="681"/>
      <c r="BK23" s="681"/>
      <c r="BL23" s="681"/>
      <c r="BM23" s="681"/>
      <c r="BN23" s="682"/>
      <c r="BO23" s="713">
        <v>2.1</v>
      </c>
      <c r="BP23" s="713"/>
      <c r="BQ23" s="713"/>
      <c r="BR23" s="713"/>
      <c r="BS23" s="686" t="s">
        <v>234</v>
      </c>
      <c r="BT23" s="681"/>
      <c r="BU23" s="681"/>
      <c r="BV23" s="681"/>
      <c r="BW23" s="681"/>
      <c r="BX23" s="681"/>
      <c r="BY23" s="681"/>
      <c r="BZ23" s="681"/>
      <c r="CA23" s="681"/>
      <c r="CB23" s="727"/>
      <c r="CD23" s="784" t="s">
        <v>222</v>
      </c>
      <c r="CE23" s="785"/>
      <c r="CF23" s="785"/>
      <c r="CG23" s="785"/>
      <c r="CH23" s="785"/>
      <c r="CI23" s="785"/>
      <c r="CJ23" s="785"/>
      <c r="CK23" s="785"/>
      <c r="CL23" s="785"/>
      <c r="CM23" s="785"/>
      <c r="CN23" s="785"/>
      <c r="CO23" s="785"/>
      <c r="CP23" s="785"/>
      <c r="CQ23" s="786"/>
      <c r="CR23" s="784" t="s">
        <v>284</v>
      </c>
      <c r="CS23" s="785"/>
      <c r="CT23" s="785"/>
      <c r="CU23" s="785"/>
      <c r="CV23" s="785"/>
      <c r="CW23" s="785"/>
      <c r="CX23" s="785"/>
      <c r="CY23" s="786"/>
      <c r="CZ23" s="784" t="s">
        <v>285</v>
      </c>
      <c r="DA23" s="785"/>
      <c r="DB23" s="785"/>
      <c r="DC23" s="786"/>
      <c r="DD23" s="784" t="s">
        <v>286</v>
      </c>
      <c r="DE23" s="785"/>
      <c r="DF23" s="785"/>
      <c r="DG23" s="785"/>
      <c r="DH23" s="785"/>
      <c r="DI23" s="785"/>
      <c r="DJ23" s="785"/>
      <c r="DK23" s="786"/>
      <c r="DL23" s="793" t="s">
        <v>287</v>
      </c>
      <c r="DM23" s="794"/>
      <c r="DN23" s="794"/>
      <c r="DO23" s="794"/>
      <c r="DP23" s="794"/>
      <c r="DQ23" s="794"/>
      <c r="DR23" s="794"/>
      <c r="DS23" s="794"/>
      <c r="DT23" s="794"/>
      <c r="DU23" s="794"/>
      <c r="DV23" s="795"/>
      <c r="DW23" s="784" t="s">
        <v>288</v>
      </c>
      <c r="DX23" s="785"/>
      <c r="DY23" s="785"/>
      <c r="DZ23" s="785"/>
      <c r="EA23" s="785"/>
      <c r="EB23" s="785"/>
      <c r="EC23" s="786"/>
    </row>
    <row r="24" spans="2:133" ht="11.25" customHeight="1" x14ac:dyDescent="0.15">
      <c r="B24" s="677" t="s">
        <v>289</v>
      </c>
      <c r="C24" s="678"/>
      <c r="D24" s="678"/>
      <c r="E24" s="678"/>
      <c r="F24" s="678"/>
      <c r="G24" s="678"/>
      <c r="H24" s="678"/>
      <c r="I24" s="678"/>
      <c r="J24" s="678"/>
      <c r="K24" s="678"/>
      <c r="L24" s="678"/>
      <c r="M24" s="678"/>
      <c r="N24" s="678"/>
      <c r="O24" s="678"/>
      <c r="P24" s="678"/>
      <c r="Q24" s="679"/>
      <c r="R24" s="680">
        <v>226125</v>
      </c>
      <c r="S24" s="681"/>
      <c r="T24" s="681"/>
      <c r="U24" s="681"/>
      <c r="V24" s="681"/>
      <c r="W24" s="681"/>
      <c r="X24" s="681"/>
      <c r="Y24" s="682"/>
      <c r="Z24" s="713">
        <v>1.8</v>
      </c>
      <c r="AA24" s="713"/>
      <c r="AB24" s="713"/>
      <c r="AC24" s="713"/>
      <c r="AD24" s="714" t="s">
        <v>234</v>
      </c>
      <c r="AE24" s="714"/>
      <c r="AF24" s="714"/>
      <c r="AG24" s="714"/>
      <c r="AH24" s="714"/>
      <c r="AI24" s="714"/>
      <c r="AJ24" s="714"/>
      <c r="AK24" s="714"/>
      <c r="AL24" s="683" t="s">
        <v>234</v>
      </c>
      <c r="AM24" s="684"/>
      <c r="AN24" s="684"/>
      <c r="AO24" s="715"/>
      <c r="AP24" s="774" t="s">
        <v>290</v>
      </c>
      <c r="AQ24" s="782"/>
      <c r="AR24" s="782"/>
      <c r="AS24" s="782"/>
      <c r="AT24" s="782"/>
      <c r="AU24" s="782"/>
      <c r="AV24" s="782"/>
      <c r="AW24" s="782"/>
      <c r="AX24" s="782"/>
      <c r="AY24" s="782"/>
      <c r="AZ24" s="782"/>
      <c r="BA24" s="782"/>
      <c r="BB24" s="782"/>
      <c r="BC24" s="782"/>
      <c r="BD24" s="782"/>
      <c r="BE24" s="782"/>
      <c r="BF24" s="776"/>
      <c r="BG24" s="680" t="s">
        <v>234</v>
      </c>
      <c r="BH24" s="681"/>
      <c r="BI24" s="681"/>
      <c r="BJ24" s="681"/>
      <c r="BK24" s="681"/>
      <c r="BL24" s="681"/>
      <c r="BM24" s="681"/>
      <c r="BN24" s="682"/>
      <c r="BO24" s="713" t="s">
        <v>234</v>
      </c>
      <c r="BP24" s="713"/>
      <c r="BQ24" s="713"/>
      <c r="BR24" s="713"/>
      <c r="BS24" s="686" t="s">
        <v>181</v>
      </c>
      <c r="BT24" s="681"/>
      <c r="BU24" s="681"/>
      <c r="BV24" s="681"/>
      <c r="BW24" s="681"/>
      <c r="BX24" s="681"/>
      <c r="BY24" s="681"/>
      <c r="BZ24" s="681"/>
      <c r="CA24" s="681"/>
      <c r="CB24" s="727"/>
      <c r="CD24" s="738" t="s">
        <v>291</v>
      </c>
      <c r="CE24" s="739"/>
      <c r="CF24" s="739"/>
      <c r="CG24" s="739"/>
      <c r="CH24" s="739"/>
      <c r="CI24" s="739"/>
      <c r="CJ24" s="739"/>
      <c r="CK24" s="739"/>
      <c r="CL24" s="739"/>
      <c r="CM24" s="739"/>
      <c r="CN24" s="739"/>
      <c r="CO24" s="739"/>
      <c r="CP24" s="739"/>
      <c r="CQ24" s="740"/>
      <c r="CR24" s="735">
        <v>4302720</v>
      </c>
      <c r="CS24" s="736"/>
      <c r="CT24" s="736"/>
      <c r="CU24" s="736"/>
      <c r="CV24" s="736"/>
      <c r="CW24" s="736"/>
      <c r="CX24" s="736"/>
      <c r="CY24" s="779"/>
      <c r="CZ24" s="780">
        <v>35.5</v>
      </c>
      <c r="DA24" s="751"/>
      <c r="DB24" s="751"/>
      <c r="DC24" s="783"/>
      <c r="DD24" s="778">
        <v>2982454</v>
      </c>
      <c r="DE24" s="736"/>
      <c r="DF24" s="736"/>
      <c r="DG24" s="736"/>
      <c r="DH24" s="736"/>
      <c r="DI24" s="736"/>
      <c r="DJ24" s="736"/>
      <c r="DK24" s="779"/>
      <c r="DL24" s="778">
        <v>2935753</v>
      </c>
      <c r="DM24" s="736"/>
      <c r="DN24" s="736"/>
      <c r="DO24" s="736"/>
      <c r="DP24" s="736"/>
      <c r="DQ24" s="736"/>
      <c r="DR24" s="736"/>
      <c r="DS24" s="736"/>
      <c r="DT24" s="736"/>
      <c r="DU24" s="736"/>
      <c r="DV24" s="779"/>
      <c r="DW24" s="780">
        <v>52.5</v>
      </c>
      <c r="DX24" s="751"/>
      <c r="DY24" s="751"/>
      <c r="DZ24" s="751"/>
      <c r="EA24" s="751"/>
      <c r="EB24" s="751"/>
      <c r="EC24" s="781"/>
    </row>
    <row r="25" spans="2:133" ht="11.25" customHeight="1" x14ac:dyDescent="0.15">
      <c r="B25" s="677" t="s">
        <v>292</v>
      </c>
      <c r="C25" s="678"/>
      <c r="D25" s="678"/>
      <c r="E25" s="678"/>
      <c r="F25" s="678"/>
      <c r="G25" s="678"/>
      <c r="H25" s="678"/>
      <c r="I25" s="678"/>
      <c r="J25" s="678"/>
      <c r="K25" s="678"/>
      <c r="L25" s="678"/>
      <c r="M25" s="678"/>
      <c r="N25" s="678"/>
      <c r="O25" s="678"/>
      <c r="P25" s="678"/>
      <c r="Q25" s="679"/>
      <c r="R25" s="680" t="s">
        <v>234</v>
      </c>
      <c r="S25" s="681"/>
      <c r="T25" s="681"/>
      <c r="U25" s="681"/>
      <c r="V25" s="681"/>
      <c r="W25" s="681"/>
      <c r="X25" s="681"/>
      <c r="Y25" s="682"/>
      <c r="Z25" s="713" t="s">
        <v>234</v>
      </c>
      <c r="AA25" s="713"/>
      <c r="AB25" s="713"/>
      <c r="AC25" s="713"/>
      <c r="AD25" s="714" t="s">
        <v>181</v>
      </c>
      <c r="AE25" s="714"/>
      <c r="AF25" s="714"/>
      <c r="AG25" s="714"/>
      <c r="AH25" s="714"/>
      <c r="AI25" s="714"/>
      <c r="AJ25" s="714"/>
      <c r="AK25" s="714"/>
      <c r="AL25" s="683" t="s">
        <v>181</v>
      </c>
      <c r="AM25" s="684"/>
      <c r="AN25" s="684"/>
      <c r="AO25" s="715"/>
      <c r="AP25" s="774" t="s">
        <v>293</v>
      </c>
      <c r="AQ25" s="782"/>
      <c r="AR25" s="782"/>
      <c r="AS25" s="782"/>
      <c r="AT25" s="782"/>
      <c r="AU25" s="782"/>
      <c r="AV25" s="782"/>
      <c r="AW25" s="782"/>
      <c r="AX25" s="782"/>
      <c r="AY25" s="782"/>
      <c r="AZ25" s="782"/>
      <c r="BA25" s="782"/>
      <c r="BB25" s="782"/>
      <c r="BC25" s="782"/>
      <c r="BD25" s="782"/>
      <c r="BE25" s="782"/>
      <c r="BF25" s="776"/>
      <c r="BG25" s="680" t="s">
        <v>234</v>
      </c>
      <c r="BH25" s="681"/>
      <c r="BI25" s="681"/>
      <c r="BJ25" s="681"/>
      <c r="BK25" s="681"/>
      <c r="BL25" s="681"/>
      <c r="BM25" s="681"/>
      <c r="BN25" s="682"/>
      <c r="BO25" s="713" t="s">
        <v>181</v>
      </c>
      <c r="BP25" s="713"/>
      <c r="BQ25" s="713"/>
      <c r="BR25" s="713"/>
      <c r="BS25" s="686" t="s">
        <v>181</v>
      </c>
      <c r="BT25" s="681"/>
      <c r="BU25" s="681"/>
      <c r="BV25" s="681"/>
      <c r="BW25" s="681"/>
      <c r="BX25" s="681"/>
      <c r="BY25" s="681"/>
      <c r="BZ25" s="681"/>
      <c r="CA25" s="681"/>
      <c r="CB25" s="727"/>
      <c r="CD25" s="719" t="s">
        <v>294</v>
      </c>
      <c r="CE25" s="720"/>
      <c r="CF25" s="720"/>
      <c r="CG25" s="720"/>
      <c r="CH25" s="720"/>
      <c r="CI25" s="720"/>
      <c r="CJ25" s="720"/>
      <c r="CK25" s="720"/>
      <c r="CL25" s="720"/>
      <c r="CM25" s="720"/>
      <c r="CN25" s="720"/>
      <c r="CO25" s="720"/>
      <c r="CP25" s="720"/>
      <c r="CQ25" s="721"/>
      <c r="CR25" s="680">
        <v>1690296</v>
      </c>
      <c r="CS25" s="699"/>
      <c r="CT25" s="699"/>
      <c r="CU25" s="699"/>
      <c r="CV25" s="699"/>
      <c r="CW25" s="699"/>
      <c r="CX25" s="699"/>
      <c r="CY25" s="700"/>
      <c r="CZ25" s="683">
        <v>13.9</v>
      </c>
      <c r="DA25" s="701"/>
      <c r="DB25" s="701"/>
      <c r="DC25" s="702"/>
      <c r="DD25" s="686">
        <v>1527247</v>
      </c>
      <c r="DE25" s="699"/>
      <c r="DF25" s="699"/>
      <c r="DG25" s="699"/>
      <c r="DH25" s="699"/>
      <c r="DI25" s="699"/>
      <c r="DJ25" s="699"/>
      <c r="DK25" s="700"/>
      <c r="DL25" s="686">
        <v>1521966</v>
      </c>
      <c r="DM25" s="699"/>
      <c r="DN25" s="699"/>
      <c r="DO25" s="699"/>
      <c r="DP25" s="699"/>
      <c r="DQ25" s="699"/>
      <c r="DR25" s="699"/>
      <c r="DS25" s="699"/>
      <c r="DT25" s="699"/>
      <c r="DU25" s="699"/>
      <c r="DV25" s="700"/>
      <c r="DW25" s="683">
        <v>27.2</v>
      </c>
      <c r="DX25" s="701"/>
      <c r="DY25" s="701"/>
      <c r="DZ25" s="701"/>
      <c r="EA25" s="701"/>
      <c r="EB25" s="701"/>
      <c r="EC25" s="722"/>
    </row>
    <row r="26" spans="2:133" ht="11.25" customHeight="1" x14ac:dyDescent="0.15">
      <c r="B26" s="677" t="s">
        <v>295</v>
      </c>
      <c r="C26" s="678"/>
      <c r="D26" s="678"/>
      <c r="E26" s="678"/>
      <c r="F26" s="678"/>
      <c r="G26" s="678"/>
      <c r="H26" s="678"/>
      <c r="I26" s="678"/>
      <c r="J26" s="678"/>
      <c r="K26" s="678"/>
      <c r="L26" s="678"/>
      <c r="M26" s="678"/>
      <c r="N26" s="678"/>
      <c r="O26" s="678"/>
      <c r="P26" s="678"/>
      <c r="Q26" s="679"/>
      <c r="R26" s="680">
        <v>5576775</v>
      </c>
      <c r="S26" s="681"/>
      <c r="T26" s="681"/>
      <c r="U26" s="681"/>
      <c r="V26" s="681"/>
      <c r="W26" s="681"/>
      <c r="X26" s="681"/>
      <c r="Y26" s="682"/>
      <c r="Z26" s="713">
        <v>43.8</v>
      </c>
      <c r="AA26" s="713"/>
      <c r="AB26" s="713"/>
      <c r="AC26" s="713"/>
      <c r="AD26" s="714">
        <v>5285670</v>
      </c>
      <c r="AE26" s="714"/>
      <c r="AF26" s="714"/>
      <c r="AG26" s="714"/>
      <c r="AH26" s="714"/>
      <c r="AI26" s="714"/>
      <c r="AJ26" s="714"/>
      <c r="AK26" s="714"/>
      <c r="AL26" s="683">
        <v>99.6</v>
      </c>
      <c r="AM26" s="684"/>
      <c r="AN26" s="684"/>
      <c r="AO26" s="715"/>
      <c r="AP26" s="774" t="s">
        <v>296</v>
      </c>
      <c r="AQ26" s="775"/>
      <c r="AR26" s="775"/>
      <c r="AS26" s="775"/>
      <c r="AT26" s="775"/>
      <c r="AU26" s="775"/>
      <c r="AV26" s="775"/>
      <c r="AW26" s="775"/>
      <c r="AX26" s="775"/>
      <c r="AY26" s="775"/>
      <c r="AZ26" s="775"/>
      <c r="BA26" s="775"/>
      <c r="BB26" s="775"/>
      <c r="BC26" s="775"/>
      <c r="BD26" s="775"/>
      <c r="BE26" s="775"/>
      <c r="BF26" s="776"/>
      <c r="BG26" s="680" t="s">
        <v>234</v>
      </c>
      <c r="BH26" s="681"/>
      <c r="BI26" s="681"/>
      <c r="BJ26" s="681"/>
      <c r="BK26" s="681"/>
      <c r="BL26" s="681"/>
      <c r="BM26" s="681"/>
      <c r="BN26" s="682"/>
      <c r="BO26" s="713" t="s">
        <v>234</v>
      </c>
      <c r="BP26" s="713"/>
      <c r="BQ26" s="713"/>
      <c r="BR26" s="713"/>
      <c r="BS26" s="686" t="s">
        <v>234</v>
      </c>
      <c r="BT26" s="681"/>
      <c r="BU26" s="681"/>
      <c r="BV26" s="681"/>
      <c r="BW26" s="681"/>
      <c r="BX26" s="681"/>
      <c r="BY26" s="681"/>
      <c r="BZ26" s="681"/>
      <c r="CA26" s="681"/>
      <c r="CB26" s="727"/>
      <c r="CD26" s="719" t="s">
        <v>297</v>
      </c>
      <c r="CE26" s="720"/>
      <c r="CF26" s="720"/>
      <c r="CG26" s="720"/>
      <c r="CH26" s="720"/>
      <c r="CI26" s="720"/>
      <c r="CJ26" s="720"/>
      <c r="CK26" s="720"/>
      <c r="CL26" s="720"/>
      <c r="CM26" s="720"/>
      <c r="CN26" s="720"/>
      <c r="CO26" s="720"/>
      <c r="CP26" s="720"/>
      <c r="CQ26" s="721"/>
      <c r="CR26" s="680">
        <v>1010260</v>
      </c>
      <c r="CS26" s="681"/>
      <c r="CT26" s="681"/>
      <c r="CU26" s="681"/>
      <c r="CV26" s="681"/>
      <c r="CW26" s="681"/>
      <c r="CX26" s="681"/>
      <c r="CY26" s="682"/>
      <c r="CZ26" s="683">
        <v>8.3000000000000007</v>
      </c>
      <c r="DA26" s="701"/>
      <c r="DB26" s="701"/>
      <c r="DC26" s="702"/>
      <c r="DD26" s="686">
        <v>891270</v>
      </c>
      <c r="DE26" s="681"/>
      <c r="DF26" s="681"/>
      <c r="DG26" s="681"/>
      <c r="DH26" s="681"/>
      <c r="DI26" s="681"/>
      <c r="DJ26" s="681"/>
      <c r="DK26" s="682"/>
      <c r="DL26" s="686" t="s">
        <v>181</v>
      </c>
      <c r="DM26" s="681"/>
      <c r="DN26" s="681"/>
      <c r="DO26" s="681"/>
      <c r="DP26" s="681"/>
      <c r="DQ26" s="681"/>
      <c r="DR26" s="681"/>
      <c r="DS26" s="681"/>
      <c r="DT26" s="681"/>
      <c r="DU26" s="681"/>
      <c r="DV26" s="682"/>
      <c r="DW26" s="683" t="s">
        <v>234</v>
      </c>
      <c r="DX26" s="701"/>
      <c r="DY26" s="701"/>
      <c r="DZ26" s="701"/>
      <c r="EA26" s="701"/>
      <c r="EB26" s="701"/>
      <c r="EC26" s="722"/>
    </row>
    <row r="27" spans="2:133" ht="11.25" customHeight="1" x14ac:dyDescent="0.15">
      <c r="B27" s="677" t="s">
        <v>298</v>
      </c>
      <c r="C27" s="678"/>
      <c r="D27" s="678"/>
      <c r="E27" s="678"/>
      <c r="F27" s="678"/>
      <c r="G27" s="678"/>
      <c r="H27" s="678"/>
      <c r="I27" s="678"/>
      <c r="J27" s="678"/>
      <c r="K27" s="678"/>
      <c r="L27" s="678"/>
      <c r="M27" s="678"/>
      <c r="N27" s="678"/>
      <c r="O27" s="678"/>
      <c r="P27" s="678"/>
      <c r="Q27" s="679"/>
      <c r="R27" s="680">
        <v>2967</v>
      </c>
      <c r="S27" s="681"/>
      <c r="T27" s="681"/>
      <c r="U27" s="681"/>
      <c r="V27" s="681"/>
      <c r="W27" s="681"/>
      <c r="X27" s="681"/>
      <c r="Y27" s="682"/>
      <c r="Z27" s="713">
        <v>0</v>
      </c>
      <c r="AA27" s="713"/>
      <c r="AB27" s="713"/>
      <c r="AC27" s="713"/>
      <c r="AD27" s="714">
        <v>2967</v>
      </c>
      <c r="AE27" s="714"/>
      <c r="AF27" s="714"/>
      <c r="AG27" s="714"/>
      <c r="AH27" s="714"/>
      <c r="AI27" s="714"/>
      <c r="AJ27" s="714"/>
      <c r="AK27" s="714"/>
      <c r="AL27" s="683">
        <v>0.1</v>
      </c>
      <c r="AM27" s="684"/>
      <c r="AN27" s="684"/>
      <c r="AO27" s="715"/>
      <c r="AP27" s="677" t="s">
        <v>299</v>
      </c>
      <c r="AQ27" s="678"/>
      <c r="AR27" s="678"/>
      <c r="AS27" s="678"/>
      <c r="AT27" s="678"/>
      <c r="AU27" s="678"/>
      <c r="AV27" s="678"/>
      <c r="AW27" s="678"/>
      <c r="AX27" s="678"/>
      <c r="AY27" s="678"/>
      <c r="AZ27" s="678"/>
      <c r="BA27" s="678"/>
      <c r="BB27" s="678"/>
      <c r="BC27" s="678"/>
      <c r="BD27" s="678"/>
      <c r="BE27" s="678"/>
      <c r="BF27" s="679"/>
      <c r="BG27" s="680">
        <v>3061813</v>
      </c>
      <c r="BH27" s="681"/>
      <c r="BI27" s="681"/>
      <c r="BJ27" s="681"/>
      <c r="BK27" s="681"/>
      <c r="BL27" s="681"/>
      <c r="BM27" s="681"/>
      <c r="BN27" s="682"/>
      <c r="BO27" s="713">
        <v>100</v>
      </c>
      <c r="BP27" s="713"/>
      <c r="BQ27" s="713"/>
      <c r="BR27" s="713"/>
      <c r="BS27" s="686">
        <v>37030</v>
      </c>
      <c r="BT27" s="681"/>
      <c r="BU27" s="681"/>
      <c r="BV27" s="681"/>
      <c r="BW27" s="681"/>
      <c r="BX27" s="681"/>
      <c r="BY27" s="681"/>
      <c r="BZ27" s="681"/>
      <c r="CA27" s="681"/>
      <c r="CB27" s="727"/>
      <c r="CD27" s="719" t="s">
        <v>300</v>
      </c>
      <c r="CE27" s="720"/>
      <c r="CF27" s="720"/>
      <c r="CG27" s="720"/>
      <c r="CH27" s="720"/>
      <c r="CI27" s="720"/>
      <c r="CJ27" s="720"/>
      <c r="CK27" s="720"/>
      <c r="CL27" s="720"/>
      <c r="CM27" s="720"/>
      <c r="CN27" s="720"/>
      <c r="CO27" s="720"/>
      <c r="CP27" s="720"/>
      <c r="CQ27" s="721"/>
      <c r="CR27" s="680">
        <v>1626640</v>
      </c>
      <c r="CS27" s="699"/>
      <c r="CT27" s="699"/>
      <c r="CU27" s="699"/>
      <c r="CV27" s="699"/>
      <c r="CW27" s="699"/>
      <c r="CX27" s="699"/>
      <c r="CY27" s="700"/>
      <c r="CZ27" s="683">
        <v>13.4</v>
      </c>
      <c r="DA27" s="701"/>
      <c r="DB27" s="701"/>
      <c r="DC27" s="702"/>
      <c r="DD27" s="686">
        <v>486958</v>
      </c>
      <c r="DE27" s="699"/>
      <c r="DF27" s="699"/>
      <c r="DG27" s="699"/>
      <c r="DH27" s="699"/>
      <c r="DI27" s="699"/>
      <c r="DJ27" s="699"/>
      <c r="DK27" s="700"/>
      <c r="DL27" s="686">
        <v>445538</v>
      </c>
      <c r="DM27" s="699"/>
      <c r="DN27" s="699"/>
      <c r="DO27" s="699"/>
      <c r="DP27" s="699"/>
      <c r="DQ27" s="699"/>
      <c r="DR27" s="699"/>
      <c r="DS27" s="699"/>
      <c r="DT27" s="699"/>
      <c r="DU27" s="699"/>
      <c r="DV27" s="700"/>
      <c r="DW27" s="683">
        <v>8</v>
      </c>
      <c r="DX27" s="701"/>
      <c r="DY27" s="701"/>
      <c r="DZ27" s="701"/>
      <c r="EA27" s="701"/>
      <c r="EB27" s="701"/>
      <c r="EC27" s="722"/>
    </row>
    <row r="28" spans="2:133" ht="11.25" customHeight="1" x14ac:dyDescent="0.15">
      <c r="B28" s="677" t="s">
        <v>301</v>
      </c>
      <c r="C28" s="678"/>
      <c r="D28" s="678"/>
      <c r="E28" s="678"/>
      <c r="F28" s="678"/>
      <c r="G28" s="678"/>
      <c r="H28" s="678"/>
      <c r="I28" s="678"/>
      <c r="J28" s="678"/>
      <c r="K28" s="678"/>
      <c r="L28" s="678"/>
      <c r="M28" s="678"/>
      <c r="N28" s="678"/>
      <c r="O28" s="678"/>
      <c r="P28" s="678"/>
      <c r="Q28" s="679"/>
      <c r="R28" s="680">
        <v>123461</v>
      </c>
      <c r="S28" s="681"/>
      <c r="T28" s="681"/>
      <c r="U28" s="681"/>
      <c r="V28" s="681"/>
      <c r="W28" s="681"/>
      <c r="X28" s="681"/>
      <c r="Y28" s="682"/>
      <c r="Z28" s="713">
        <v>1</v>
      </c>
      <c r="AA28" s="713"/>
      <c r="AB28" s="713"/>
      <c r="AC28" s="713"/>
      <c r="AD28" s="714" t="s">
        <v>234</v>
      </c>
      <c r="AE28" s="714"/>
      <c r="AF28" s="714"/>
      <c r="AG28" s="714"/>
      <c r="AH28" s="714"/>
      <c r="AI28" s="714"/>
      <c r="AJ28" s="714"/>
      <c r="AK28" s="714"/>
      <c r="AL28" s="683" t="s">
        <v>234</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302</v>
      </c>
      <c r="CE28" s="720"/>
      <c r="CF28" s="720"/>
      <c r="CG28" s="720"/>
      <c r="CH28" s="720"/>
      <c r="CI28" s="720"/>
      <c r="CJ28" s="720"/>
      <c r="CK28" s="720"/>
      <c r="CL28" s="720"/>
      <c r="CM28" s="720"/>
      <c r="CN28" s="720"/>
      <c r="CO28" s="720"/>
      <c r="CP28" s="720"/>
      <c r="CQ28" s="721"/>
      <c r="CR28" s="680">
        <v>985784</v>
      </c>
      <c r="CS28" s="681"/>
      <c r="CT28" s="681"/>
      <c r="CU28" s="681"/>
      <c r="CV28" s="681"/>
      <c r="CW28" s="681"/>
      <c r="CX28" s="681"/>
      <c r="CY28" s="682"/>
      <c r="CZ28" s="683">
        <v>8.1</v>
      </c>
      <c r="DA28" s="701"/>
      <c r="DB28" s="701"/>
      <c r="DC28" s="702"/>
      <c r="DD28" s="686">
        <v>968249</v>
      </c>
      <c r="DE28" s="681"/>
      <c r="DF28" s="681"/>
      <c r="DG28" s="681"/>
      <c r="DH28" s="681"/>
      <c r="DI28" s="681"/>
      <c r="DJ28" s="681"/>
      <c r="DK28" s="682"/>
      <c r="DL28" s="686">
        <v>968249</v>
      </c>
      <c r="DM28" s="681"/>
      <c r="DN28" s="681"/>
      <c r="DO28" s="681"/>
      <c r="DP28" s="681"/>
      <c r="DQ28" s="681"/>
      <c r="DR28" s="681"/>
      <c r="DS28" s="681"/>
      <c r="DT28" s="681"/>
      <c r="DU28" s="681"/>
      <c r="DV28" s="682"/>
      <c r="DW28" s="683">
        <v>17.3</v>
      </c>
      <c r="DX28" s="701"/>
      <c r="DY28" s="701"/>
      <c r="DZ28" s="701"/>
      <c r="EA28" s="701"/>
      <c r="EB28" s="701"/>
      <c r="EC28" s="722"/>
    </row>
    <row r="29" spans="2:133" ht="11.25" customHeight="1" x14ac:dyDescent="0.15">
      <c r="B29" s="677" t="s">
        <v>303</v>
      </c>
      <c r="C29" s="678"/>
      <c r="D29" s="678"/>
      <c r="E29" s="678"/>
      <c r="F29" s="678"/>
      <c r="G29" s="678"/>
      <c r="H29" s="678"/>
      <c r="I29" s="678"/>
      <c r="J29" s="678"/>
      <c r="K29" s="678"/>
      <c r="L29" s="678"/>
      <c r="M29" s="678"/>
      <c r="N29" s="678"/>
      <c r="O29" s="678"/>
      <c r="P29" s="678"/>
      <c r="Q29" s="679"/>
      <c r="R29" s="680">
        <v>74325</v>
      </c>
      <c r="S29" s="681"/>
      <c r="T29" s="681"/>
      <c r="U29" s="681"/>
      <c r="V29" s="681"/>
      <c r="W29" s="681"/>
      <c r="X29" s="681"/>
      <c r="Y29" s="682"/>
      <c r="Z29" s="713">
        <v>0.6</v>
      </c>
      <c r="AA29" s="713"/>
      <c r="AB29" s="713"/>
      <c r="AC29" s="713"/>
      <c r="AD29" s="714" t="s">
        <v>234</v>
      </c>
      <c r="AE29" s="714"/>
      <c r="AF29" s="714"/>
      <c r="AG29" s="714"/>
      <c r="AH29" s="714"/>
      <c r="AI29" s="714"/>
      <c r="AJ29" s="714"/>
      <c r="AK29" s="714"/>
      <c r="AL29" s="683" t="s">
        <v>234</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304</v>
      </c>
      <c r="CE29" s="766"/>
      <c r="CF29" s="719" t="s">
        <v>305</v>
      </c>
      <c r="CG29" s="720"/>
      <c r="CH29" s="720"/>
      <c r="CI29" s="720"/>
      <c r="CJ29" s="720"/>
      <c r="CK29" s="720"/>
      <c r="CL29" s="720"/>
      <c r="CM29" s="720"/>
      <c r="CN29" s="720"/>
      <c r="CO29" s="720"/>
      <c r="CP29" s="720"/>
      <c r="CQ29" s="721"/>
      <c r="CR29" s="680">
        <v>985375</v>
      </c>
      <c r="CS29" s="699"/>
      <c r="CT29" s="699"/>
      <c r="CU29" s="699"/>
      <c r="CV29" s="699"/>
      <c r="CW29" s="699"/>
      <c r="CX29" s="699"/>
      <c r="CY29" s="700"/>
      <c r="CZ29" s="683">
        <v>8.1</v>
      </c>
      <c r="DA29" s="701"/>
      <c r="DB29" s="701"/>
      <c r="DC29" s="702"/>
      <c r="DD29" s="686">
        <v>967840</v>
      </c>
      <c r="DE29" s="699"/>
      <c r="DF29" s="699"/>
      <c r="DG29" s="699"/>
      <c r="DH29" s="699"/>
      <c r="DI29" s="699"/>
      <c r="DJ29" s="699"/>
      <c r="DK29" s="700"/>
      <c r="DL29" s="686">
        <v>967840</v>
      </c>
      <c r="DM29" s="699"/>
      <c r="DN29" s="699"/>
      <c r="DO29" s="699"/>
      <c r="DP29" s="699"/>
      <c r="DQ29" s="699"/>
      <c r="DR29" s="699"/>
      <c r="DS29" s="699"/>
      <c r="DT29" s="699"/>
      <c r="DU29" s="699"/>
      <c r="DV29" s="700"/>
      <c r="DW29" s="683">
        <v>17.3</v>
      </c>
      <c r="DX29" s="701"/>
      <c r="DY29" s="701"/>
      <c r="DZ29" s="701"/>
      <c r="EA29" s="701"/>
      <c r="EB29" s="701"/>
      <c r="EC29" s="722"/>
    </row>
    <row r="30" spans="2:133" ht="11.25" customHeight="1" x14ac:dyDescent="0.15">
      <c r="B30" s="677" t="s">
        <v>306</v>
      </c>
      <c r="C30" s="678"/>
      <c r="D30" s="678"/>
      <c r="E30" s="678"/>
      <c r="F30" s="678"/>
      <c r="G30" s="678"/>
      <c r="H30" s="678"/>
      <c r="I30" s="678"/>
      <c r="J30" s="678"/>
      <c r="K30" s="678"/>
      <c r="L30" s="678"/>
      <c r="M30" s="678"/>
      <c r="N30" s="678"/>
      <c r="O30" s="678"/>
      <c r="P30" s="678"/>
      <c r="Q30" s="679"/>
      <c r="R30" s="680">
        <v>72522</v>
      </c>
      <c r="S30" s="681"/>
      <c r="T30" s="681"/>
      <c r="U30" s="681"/>
      <c r="V30" s="681"/>
      <c r="W30" s="681"/>
      <c r="X30" s="681"/>
      <c r="Y30" s="682"/>
      <c r="Z30" s="713">
        <v>0.6</v>
      </c>
      <c r="AA30" s="713"/>
      <c r="AB30" s="713"/>
      <c r="AC30" s="713"/>
      <c r="AD30" s="714">
        <v>617</v>
      </c>
      <c r="AE30" s="714"/>
      <c r="AF30" s="714"/>
      <c r="AG30" s="714"/>
      <c r="AH30" s="714"/>
      <c r="AI30" s="714"/>
      <c r="AJ30" s="714"/>
      <c r="AK30" s="714"/>
      <c r="AL30" s="683">
        <v>0</v>
      </c>
      <c r="AM30" s="684"/>
      <c r="AN30" s="684"/>
      <c r="AO30" s="715"/>
      <c r="AP30" s="741" t="s">
        <v>222</v>
      </c>
      <c r="AQ30" s="742"/>
      <c r="AR30" s="742"/>
      <c r="AS30" s="742"/>
      <c r="AT30" s="742"/>
      <c r="AU30" s="742"/>
      <c r="AV30" s="742"/>
      <c r="AW30" s="742"/>
      <c r="AX30" s="742"/>
      <c r="AY30" s="742"/>
      <c r="AZ30" s="742"/>
      <c r="BA30" s="742"/>
      <c r="BB30" s="742"/>
      <c r="BC30" s="742"/>
      <c r="BD30" s="742"/>
      <c r="BE30" s="742"/>
      <c r="BF30" s="743"/>
      <c r="BG30" s="741" t="s">
        <v>307</v>
      </c>
      <c r="BH30" s="754"/>
      <c r="BI30" s="754"/>
      <c r="BJ30" s="754"/>
      <c r="BK30" s="754"/>
      <c r="BL30" s="754"/>
      <c r="BM30" s="754"/>
      <c r="BN30" s="754"/>
      <c r="BO30" s="754"/>
      <c r="BP30" s="754"/>
      <c r="BQ30" s="755"/>
      <c r="BR30" s="741" t="s">
        <v>308</v>
      </c>
      <c r="BS30" s="754"/>
      <c r="BT30" s="754"/>
      <c r="BU30" s="754"/>
      <c r="BV30" s="754"/>
      <c r="BW30" s="754"/>
      <c r="BX30" s="754"/>
      <c r="BY30" s="754"/>
      <c r="BZ30" s="754"/>
      <c r="CA30" s="754"/>
      <c r="CB30" s="755"/>
      <c r="CD30" s="767"/>
      <c r="CE30" s="768"/>
      <c r="CF30" s="719" t="s">
        <v>309</v>
      </c>
      <c r="CG30" s="720"/>
      <c r="CH30" s="720"/>
      <c r="CI30" s="720"/>
      <c r="CJ30" s="720"/>
      <c r="CK30" s="720"/>
      <c r="CL30" s="720"/>
      <c r="CM30" s="720"/>
      <c r="CN30" s="720"/>
      <c r="CO30" s="720"/>
      <c r="CP30" s="720"/>
      <c r="CQ30" s="721"/>
      <c r="CR30" s="680">
        <v>940062</v>
      </c>
      <c r="CS30" s="681"/>
      <c r="CT30" s="681"/>
      <c r="CU30" s="681"/>
      <c r="CV30" s="681"/>
      <c r="CW30" s="681"/>
      <c r="CX30" s="681"/>
      <c r="CY30" s="682"/>
      <c r="CZ30" s="683">
        <v>7.7</v>
      </c>
      <c r="DA30" s="701"/>
      <c r="DB30" s="701"/>
      <c r="DC30" s="702"/>
      <c r="DD30" s="686">
        <v>922527</v>
      </c>
      <c r="DE30" s="681"/>
      <c r="DF30" s="681"/>
      <c r="DG30" s="681"/>
      <c r="DH30" s="681"/>
      <c r="DI30" s="681"/>
      <c r="DJ30" s="681"/>
      <c r="DK30" s="682"/>
      <c r="DL30" s="686">
        <v>922527</v>
      </c>
      <c r="DM30" s="681"/>
      <c r="DN30" s="681"/>
      <c r="DO30" s="681"/>
      <c r="DP30" s="681"/>
      <c r="DQ30" s="681"/>
      <c r="DR30" s="681"/>
      <c r="DS30" s="681"/>
      <c r="DT30" s="681"/>
      <c r="DU30" s="681"/>
      <c r="DV30" s="682"/>
      <c r="DW30" s="683">
        <v>16.5</v>
      </c>
      <c r="DX30" s="701"/>
      <c r="DY30" s="701"/>
      <c r="DZ30" s="701"/>
      <c r="EA30" s="701"/>
      <c r="EB30" s="701"/>
      <c r="EC30" s="722"/>
    </row>
    <row r="31" spans="2:133" ht="11.25" customHeight="1" x14ac:dyDescent="0.15">
      <c r="B31" s="677" t="s">
        <v>310</v>
      </c>
      <c r="C31" s="678"/>
      <c r="D31" s="678"/>
      <c r="E31" s="678"/>
      <c r="F31" s="678"/>
      <c r="G31" s="678"/>
      <c r="H31" s="678"/>
      <c r="I31" s="678"/>
      <c r="J31" s="678"/>
      <c r="K31" s="678"/>
      <c r="L31" s="678"/>
      <c r="M31" s="678"/>
      <c r="N31" s="678"/>
      <c r="O31" s="678"/>
      <c r="P31" s="678"/>
      <c r="Q31" s="679"/>
      <c r="R31" s="680">
        <v>3860624</v>
      </c>
      <c r="S31" s="681"/>
      <c r="T31" s="681"/>
      <c r="U31" s="681"/>
      <c r="V31" s="681"/>
      <c r="W31" s="681"/>
      <c r="X31" s="681"/>
      <c r="Y31" s="682"/>
      <c r="Z31" s="713">
        <v>30.3</v>
      </c>
      <c r="AA31" s="713"/>
      <c r="AB31" s="713"/>
      <c r="AC31" s="713"/>
      <c r="AD31" s="714" t="s">
        <v>181</v>
      </c>
      <c r="AE31" s="714"/>
      <c r="AF31" s="714"/>
      <c r="AG31" s="714"/>
      <c r="AH31" s="714"/>
      <c r="AI31" s="714"/>
      <c r="AJ31" s="714"/>
      <c r="AK31" s="714"/>
      <c r="AL31" s="683" t="s">
        <v>181</v>
      </c>
      <c r="AM31" s="684"/>
      <c r="AN31" s="684"/>
      <c r="AO31" s="715"/>
      <c r="AP31" s="756" t="s">
        <v>311</v>
      </c>
      <c r="AQ31" s="757"/>
      <c r="AR31" s="757"/>
      <c r="AS31" s="757"/>
      <c r="AT31" s="762" t="s">
        <v>312</v>
      </c>
      <c r="AU31" s="231"/>
      <c r="AV31" s="231"/>
      <c r="AW31" s="231"/>
      <c r="AX31" s="746" t="s">
        <v>186</v>
      </c>
      <c r="AY31" s="747"/>
      <c r="AZ31" s="747"/>
      <c r="BA31" s="747"/>
      <c r="BB31" s="747"/>
      <c r="BC31" s="747"/>
      <c r="BD31" s="747"/>
      <c r="BE31" s="747"/>
      <c r="BF31" s="748"/>
      <c r="BG31" s="749">
        <v>98.2</v>
      </c>
      <c r="BH31" s="750"/>
      <c r="BI31" s="750"/>
      <c r="BJ31" s="750"/>
      <c r="BK31" s="750"/>
      <c r="BL31" s="750"/>
      <c r="BM31" s="751">
        <v>96.5</v>
      </c>
      <c r="BN31" s="750"/>
      <c r="BO31" s="750"/>
      <c r="BP31" s="750"/>
      <c r="BQ31" s="752"/>
      <c r="BR31" s="749">
        <v>99.2</v>
      </c>
      <c r="BS31" s="750"/>
      <c r="BT31" s="750"/>
      <c r="BU31" s="750"/>
      <c r="BV31" s="750"/>
      <c r="BW31" s="750"/>
      <c r="BX31" s="751">
        <v>97.3</v>
      </c>
      <c r="BY31" s="750"/>
      <c r="BZ31" s="750"/>
      <c r="CA31" s="750"/>
      <c r="CB31" s="752"/>
      <c r="CD31" s="767"/>
      <c r="CE31" s="768"/>
      <c r="CF31" s="719" t="s">
        <v>313</v>
      </c>
      <c r="CG31" s="720"/>
      <c r="CH31" s="720"/>
      <c r="CI31" s="720"/>
      <c r="CJ31" s="720"/>
      <c r="CK31" s="720"/>
      <c r="CL31" s="720"/>
      <c r="CM31" s="720"/>
      <c r="CN31" s="720"/>
      <c r="CO31" s="720"/>
      <c r="CP31" s="720"/>
      <c r="CQ31" s="721"/>
      <c r="CR31" s="680">
        <v>45313</v>
      </c>
      <c r="CS31" s="699"/>
      <c r="CT31" s="699"/>
      <c r="CU31" s="699"/>
      <c r="CV31" s="699"/>
      <c r="CW31" s="699"/>
      <c r="CX31" s="699"/>
      <c r="CY31" s="700"/>
      <c r="CZ31" s="683">
        <v>0.4</v>
      </c>
      <c r="DA31" s="701"/>
      <c r="DB31" s="701"/>
      <c r="DC31" s="702"/>
      <c r="DD31" s="686">
        <v>45313</v>
      </c>
      <c r="DE31" s="699"/>
      <c r="DF31" s="699"/>
      <c r="DG31" s="699"/>
      <c r="DH31" s="699"/>
      <c r="DI31" s="699"/>
      <c r="DJ31" s="699"/>
      <c r="DK31" s="700"/>
      <c r="DL31" s="686">
        <v>45313</v>
      </c>
      <c r="DM31" s="699"/>
      <c r="DN31" s="699"/>
      <c r="DO31" s="699"/>
      <c r="DP31" s="699"/>
      <c r="DQ31" s="699"/>
      <c r="DR31" s="699"/>
      <c r="DS31" s="699"/>
      <c r="DT31" s="699"/>
      <c r="DU31" s="699"/>
      <c r="DV31" s="700"/>
      <c r="DW31" s="683">
        <v>0.8</v>
      </c>
      <c r="DX31" s="701"/>
      <c r="DY31" s="701"/>
      <c r="DZ31" s="701"/>
      <c r="EA31" s="701"/>
      <c r="EB31" s="701"/>
      <c r="EC31" s="722"/>
    </row>
    <row r="32" spans="2:133" ht="11.25" customHeight="1" x14ac:dyDescent="0.15">
      <c r="B32" s="771" t="s">
        <v>314</v>
      </c>
      <c r="C32" s="772"/>
      <c r="D32" s="772"/>
      <c r="E32" s="772"/>
      <c r="F32" s="772"/>
      <c r="G32" s="772"/>
      <c r="H32" s="772"/>
      <c r="I32" s="772"/>
      <c r="J32" s="772"/>
      <c r="K32" s="772"/>
      <c r="L32" s="772"/>
      <c r="M32" s="772"/>
      <c r="N32" s="772"/>
      <c r="O32" s="772"/>
      <c r="P32" s="772"/>
      <c r="Q32" s="773"/>
      <c r="R32" s="680" t="s">
        <v>181</v>
      </c>
      <c r="S32" s="681"/>
      <c r="T32" s="681"/>
      <c r="U32" s="681"/>
      <c r="V32" s="681"/>
      <c r="W32" s="681"/>
      <c r="X32" s="681"/>
      <c r="Y32" s="682"/>
      <c r="Z32" s="713" t="s">
        <v>234</v>
      </c>
      <c r="AA32" s="713"/>
      <c r="AB32" s="713"/>
      <c r="AC32" s="713"/>
      <c r="AD32" s="714" t="s">
        <v>234</v>
      </c>
      <c r="AE32" s="714"/>
      <c r="AF32" s="714"/>
      <c r="AG32" s="714"/>
      <c r="AH32" s="714"/>
      <c r="AI32" s="714"/>
      <c r="AJ32" s="714"/>
      <c r="AK32" s="714"/>
      <c r="AL32" s="683" t="s">
        <v>234</v>
      </c>
      <c r="AM32" s="684"/>
      <c r="AN32" s="684"/>
      <c r="AO32" s="715"/>
      <c r="AP32" s="758"/>
      <c r="AQ32" s="759"/>
      <c r="AR32" s="759"/>
      <c r="AS32" s="759"/>
      <c r="AT32" s="763"/>
      <c r="AU32" s="230" t="s">
        <v>315</v>
      </c>
      <c r="AV32" s="230"/>
      <c r="AW32" s="230"/>
      <c r="AX32" s="677" t="s">
        <v>316</v>
      </c>
      <c r="AY32" s="678"/>
      <c r="AZ32" s="678"/>
      <c r="BA32" s="678"/>
      <c r="BB32" s="678"/>
      <c r="BC32" s="678"/>
      <c r="BD32" s="678"/>
      <c r="BE32" s="678"/>
      <c r="BF32" s="679"/>
      <c r="BG32" s="753">
        <v>98.6</v>
      </c>
      <c r="BH32" s="699"/>
      <c r="BI32" s="699"/>
      <c r="BJ32" s="699"/>
      <c r="BK32" s="699"/>
      <c r="BL32" s="699"/>
      <c r="BM32" s="684">
        <v>96.1</v>
      </c>
      <c r="BN32" s="745"/>
      <c r="BO32" s="745"/>
      <c r="BP32" s="745"/>
      <c r="BQ32" s="726"/>
      <c r="BR32" s="753">
        <v>99.1</v>
      </c>
      <c r="BS32" s="699"/>
      <c r="BT32" s="699"/>
      <c r="BU32" s="699"/>
      <c r="BV32" s="699"/>
      <c r="BW32" s="699"/>
      <c r="BX32" s="684">
        <v>96.3</v>
      </c>
      <c r="BY32" s="745"/>
      <c r="BZ32" s="745"/>
      <c r="CA32" s="745"/>
      <c r="CB32" s="726"/>
      <c r="CD32" s="769"/>
      <c r="CE32" s="770"/>
      <c r="CF32" s="719" t="s">
        <v>317</v>
      </c>
      <c r="CG32" s="720"/>
      <c r="CH32" s="720"/>
      <c r="CI32" s="720"/>
      <c r="CJ32" s="720"/>
      <c r="CK32" s="720"/>
      <c r="CL32" s="720"/>
      <c r="CM32" s="720"/>
      <c r="CN32" s="720"/>
      <c r="CO32" s="720"/>
      <c r="CP32" s="720"/>
      <c r="CQ32" s="721"/>
      <c r="CR32" s="680">
        <v>409</v>
      </c>
      <c r="CS32" s="681"/>
      <c r="CT32" s="681"/>
      <c r="CU32" s="681"/>
      <c r="CV32" s="681"/>
      <c r="CW32" s="681"/>
      <c r="CX32" s="681"/>
      <c r="CY32" s="682"/>
      <c r="CZ32" s="683">
        <v>0</v>
      </c>
      <c r="DA32" s="701"/>
      <c r="DB32" s="701"/>
      <c r="DC32" s="702"/>
      <c r="DD32" s="686">
        <v>409</v>
      </c>
      <c r="DE32" s="681"/>
      <c r="DF32" s="681"/>
      <c r="DG32" s="681"/>
      <c r="DH32" s="681"/>
      <c r="DI32" s="681"/>
      <c r="DJ32" s="681"/>
      <c r="DK32" s="682"/>
      <c r="DL32" s="686">
        <v>409</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15">
      <c r="B33" s="677" t="s">
        <v>318</v>
      </c>
      <c r="C33" s="678"/>
      <c r="D33" s="678"/>
      <c r="E33" s="678"/>
      <c r="F33" s="678"/>
      <c r="G33" s="678"/>
      <c r="H33" s="678"/>
      <c r="I33" s="678"/>
      <c r="J33" s="678"/>
      <c r="K33" s="678"/>
      <c r="L33" s="678"/>
      <c r="M33" s="678"/>
      <c r="N33" s="678"/>
      <c r="O33" s="678"/>
      <c r="P33" s="678"/>
      <c r="Q33" s="679"/>
      <c r="R33" s="680">
        <v>664763</v>
      </c>
      <c r="S33" s="681"/>
      <c r="T33" s="681"/>
      <c r="U33" s="681"/>
      <c r="V33" s="681"/>
      <c r="W33" s="681"/>
      <c r="X33" s="681"/>
      <c r="Y33" s="682"/>
      <c r="Z33" s="713">
        <v>5.2</v>
      </c>
      <c r="AA33" s="713"/>
      <c r="AB33" s="713"/>
      <c r="AC33" s="713"/>
      <c r="AD33" s="714" t="s">
        <v>181</v>
      </c>
      <c r="AE33" s="714"/>
      <c r="AF33" s="714"/>
      <c r="AG33" s="714"/>
      <c r="AH33" s="714"/>
      <c r="AI33" s="714"/>
      <c r="AJ33" s="714"/>
      <c r="AK33" s="714"/>
      <c r="AL33" s="683" t="s">
        <v>234</v>
      </c>
      <c r="AM33" s="684"/>
      <c r="AN33" s="684"/>
      <c r="AO33" s="715"/>
      <c r="AP33" s="760"/>
      <c r="AQ33" s="761"/>
      <c r="AR33" s="761"/>
      <c r="AS33" s="761"/>
      <c r="AT33" s="764"/>
      <c r="AU33" s="232"/>
      <c r="AV33" s="232"/>
      <c r="AW33" s="232"/>
      <c r="AX33" s="661" t="s">
        <v>319</v>
      </c>
      <c r="AY33" s="662"/>
      <c r="AZ33" s="662"/>
      <c r="BA33" s="662"/>
      <c r="BB33" s="662"/>
      <c r="BC33" s="662"/>
      <c r="BD33" s="662"/>
      <c r="BE33" s="662"/>
      <c r="BF33" s="663"/>
      <c r="BG33" s="744">
        <v>97.6</v>
      </c>
      <c r="BH33" s="665"/>
      <c r="BI33" s="665"/>
      <c r="BJ33" s="665"/>
      <c r="BK33" s="665"/>
      <c r="BL33" s="665"/>
      <c r="BM33" s="707">
        <v>96.6</v>
      </c>
      <c r="BN33" s="665"/>
      <c r="BO33" s="665"/>
      <c r="BP33" s="665"/>
      <c r="BQ33" s="709"/>
      <c r="BR33" s="744">
        <v>99.3</v>
      </c>
      <c r="BS33" s="665"/>
      <c r="BT33" s="665"/>
      <c r="BU33" s="665"/>
      <c r="BV33" s="665"/>
      <c r="BW33" s="665"/>
      <c r="BX33" s="707">
        <v>98.2</v>
      </c>
      <c r="BY33" s="665"/>
      <c r="BZ33" s="665"/>
      <c r="CA33" s="665"/>
      <c r="CB33" s="709"/>
      <c r="CD33" s="719" t="s">
        <v>320</v>
      </c>
      <c r="CE33" s="720"/>
      <c r="CF33" s="720"/>
      <c r="CG33" s="720"/>
      <c r="CH33" s="720"/>
      <c r="CI33" s="720"/>
      <c r="CJ33" s="720"/>
      <c r="CK33" s="720"/>
      <c r="CL33" s="720"/>
      <c r="CM33" s="720"/>
      <c r="CN33" s="720"/>
      <c r="CO33" s="720"/>
      <c r="CP33" s="720"/>
      <c r="CQ33" s="721"/>
      <c r="CR33" s="680">
        <v>6342681</v>
      </c>
      <c r="CS33" s="699"/>
      <c r="CT33" s="699"/>
      <c r="CU33" s="699"/>
      <c r="CV33" s="699"/>
      <c r="CW33" s="699"/>
      <c r="CX33" s="699"/>
      <c r="CY33" s="700"/>
      <c r="CZ33" s="683">
        <v>52.3</v>
      </c>
      <c r="DA33" s="701"/>
      <c r="DB33" s="701"/>
      <c r="DC33" s="702"/>
      <c r="DD33" s="686">
        <v>2938220</v>
      </c>
      <c r="DE33" s="699"/>
      <c r="DF33" s="699"/>
      <c r="DG33" s="699"/>
      <c r="DH33" s="699"/>
      <c r="DI33" s="699"/>
      <c r="DJ33" s="699"/>
      <c r="DK33" s="700"/>
      <c r="DL33" s="686">
        <v>2219202</v>
      </c>
      <c r="DM33" s="699"/>
      <c r="DN33" s="699"/>
      <c r="DO33" s="699"/>
      <c r="DP33" s="699"/>
      <c r="DQ33" s="699"/>
      <c r="DR33" s="699"/>
      <c r="DS33" s="699"/>
      <c r="DT33" s="699"/>
      <c r="DU33" s="699"/>
      <c r="DV33" s="700"/>
      <c r="DW33" s="683">
        <v>39.700000000000003</v>
      </c>
      <c r="DX33" s="701"/>
      <c r="DY33" s="701"/>
      <c r="DZ33" s="701"/>
      <c r="EA33" s="701"/>
      <c r="EB33" s="701"/>
      <c r="EC33" s="722"/>
    </row>
    <row r="34" spans="2:133" ht="11.25" customHeight="1" x14ac:dyDescent="0.15">
      <c r="B34" s="677" t="s">
        <v>321</v>
      </c>
      <c r="C34" s="678"/>
      <c r="D34" s="678"/>
      <c r="E34" s="678"/>
      <c r="F34" s="678"/>
      <c r="G34" s="678"/>
      <c r="H34" s="678"/>
      <c r="I34" s="678"/>
      <c r="J34" s="678"/>
      <c r="K34" s="678"/>
      <c r="L34" s="678"/>
      <c r="M34" s="678"/>
      <c r="N34" s="678"/>
      <c r="O34" s="678"/>
      <c r="P34" s="678"/>
      <c r="Q34" s="679"/>
      <c r="R34" s="680">
        <v>24301</v>
      </c>
      <c r="S34" s="681"/>
      <c r="T34" s="681"/>
      <c r="U34" s="681"/>
      <c r="V34" s="681"/>
      <c r="W34" s="681"/>
      <c r="X34" s="681"/>
      <c r="Y34" s="682"/>
      <c r="Z34" s="713">
        <v>0.2</v>
      </c>
      <c r="AA34" s="713"/>
      <c r="AB34" s="713"/>
      <c r="AC34" s="713"/>
      <c r="AD34" s="714">
        <v>10538</v>
      </c>
      <c r="AE34" s="714"/>
      <c r="AF34" s="714"/>
      <c r="AG34" s="714"/>
      <c r="AH34" s="714"/>
      <c r="AI34" s="714"/>
      <c r="AJ34" s="714"/>
      <c r="AK34" s="714"/>
      <c r="AL34" s="683">
        <v>0.2</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322</v>
      </c>
      <c r="CE34" s="720"/>
      <c r="CF34" s="720"/>
      <c r="CG34" s="720"/>
      <c r="CH34" s="720"/>
      <c r="CI34" s="720"/>
      <c r="CJ34" s="720"/>
      <c r="CK34" s="720"/>
      <c r="CL34" s="720"/>
      <c r="CM34" s="720"/>
      <c r="CN34" s="720"/>
      <c r="CO34" s="720"/>
      <c r="CP34" s="720"/>
      <c r="CQ34" s="721"/>
      <c r="CR34" s="680">
        <v>1477196</v>
      </c>
      <c r="CS34" s="681"/>
      <c r="CT34" s="681"/>
      <c r="CU34" s="681"/>
      <c r="CV34" s="681"/>
      <c r="CW34" s="681"/>
      <c r="CX34" s="681"/>
      <c r="CY34" s="682"/>
      <c r="CZ34" s="683">
        <v>12.2</v>
      </c>
      <c r="DA34" s="701"/>
      <c r="DB34" s="701"/>
      <c r="DC34" s="702"/>
      <c r="DD34" s="686">
        <v>901181</v>
      </c>
      <c r="DE34" s="681"/>
      <c r="DF34" s="681"/>
      <c r="DG34" s="681"/>
      <c r="DH34" s="681"/>
      <c r="DI34" s="681"/>
      <c r="DJ34" s="681"/>
      <c r="DK34" s="682"/>
      <c r="DL34" s="686">
        <v>774177</v>
      </c>
      <c r="DM34" s="681"/>
      <c r="DN34" s="681"/>
      <c r="DO34" s="681"/>
      <c r="DP34" s="681"/>
      <c r="DQ34" s="681"/>
      <c r="DR34" s="681"/>
      <c r="DS34" s="681"/>
      <c r="DT34" s="681"/>
      <c r="DU34" s="681"/>
      <c r="DV34" s="682"/>
      <c r="DW34" s="683">
        <v>13.9</v>
      </c>
      <c r="DX34" s="701"/>
      <c r="DY34" s="701"/>
      <c r="DZ34" s="701"/>
      <c r="EA34" s="701"/>
      <c r="EB34" s="701"/>
      <c r="EC34" s="722"/>
    </row>
    <row r="35" spans="2:133" ht="11.25" customHeight="1" x14ac:dyDescent="0.15">
      <c r="B35" s="677" t="s">
        <v>323</v>
      </c>
      <c r="C35" s="678"/>
      <c r="D35" s="678"/>
      <c r="E35" s="678"/>
      <c r="F35" s="678"/>
      <c r="G35" s="678"/>
      <c r="H35" s="678"/>
      <c r="I35" s="678"/>
      <c r="J35" s="678"/>
      <c r="K35" s="678"/>
      <c r="L35" s="678"/>
      <c r="M35" s="678"/>
      <c r="N35" s="678"/>
      <c r="O35" s="678"/>
      <c r="P35" s="678"/>
      <c r="Q35" s="679"/>
      <c r="R35" s="680">
        <v>291292</v>
      </c>
      <c r="S35" s="681"/>
      <c r="T35" s="681"/>
      <c r="U35" s="681"/>
      <c r="V35" s="681"/>
      <c r="W35" s="681"/>
      <c r="X35" s="681"/>
      <c r="Y35" s="682"/>
      <c r="Z35" s="713">
        <v>2.2999999999999998</v>
      </c>
      <c r="AA35" s="713"/>
      <c r="AB35" s="713"/>
      <c r="AC35" s="713"/>
      <c r="AD35" s="714" t="s">
        <v>234</v>
      </c>
      <c r="AE35" s="714"/>
      <c r="AF35" s="714"/>
      <c r="AG35" s="714"/>
      <c r="AH35" s="714"/>
      <c r="AI35" s="714"/>
      <c r="AJ35" s="714"/>
      <c r="AK35" s="714"/>
      <c r="AL35" s="683" t="s">
        <v>234</v>
      </c>
      <c r="AM35" s="684"/>
      <c r="AN35" s="684"/>
      <c r="AO35" s="715"/>
      <c r="AP35" s="235"/>
      <c r="AQ35" s="741" t="s">
        <v>324</v>
      </c>
      <c r="AR35" s="742"/>
      <c r="AS35" s="742"/>
      <c r="AT35" s="742"/>
      <c r="AU35" s="742"/>
      <c r="AV35" s="742"/>
      <c r="AW35" s="742"/>
      <c r="AX35" s="742"/>
      <c r="AY35" s="742"/>
      <c r="AZ35" s="742"/>
      <c r="BA35" s="742"/>
      <c r="BB35" s="742"/>
      <c r="BC35" s="742"/>
      <c r="BD35" s="742"/>
      <c r="BE35" s="742"/>
      <c r="BF35" s="743"/>
      <c r="BG35" s="741" t="s">
        <v>325</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326</v>
      </c>
      <c r="CE35" s="720"/>
      <c r="CF35" s="720"/>
      <c r="CG35" s="720"/>
      <c r="CH35" s="720"/>
      <c r="CI35" s="720"/>
      <c r="CJ35" s="720"/>
      <c r="CK35" s="720"/>
      <c r="CL35" s="720"/>
      <c r="CM35" s="720"/>
      <c r="CN35" s="720"/>
      <c r="CO35" s="720"/>
      <c r="CP35" s="720"/>
      <c r="CQ35" s="721"/>
      <c r="CR35" s="680">
        <v>74194</v>
      </c>
      <c r="CS35" s="699"/>
      <c r="CT35" s="699"/>
      <c r="CU35" s="699"/>
      <c r="CV35" s="699"/>
      <c r="CW35" s="699"/>
      <c r="CX35" s="699"/>
      <c r="CY35" s="700"/>
      <c r="CZ35" s="683">
        <v>0.6</v>
      </c>
      <c r="DA35" s="701"/>
      <c r="DB35" s="701"/>
      <c r="DC35" s="702"/>
      <c r="DD35" s="686">
        <v>30561</v>
      </c>
      <c r="DE35" s="699"/>
      <c r="DF35" s="699"/>
      <c r="DG35" s="699"/>
      <c r="DH35" s="699"/>
      <c r="DI35" s="699"/>
      <c r="DJ35" s="699"/>
      <c r="DK35" s="700"/>
      <c r="DL35" s="686">
        <v>30561</v>
      </c>
      <c r="DM35" s="699"/>
      <c r="DN35" s="699"/>
      <c r="DO35" s="699"/>
      <c r="DP35" s="699"/>
      <c r="DQ35" s="699"/>
      <c r="DR35" s="699"/>
      <c r="DS35" s="699"/>
      <c r="DT35" s="699"/>
      <c r="DU35" s="699"/>
      <c r="DV35" s="700"/>
      <c r="DW35" s="683">
        <v>0.5</v>
      </c>
      <c r="DX35" s="701"/>
      <c r="DY35" s="701"/>
      <c r="DZ35" s="701"/>
      <c r="EA35" s="701"/>
      <c r="EB35" s="701"/>
      <c r="EC35" s="722"/>
    </row>
    <row r="36" spans="2:133" ht="11.25" customHeight="1" x14ac:dyDescent="0.15">
      <c r="B36" s="677" t="s">
        <v>327</v>
      </c>
      <c r="C36" s="678"/>
      <c r="D36" s="678"/>
      <c r="E36" s="678"/>
      <c r="F36" s="678"/>
      <c r="G36" s="678"/>
      <c r="H36" s="678"/>
      <c r="I36" s="678"/>
      <c r="J36" s="678"/>
      <c r="K36" s="678"/>
      <c r="L36" s="678"/>
      <c r="M36" s="678"/>
      <c r="N36" s="678"/>
      <c r="O36" s="678"/>
      <c r="P36" s="678"/>
      <c r="Q36" s="679"/>
      <c r="R36" s="680">
        <v>472879</v>
      </c>
      <c r="S36" s="681"/>
      <c r="T36" s="681"/>
      <c r="U36" s="681"/>
      <c r="V36" s="681"/>
      <c r="W36" s="681"/>
      <c r="X36" s="681"/>
      <c r="Y36" s="682"/>
      <c r="Z36" s="713">
        <v>3.7</v>
      </c>
      <c r="AA36" s="713"/>
      <c r="AB36" s="713"/>
      <c r="AC36" s="713"/>
      <c r="AD36" s="714" t="s">
        <v>234</v>
      </c>
      <c r="AE36" s="714"/>
      <c r="AF36" s="714"/>
      <c r="AG36" s="714"/>
      <c r="AH36" s="714"/>
      <c r="AI36" s="714"/>
      <c r="AJ36" s="714"/>
      <c r="AK36" s="714"/>
      <c r="AL36" s="683" t="s">
        <v>234</v>
      </c>
      <c r="AM36" s="684"/>
      <c r="AN36" s="684"/>
      <c r="AO36" s="715"/>
      <c r="AP36" s="235"/>
      <c r="AQ36" s="732" t="s">
        <v>328</v>
      </c>
      <c r="AR36" s="733"/>
      <c r="AS36" s="733"/>
      <c r="AT36" s="733"/>
      <c r="AU36" s="733"/>
      <c r="AV36" s="733"/>
      <c r="AW36" s="733"/>
      <c r="AX36" s="733"/>
      <c r="AY36" s="734"/>
      <c r="AZ36" s="735">
        <v>1458330</v>
      </c>
      <c r="BA36" s="736"/>
      <c r="BB36" s="736"/>
      <c r="BC36" s="736"/>
      <c r="BD36" s="736"/>
      <c r="BE36" s="736"/>
      <c r="BF36" s="737"/>
      <c r="BG36" s="738" t="s">
        <v>329</v>
      </c>
      <c r="BH36" s="739"/>
      <c r="BI36" s="739"/>
      <c r="BJ36" s="739"/>
      <c r="BK36" s="739"/>
      <c r="BL36" s="739"/>
      <c r="BM36" s="739"/>
      <c r="BN36" s="739"/>
      <c r="BO36" s="739"/>
      <c r="BP36" s="739"/>
      <c r="BQ36" s="739"/>
      <c r="BR36" s="739"/>
      <c r="BS36" s="739"/>
      <c r="BT36" s="739"/>
      <c r="BU36" s="740"/>
      <c r="BV36" s="735">
        <v>185806</v>
      </c>
      <c r="BW36" s="736"/>
      <c r="BX36" s="736"/>
      <c r="BY36" s="736"/>
      <c r="BZ36" s="736"/>
      <c r="CA36" s="736"/>
      <c r="CB36" s="737"/>
      <c r="CD36" s="719" t="s">
        <v>330</v>
      </c>
      <c r="CE36" s="720"/>
      <c r="CF36" s="720"/>
      <c r="CG36" s="720"/>
      <c r="CH36" s="720"/>
      <c r="CI36" s="720"/>
      <c r="CJ36" s="720"/>
      <c r="CK36" s="720"/>
      <c r="CL36" s="720"/>
      <c r="CM36" s="720"/>
      <c r="CN36" s="720"/>
      <c r="CO36" s="720"/>
      <c r="CP36" s="720"/>
      <c r="CQ36" s="721"/>
      <c r="CR36" s="680">
        <v>3300679</v>
      </c>
      <c r="CS36" s="681"/>
      <c r="CT36" s="681"/>
      <c r="CU36" s="681"/>
      <c r="CV36" s="681"/>
      <c r="CW36" s="681"/>
      <c r="CX36" s="681"/>
      <c r="CY36" s="682"/>
      <c r="CZ36" s="683">
        <v>27.2</v>
      </c>
      <c r="DA36" s="701"/>
      <c r="DB36" s="701"/>
      <c r="DC36" s="702"/>
      <c r="DD36" s="686">
        <v>771538</v>
      </c>
      <c r="DE36" s="681"/>
      <c r="DF36" s="681"/>
      <c r="DG36" s="681"/>
      <c r="DH36" s="681"/>
      <c r="DI36" s="681"/>
      <c r="DJ36" s="681"/>
      <c r="DK36" s="682"/>
      <c r="DL36" s="686">
        <v>564279</v>
      </c>
      <c r="DM36" s="681"/>
      <c r="DN36" s="681"/>
      <c r="DO36" s="681"/>
      <c r="DP36" s="681"/>
      <c r="DQ36" s="681"/>
      <c r="DR36" s="681"/>
      <c r="DS36" s="681"/>
      <c r="DT36" s="681"/>
      <c r="DU36" s="681"/>
      <c r="DV36" s="682"/>
      <c r="DW36" s="683">
        <v>10.1</v>
      </c>
      <c r="DX36" s="701"/>
      <c r="DY36" s="701"/>
      <c r="DZ36" s="701"/>
      <c r="EA36" s="701"/>
      <c r="EB36" s="701"/>
      <c r="EC36" s="722"/>
    </row>
    <row r="37" spans="2:133" ht="11.25" customHeight="1" x14ac:dyDescent="0.15">
      <c r="B37" s="677" t="s">
        <v>331</v>
      </c>
      <c r="C37" s="678"/>
      <c r="D37" s="678"/>
      <c r="E37" s="678"/>
      <c r="F37" s="678"/>
      <c r="G37" s="678"/>
      <c r="H37" s="678"/>
      <c r="I37" s="678"/>
      <c r="J37" s="678"/>
      <c r="K37" s="678"/>
      <c r="L37" s="678"/>
      <c r="M37" s="678"/>
      <c r="N37" s="678"/>
      <c r="O37" s="678"/>
      <c r="P37" s="678"/>
      <c r="Q37" s="679"/>
      <c r="R37" s="680">
        <v>262688</v>
      </c>
      <c r="S37" s="681"/>
      <c r="T37" s="681"/>
      <c r="U37" s="681"/>
      <c r="V37" s="681"/>
      <c r="W37" s="681"/>
      <c r="X37" s="681"/>
      <c r="Y37" s="682"/>
      <c r="Z37" s="713">
        <v>2.1</v>
      </c>
      <c r="AA37" s="713"/>
      <c r="AB37" s="713"/>
      <c r="AC37" s="713"/>
      <c r="AD37" s="714" t="s">
        <v>234</v>
      </c>
      <c r="AE37" s="714"/>
      <c r="AF37" s="714"/>
      <c r="AG37" s="714"/>
      <c r="AH37" s="714"/>
      <c r="AI37" s="714"/>
      <c r="AJ37" s="714"/>
      <c r="AK37" s="714"/>
      <c r="AL37" s="683" t="s">
        <v>234</v>
      </c>
      <c r="AM37" s="684"/>
      <c r="AN37" s="684"/>
      <c r="AO37" s="715"/>
      <c r="AQ37" s="723" t="s">
        <v>332</v>
      </c>
      <c r="AR37" s="724"/>
      <c r="AS37" s="724"/>
      <c r="AT37" s="724"/>
      <c r="AU37" s="724"/>
      <c r="AV37" s="724"/>
      <c r="AW37" s="724"/>
      <c r="AX37" s="724"/>
      <c r="AY37" s="725"/>
      <c r="AZ37" s="680">
        <v>438171</v>
      </c>
      <c r="BA37" s="681"/>
      <c r="BB37" s="681"/>
      <c r="BC37" s="681"/>
      <c r="BD37" s="699"/>
      <c r="BE37" s="699"/>
      <c r="BF37" s="726"/>
      <c r="BG37" s="719" t="s">
        <v>333</v>
      </c>
      <c r="BH37" s="720"/>
      <c r="BI37" s="720"/>
      <c r="BJ37" s="720"/>
      <c r="BK37" s="720"/>
      <c r="BL37" s="720"/>
      <c r="BM37" s="720"/>
      <c r="BN37" s="720"/>
      <c r="BO37" s="720"/>
      <c r="BP37" s="720"/>
      <c r="BQ37" s="720"/>
      <c r="BR37" s="720"/>
      <c r="BS37" s="720"/>
      <c r="BT37" s="720"/>
      <c r="BU37" s="721"/>
      <c r="BV37" s="680">
        <v>185806</v>
      </c>
      <c r="BW37" s="681"/>
      <c r="BX37" s="681"/>
      <c r="BY37" s="681"/>
      <c r="BZ37" s="681"/>
      <c r="CA37" s="681"/>
      <c r="CB37" s="727"/>
      <c r="CD37" s="719" t="s">
        <v>334</v>
      </c>
      <c r="CE37" s="720"/>
      <c r="CF37" s="720"/>
      <c r="CG37" s="720"/>
      <c r="CH37" s="720"/>
      <c r="CI37" s="720"/>
      <c r="CJ37" s="720"/>
      <c r="CK37" s="720"/>
      <c r="CL37" s="720"/>
      <c r="CM37" s="720"/>
      <c r="CN37" s="720"/>
      <c r="CO37" s="720"/>
      <c r="CP37" s="720"/>
      <c r="CQ37" s="721"/>
      <c r="CR37" s="680">
        <v>328083</v>
      </c>
      <c r="CS37" s="699"/>
      <c r="CT37" s="699"/>
      <c r="CU37" s="699"/>
      <c r="CV37" s="699"/>
      <c r="CW37" s="699"/>
      <c r="CX37" s="699"/>
      <c r="CY37" s="700"/>
      <c r="CZ37" s="683">
        <v>2.7</v>
      </c>
      <c r="DA37" s="701"/>
      <c r="DB37" s="701"/>
      <c r="DC37" s="702"/>
      <c r="DD37" s="686">
        <v>266425</v>
      </c>
      <c r="DE37" s="699"/>
      <c r="DF37" s="699"/>
      <c r="DG37" s="699"/>
      <c r="DH37" s="699"/>
      <c r="DI37" s="699"/>
      <c r="DJ37" s="699"/>
      <c r="DK37" s="700"/>
      <c r="DL37" s="686">
        <v>266425</v>
      </c>
      <c r="DM37" s="699"/>
      <c r="DN37" s="699"/>
      <c r="DO37" s="699"/>
      <c r="DP37" s="699"/>
      <c r="DQ37" s="699"/>
      <c r="DR37" s="699"/>
      <c r="DS37" s="699"/>
      <c r="DT37" s="699"/>
      <c r="DU37" s="699"/>
      <c r="DV37" s="700"/>
      <c r="DW37" s="683">
        <v>4.8</v>
      </c>
      <c r="DX37" s="701"/>
      <c r="DY37" s="701"/>
      <c r="DZ37" s="701"/>
      <c r="EA37" s="701"/>
      <c r="EB37" s="701"/>
      <c r="EC37" s="722"/>
    </row>
    <row r="38" spans="2:133" ht="11.25" customHeight="1" x14ac:dyDescent="0.15">
      <c r="B38" s="677" t="s">
        <v>335</v>
      </c>
      <c r="C38" s="678"/>
      <c r="D38" s="678"/>
      <c r="E38" s="678"/>
      <c r="F38" s="678"/>
      <c r="G38" s="678"/>
      <c r="H38" s="678"/>
      <c r="I38" s="678"/>
      <c r="J38" s="678"/>
      <c r="K38" s="678"/>
      <c r="L38" s="678"/>
      <c r="M38" s="678"/>
      <c r="N38" s="678"/>
      <c r="O38" s="678"/>
      <c r="P38" s="678"/>
      <c r="Q38" s="679"/>
      <c r="R38" s="680">
        <v>152211</v>
      </c>
      <c r="S38" s="681"/>
      <c r="T38" s="681"/>
      <c r="U38" s="681"/>
      <c r="V38" s="681"/>
      <c r="W38" s="681"/>
      <c r="X38" s="681"/>
      <c r="Y38" s="682"/>
      <c r="Z38" s="713">
        <v>1.2</v>
      </c>
      <c r="AA38" s="713"/>
      <c r="AB38" s="713"/>
      <c r="AC38" s="713"/>
      <c r="AD38" s="714">
        <v>5208</v>
      </c>
      <c r="AE38" s="714"/>
      <c r="AF38" s="714"/>
      <c r="AG38" s="714"/>
      <c r="AH38" s="714"/>
      <c r="AI38" s="714"/>
      <c r="AJ38" s="714"/>
      <c r="AK38" s="714"/>
      <c r="AL38" s="683">
        <v>0.1</v>
      </c>
      <c r="AM38" s="684"/>
      <c r="AN38" s="684"/>
      <c r="AO38" s="715"/>
      <c r="AQ38" s="723" t="s">
        <v>336</v>
      </c>
      <c r="AR38" s="724"/>
      <c r="AS38" s="724"/>
      <c r="AT38" s="724"/>
      <c r="AU38" s="724"/>
      <c r="AV38" s="724"/>
      <c r="AW38" s="724"/>
      <c r="AX38" s="724"/>
      <c r="AY38" s="725"/>
      <c r="AZ38" s="680">
        <v>51926</v>
      </c>
      <c r="BA38" s="681"/>
      <c r="BB38" s="681"/>
      <c r="BC38" s="681"/>
      <c r="BD38" s="699"/>
      <c r="BE38" s="699"/>
      <c r="BF38" s="726"/>
      <c r="BG38" s="719" t="s">
        <v>337</v>
      </c>
      <c r="BH38" s="720"/>
      <c r="BI38" s="720"/>
      <c r="BJ38" s="720"/>
      <c r="BK38" s="720"/>
      <c r="BL38" s="720"/>
      <c r="BM38" s="720"/>
      <c r="BN38" s="720"/>
      <c r="BO38" s="720"/>
      <c r="BP38" s="720"/>
      <c r="BQ38" s="720"/>
      <c r="BR38" s="720"/>
      <c r="BS38" s="720"/>
      <c r="BT38" s="720"/>
      <c r="BU38" s="721"/>
      <c r="BV38" s="680">
        <v>3093</v>
      </c>
      <c r="BW38" s="681"/>
      <c r="BX38" s="681"/>
      <c r="BY38" s="681"/>
      <c r="BZ38" s="681"/>
      <c r="CA38" s="681"/>
      <c r="CB38" s="727"/>
      <c r="CD38" s="719" t="s">
        <v>338</v>
      </c>
      <c r="CE38" s="720"/>
      <c r="CF38" s="720"/>
      <c r="CG38" s="720"/>
      <c r="CH38" s="720"/>
      <c r="CI38" s="720"/>
      <c r="CJ38" s="720"/>
      <c r="CK38" s="720"/>
      <c r="CL38" s="720"/>
      <c r="CM38" s="720"/>
      <c r="CN38" s="720"/>
      <c r="CO38" s="720"/>
      <c r="CP38" s="720"/>
      <c r="CQ38" s="721"/>
      <c r="CR38" s="680">
        <v>1406404</v>
      </c>
      <c r="CS38" s="681"/>
      <c r="CT38" s="681"/>
      <c r="CU38" s="681"/>
      <c r="CV38" s="681"/>
      <c r="CW38" s="681"/>
      <c r="CX38" s="681"/>
      <c r="CY38" s="682"/>
      <c r="CZ38" s="683">
        <v>11.6</v>
      </c>
      <c r="DA38" s="701"/>
      <c r="DB38" s="701"/>
      <c r="DC38" s="702"/>
      <c r="DD38" s="686">
        <v>1214940</v>
      </c>
      <c r="DE38" s="681"/>
      <c r="DF38" s="681"/>
      <c r="DG38" s="681"/>
      <c r="DH38" s="681"/>
      <c r="DI38" s="681"/>
      <c r="DJ38" s="681"/>
      <c r="DK38" s="682"/>
      <c r="DL38" s="686">
        <v>850185</v>
      </c>
      <c r="DM38" s="681"/>
      <c r="DN38" s="681"/>
      <c r="DO38" s="681"/>
      <c r="DP38" s="681"/>
      <c r="DQ38" s="681"/>
      <c r="DR38" s="681"/>
      <c r="DS38" s="681"/>
      <c r="DT38" s="681"/>
      <c r="DU38" s="681"/>
      <c r="DV38" s="682"/>
      <c r="DW38" s="683">
        <v>15.2</v>
      </c>
      <c r="DX38" s="701"/>
      <c r="DY38" s="701"/>
      <c r="DZ38" s="701"/>
      <c r="EA38" s="701"/>
      <c r="EB38" s="701"/>
      <c r="EC38" s="722"/>
    </row>
    <row r="39" spans="2:133" ht="11.25" customHeight="1" x14ac:dyDescent="0.15">
      <c r="B39" s="677" t="s">
        <v>339</v>
      </c>
      <c r="C39" s="678"/>
      <c r="D39" s="678"/>
      <c r="E39" s="678"/>
      <c r="F39" s="678"/>
      <c r="G39" s="678"/>
      <c r="H39" s="678"/>
      <c r="I39" s="678"/>
      <c r="J39" s="678"/>
      <c r="K39" s="678"/>
      <c r="L39" s="678"/>
      <c r="M39" s="678"/>
      <c r="N39" s="678"/>
      <c r="O39" s="678"/>
      <c r="P39" s="678"/>
      <c r="Q39" s="679"/>
      <c r="R39" s="680">
        <v>1158507</v>
      </c>
      <c r="S39" s="681"/>
      <c r="T39" s="681"/>
      <c r="U39" s="681"/>
      <c r="V39" s="681"/>
      <c r="W39" s="681"/>
      <c r="X39" s="681"/>
      <c r="Y39" s="682"/>
      <c r="Z39" s="713">
        <v>9.1</v>
      </c>
      <c r="AA39" s="713"/>
      <c r="AB39" s="713"/>
      <c r="AC39" s="713"/>
      <c r="AD39" s="714" t="s">
        <v>181</v>
      </c>
      <c r="AE39" s="714"/>
      <c r="AF39" s="714"/>
      <c r="AG39" s="714"/>
      <c r="AH39" s="714"/>
      <c r="AI39" s="714"/>
      <c r="AJ39" s="714"/>
      <c r="AK39" s="714"/>
      <c r="AL39" s="683" t="s">
        <v>181</v>
      </c>
      <c r="AM39" s="684"/>
      <c r="AN39" s="684"/>
      <c r="AO39" s="715"/>
      <c r="AQ39" s="723" t="s">
        <v>340</v>
      </c>
      <c r="AR39" s="724"/>
      <c r="AS39" s="724"/>
      <c r="AT39" s="724"/>
      <c r="AU39" s="724"/>
      <c r="AV39" s="724"/>
      <c r="AW39" s="724"/>
      <c r="AX39" s="724"/>
      <c r="AY39" s="725"/>
      <c r="AZ39" s="680" t="s">
        <v>234</v>
      </c>
      <c r="BA39" s="681"/>
      <c r="BB39" s="681"/>
      <c r="BC39" s="681"/>
      <c r="BD39" s="699"/>
      <c r="BE39" s="699"/>
      <c r="BF39" s="726"/>
      <c r="BG39" s="719" t="s">
        <v>341</v>
      </c>
      <c r="BH39" s="720"/>
      <c r="BI39" s="720"/>
      <c r="BJ39" s="720"/>
      <c r="BK39" s="720"/>
      <c r="BL39" s="720"/>
      <c r="BM39" s="720"/>
      <c r="BN39" s="720"/>
      <c r="BO39" s="720"/>
      <c r="BP39" s="720"/>
      <c r="BQ39" s="720"/>
      <c r="BR39" s="720"/>
      <c r="BS39" s="720"/>
      <c r="BT39" s="720"/>
      <c r="BU39" s="721"/>
      <c r="BV39" s="680">
        <v>4737</v>
      </c>
      <c r="BW39" s="681"/>
      <c r="BX39" s="681"/>
      <c r="BY39" s="681"/>
      <c r="BZ39" s="681"/>
      <c r="CA39" s="681"/>
      <c r="CB39" s="727"/>
      <c r="CD39" s="719" t="s">
        <v>342</v>
      </c>
      <c r="CE39" s="720"/>
      <c r="CF39" s="720"/>
      <c r="CG39" s="720"/>
      <c r="CH39" s="720"/>
      <c r="CI39" s="720"/>
      <c r="CJ39" s="720"/>
      <c r="CK39" s="720"/>
      <c r="CL39" s="720"/>
      <c r="CM39" s="720"/>
      <c r="CN39" s="720"/>
      <c r="CO39" s="720"/>
      <c r="CP39" s="720"/>
      <c r="CQ39" s="721"/>
      <c r="CR39" s="680">
        <v>33344</v>
      </c>
      <c r="CS39" s="699"/>
      <c r="CT39" s="699"/>
      <c r="CU39" s="699"/>
      <c r="CV39" s="699"/>
      <c r="CW39" s="699"/>
      <c r="CX39" s="699"/>
      <c r="CY39" s="700"/>
      <c r="CZ39" s="683">
        <v>0.3</v>
      </c>
      <c r="DA39" s="701"/>
      <c r="DB39" s="701"/>
      <c r="DC39" s="702"/>
      <c r="DD39" s="686">
        <v>20000</v>
      </c>
      <c r="DE39" s="699"/>
      <c r="DF39" s="699"/>
      <c r="DG39" s="699"/>
      <c r="DH39" s="699"/>
      <c r="DI39" s="699"/>
      <c r="DJ39" s="699"/>
      <c r="DK39" s="700"/>
      <c r="DL39" s="686" t="s">
        <v>234</v>
      </c>
      <c r="DM39" s="699"/>
      <c r="DN39" s="699"/>
      <c r="DO39" s="699"/>
      <c r="DP39" s="699"/>
      <c r="DQ39" s="699"/>
      <c r="DR39" s="699"/>
      <c r="DS39" s="699"/>
      <c r="DT39" s="699"/>
      <c r="DU39" s="699"/>
      <c r="DV39" s="700"/>
      <c r="DW39" s="683" t="s">
        <v>234</v>
      </c>
      <c r="DX39" s="701"/>
      <c r="DY39" s="701"/>
      <c r="DZ39" s="701"/>
      <c r="EA39" s="701"/>
      <c r="EB39" s="701"/>
      <c r="EC39" s="722"/>
    </row>
    <row r="40" spans="2:133" ht="11.25" customHeight="1" x14ac:dyDescent="0.15">
      <c r="B40" s="677" t="s">
        <v>343</v>
      </c>
      <c r="C40" s="678"/>
      <c r="D40" s="678"/>
      <c r="E40" s="678"/>
      <c r="F40" s="678"/>
      <c r="G40" s="678"/>
      <c r="H40" s="678"/>
      <c r="I40" s="678"/>
      <c r="J40" s="678"/>
      <c r="K40" s="678"/>
      <c r="L40" s="678"/>
      <c r="M40" s="678"/>
      <c r="N40" s="678"/>
      <c r="O40" s="678"/>
      <c r="P40" s="678"/>
      <c r="Q40" s="679"/>
      <c r="R40" s="680" t="s">
        <v>234</v>
      </c>
      <c r="S40" s="681"/>
      <c r="T40" s="681"/>
      <c r="U40" s="681"/>
      <c r="V40" s="681"/>
      <c r="W40" s="681"/>
      <c r="X40" s="681"/>
      <c r="Y40" s="682"/>
      <c r="Z40" s="713" t="s">
        <v>234</v>
      </c>
      <c r="AA40" s="713"/>
      <c r="AB40" s="713"/>
      <c r="AC40" s="713"/>
      <c r="AD40" s="714" t="s">
        <v>181</v>
      </c>
      <c r="AE40" s="714"/>
      <c r="AF40" s="714"/>
      <c r="AG40" s="714"/>
      <c r="AH40" s="714"/>
      <c r="AI40" s="714"/>
      <c r="AJ40" s="714"/>
      <c r="AK40" s="714"/>
      <c r="AL40" s="683" t="s">
        <v>234</v>
      </c>
      <c r="AM40" s="684"/>
      <c r="AN40" s="684"/>
      <c r="AO40" s="715"/>
      <c r="AQ40" s="723" t="s">
        <v>344</v>
      </c>
      <c r="AR40" s="724"/>
      <c r="AS40" s="724"/>
      <c r="AT40" s="724"/>
      <c r="AU40" s="724"/>
      <c r="AV40" s="724"/>
      <c r="AW40" s="724"/>
      <c r="AX40" s="724"/>
      <c r="AY40" s="725"/>
      <c r="AZ40" s="680" t="s">
        <v>234</v>
      </c>
      <c r="BA40" s="681"/>
      <c r="BB40" s="681"/>
      <c r="BC40" s="681"/>
      <c r="BD40" s="699"/>
      <c r="BE40" s="699"/>
      <c r="BF40" s="726"/>
      <c r="BG40" s="728" t="s">
        <v>345</v>
      </c>
      <c r="BH40" s="729"/>
      <c r="BI40" s="729"/>
      <c r="BJ40" s="729"/>
      <c r="BK40" s="729"/>
      <c r="BL40" s="236"/>
      <c r="BM40" s="720" t="s">
        <v>346</v>
      </c>
      <c r="BN40" s="720"/>
      <c r="BO40" s="720"/>
      <c r="BP40" s="720"/>
      <c r="BQ40" s="720"/>
      <c r="BR40" s="720"/>
      <c r="BS40" s="720"/>
      <c r="BT40" s="720"/>
      <c r="BU40" s="721"/>
      <c r="BV40" s="680">
        <v>90</v>
      </c>
      <c r="BW40" s="681"/>
      <c r="BX40" s="681"/>
      <c r="BY40" s="681"/>
      <c r="BZ40" s="681"/>
      <c r="CA40" s="681"/>
      <c r="CB40" s="727"/>
      <c r="CD40" s="719" t="s">
        <v>347</v>
      </c>
      <c r="CE40" s="720"/>
      <c r="CF40" s="720"/>
      <c r="CG40" s="720"/>
      <c r="CH40" s="720"/>
      <c r="CI40" s="720"/>
      <c r="CJ40" s="720"/>
      <c r="CK40" s="720"/>
      <c r="CL40" s="720"/>
      <c r="CM40" s="720"/>
      <c r="CN40" s="720"/>
      <c r="CO40" s="720"/>
      <c r="CP40" s="720"/>
      <c r="CQ40" s="721"/>
      <c r="CR40" s="680">
        <v>50864</v>
      </c>
      <c r="CS40" s="681"/>
      <c r="CT40" s="681"/>
      <c r="CU40" s="681"/>
      <c r="CV40" s="681"/>
      <c r="CW40" s="681"/>
      <c r="CX40" s="681"/>
      <c r="CY40" s="682"/>
      <c r="CZ40" s="683">
        <v>0.4</v>
      </c>
      <c r="DA40" s="701"/>
      <c r="DB40" s="701"/>
      <c r="DC40" s="702"/>
      <c r="DD40" s="686" t="s">
        <v>234</v>
      </c>
      <c r="DE40" s="681"/>
      <c r="DF40" s="681"/>
      <c r="DG40" s="681"/>
      <c r="DH40" s="681"/>
      <c r="DI40" s="681"/>
      <c r="DJ40" s="681"/>
      <c r="DK40" s="682"/>
      <c r="DL40" s="686" t="s">
        <v>234</v>
      </c>
      <c r="DM40" s="681"/>
      <c r="DN40" s="681"/>
      <c r="DO40" s="681"/>
      <c r="DP40" s="681"/>
      <c r="DQ40" s="681"/>
      <c r="DR40" s="681"/>
      <c r="DS40" s="681"/>
      <c r="DT40" s="681"/>
      <c r="DU40" s="681"/>
      <c r="DV40" s="682"/>
      <c r="DW40" s="683" t="s">
        <v>181</v>
      </c>
      <c r="DX40" s="701"/>
      <c r="DY40" s="701"/>
      <c r="DZ40" s="701"/>
      <c r="EA40" s="701"/>
      <c r="EB40" s="701"/>
      <c r="EC40" s="722"/>
    </row>
    <row r="41" spans="2:133" ht="11.25" customHeight="1" x14ac:dyDescent="0.15">
      <c r="B41" s="677" t="s">
        <v>348</v>
      </c>
      <c r="C41" s="678"/>
      <c r="D41" s="678"/>
      <c r="E41" s="678"/>
      <c r="F41" s="678"/>
      <c r="G41" s="678"/>
      <c r="H41" s="678"/>
      <c r="I41" s="678"/>
      <c r="J41" s="678"/>
      <c r="K41" s="678"/>
      <c r="L41" s="678"/>
      <c r="M41" s="678"/>
      <c r="N41" s="678"/>
      <c r="O41" s="678"/>
      <c r="P41" s="678"/>
      <c r="Q41" s="679"/>
      <c r="R41" s="680" t="s">
        <v>234</v>
      </c>
      <c r="S41" s="681"/>
      <c r="T41" s="681"/>
      <c r="U41" s="681"/>
      <c r="V41" s="681"/>
      <c r="W41" s="681"/>
      <c r="X41" s="681"/>
      <c r="Y41" s="682"/>
      <c r="Z41" s="713" t="s">
        <v>234</v>
      </c>
      <c r="AA41" s="713"/>
      <c r="AB41" s="713"/>
      <c r="AC41" s="713"/>
      <c r="AD41" s="714" t="s">
        <v>181</v>
      </c>
      <c r="AE41" s="714"/>
      <c r="AF41" s="714"/>
      <c r="AG41" s="714"/>
      <c r="AH41" s="714"/>
      <c r="AI41" s="714"/>
      <c r="AJ41" s="714"/>
      <c r="AK41" s="714"/>
      <c r="AL41" s="683" t="s">
        <v>234</v>
      </c>
      <c r="AM41" s="684"/>
      <c r="AN41" s="684"/>
      <c r="AO41" s="715"/>
      <c r="AQ41" s="723" t="s">
        <v>349</v>
      </c>
      <c r="AR41" s="724"/>
      <c r="AS41" s="724"/>
      <c r="AT41" s="724"/>
      <c r="AU41" s="724"/>
      <c r="AV41" s="724"/>
      <c r="AW41" s="724"/>
      <c r="AX41" s="724"/>
      <c r="AY41" s="725"/>
      <c r="AZ41" s="680">
        <v>224336</v>
      </c>
      <c r="BA41" s="681"/>
      <c r="BB41" s="681"/>
      <c r="BC41" s="681"/>
      <c r="BD41" s="699"/>
      <c r="BE41" s="699"/>
      <c r="BF41" s="726"/>
      <c r="BG41" s="728"/>
      <c r="BH41" s="729"/>
      <c r="BI41" s="729"/>
      <c r="BJ41" s="729"/>
      <c r="BK41" s="729"/>
      <c r="BL41" s="236"/>
      <c r="BM41" s="720" t="s">
        <v>350</v>
      </c>
      <c r="BN41" s="720"/>
      <c r="BO41" s="720"/>
      <c r="BP41" s="720"/>
      <c r="BQ41" s="720"/>
      <c r="BR41" s="720"/>
      <c r="BS41" s="720"/>
      <c r="BT41" s="720"/>
      <c r="BU41" s="721"/>
      <c r="BV41" s="680" t="s">
        <v>181</v>
      </c>
      <c r="BW41" s="681"/>
      <c r="BX41" s="681"/>
      <c r="BY41" s="681"/>
      <c r="BZ41" s="681"/>
      <c r="CA41" s="681"/>
      <c r="CB41" s="727"/>
      <c r="CD41" s="719" t="s">
        <v>351</v>
      </c>
      <c r="CE41" s="720"/>
      <c r="CF41" s="720"/>
      <c r="CG41" s="720"/>
      <c r="CH41" s="720"/>
      <c r="CI41" s="720"/>
      <c r="CJ41" s="720"/>
      <c r="CK41" s="720"/>
      <c r="CL41" s="720"/>
      <c r="CM41" s="720"/>
      <c r="CN41" s="720"/>
      <c r="CO41" s="720"/>
      <c r="CP41" s="720"/>
      <c r="CQ41" s="721"/>
      <c r="CR41" s="680" t="s">
        <v>234</v>
      </c>
      <c r="CS41" s="699"/>
      <c r="CT41" s="699"/>
      <c r="CU41" s="699"/>
      <c r="CV41" s="699"/>
      <c r="CW41" s="699"/>
      <c r="CX41" s="699"/>
      <c r="CY41" s="700"/>
      <c r="CZ41" s="683" t="s">
        <v>234</v>
      </c>
      <c r="DA41" s="701"/>
      <c r="DB41" s="701"/>
      <c r="DC41" s="702"/>
      <c r="DD41" s="686" t="s">
        <v>181</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352</v>
      </c>
      <c r="C42" s="678"/>
      <c r="D42" s="678"/>
      <c r="E42" s="678"/>
      <c r="F42" s="678"/>
      <c r="G42" s="678"/>
      <c r="H42" s="678"/>
      <c r="I42" s="678"/>
      <c r="J42" s="678"/>
      <c r="K42" s="678"/>
      <c r="L42" s="678"/>
      <c r="M42" s="678"/>
      <c r="N42" s="678"/>
      <c r="O42" s="678"/>
      <c r="P42" s="678"/>
      <c r="Q42" s="679"/>
      <c r="R42" s="680">
        <v>284557</v>
      </c>
      <c r="S42" s="681"/>
      <c r="T42" s="681"/>
      <c r="U42" s="681"/>
      <c r="V42" s="681"/>
      <c r="W42" s="681"/>
      <c r="X42" s="681"/>
      <c r="Y42" s="682"/>
      <c r="Z42" s="713">
        <v>2.2000000000000002</v>
      </c>
      <c r="AA42" s="713"/>
      <c r="AB42" s="713"/>
      <c r="AC42" s="713"/>
      <c r="AD42" s="714" t="s">
        <v>234</v>
      </c>
      <c r="AE42" s="714"/>
      <c r="AF42" s="714"/>
      <c r="AG42" s="714"/>
      <c r="AH42" s="714"/>
      <c r="AI42" s="714"/>
      <c r="AJ42" s="714"/>
      <c r="AK42" s="714"/>
      <c r="AL42" s="683" t="s">
        <v>234</v>
      </c>
      <c r="AM42" s="684"/>
      <c r="AN42" s="684"/>
      <c r="AO42" s="715"/>
      <c r="AQ42" s="716" t="s">
        <v>353</v>
      </c>
      <c r="AR42" s="717"/>
      <c r="AS42" s="717"/>
      <c r="AT42" s="717"/>
      <c r="AU42" s="717"/>
      <c r="AV42" s="717"/>
      <c r="AW42" s="717"/>
      <c r="AX42" s="717"/>
      <c r="AY42" s="718"/>
      <c r="AZ42" s="664">
        <v>743897</v>
      </c>
      <c r="BA42" s="703"/>
      <c r="BB42" s="703"/>
      <c r="BC42" s="703"/>
      <c r="BD42" s="665"/>
      <c r="BE42" s="665"/>
      <c r="BF42" s="709"/>
      <c r="BG42" s="730"/>
      <c r="BH42" s="731"/>
      <c r="BI42" s="731"/>
      <c r="BJ42" s="731"/>
      <c r="BK42" s="731"/>
      <c r="BL42" s="237"/>
      <c r="BM42" s="710" t="s">
        <v>354</v>
      </c>
      <c r="BN42" s="710"/>
      <c r="BO42" s="710"/>
      <c r="BP42" s="710"/>
      <c r="BQ42" s="710"/>
      <c r="BR42" s="710"/>
      <c r="BS42" s="710"/>
      <c r="BT42" s="710"/>
      <c r="BU42" s="711"/>
      <c r="BV42" s="664">
        <v>403</v>
      </c>
      <c r="BW42" s="703"/>
      <c r="BX42" s="703"/>
      <c r="BY42" s="703"/>
      <c r="BZ42" s="703"/>
      <c r="CA42" s="703"/>
      <c r="CB42" s="712"/>
      <c r="CD42" s="677" t="s">
        <v>355</v>
      </c>
      <c r="CE42" s="678"/>
      <c r="CF42" s="678"/>
      <c r="CG42" s="678"/>
      <c r="CH42" s="678"/>
      <c r="CI42" s="678"/>
      <c r="CJ42" s="678"/>
      <c r="CK42" s="678"/>
      <c r="CL42" s="678"/>
      <c r="CM42" s="678"/>
      <c r="CN42" s="678"/>
      <c r="CO42" s="678"/>
      <c r="CP42" s="678"/>
      <c r="CQ42" s="679"/>
      <c r="CR42" s="680">
        <v>1488887</v>
      </c>
      <c r="CS42" s="681"/>
      <c r="CT42" s="681"/>
      <c r="CU42" s="681"/>
      <c r="CV42" s="681"/>
      <c r="CW42" s="681"/>
      <c r="CX42" s="681"/>
      <c r="CY42" s="682"/>
      <c r="CZ42" s="683">
        <v>12.3</v>
      </c>
      <c r="DA42" s="684"/>
      <c r="DB42" s="684"/>
      <c r="DC42" s="685"/>
      <c r="DD42" s="686">
        <v>325112</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356</v>
      </c>
      <c r="C43" s="662"/>
      <c r="D43" s="662"/>
      <c r="E43" s="662"/>
      <c r="F43" s="662"/>
      <c r="G43" s="662"/>
      <c r="H43" s="662"/>
      <c r="I43" s="662"/>
      <c r="J43" s="662"/>
      <c r="K43" s="662"/>
      <c r="L43" s="662"/>
      <c r="M43" s="662"/>
      <c r="N43" s="662"/>
      <c r="O43" s="662"/>
      <c r="P43" s="662"/>
      <c r="Q43" s="663"/>
      <c r="R43" s="664">
        <v>12737315</v>
      </c>
      <c r="S43" s="703"/>
      <c r="T43" s="703"/>
      <c r="U43" s="703"/>
      <c r="V43" s="703"/>
      <c r="W43" s="703"/>
      <c r="X43" s="703"/>
      <c r="Y43" s="704"/>
      <c r="Z43" s="705">
        <v>100</v>
      </c>
      <c r="AA43" s="705"/>
      <c r="AB43" s="705"/>
      <c r="AC43" s="705"/>
      <c r="AD43" s="706">
        <v>5305000</v>
      </c>
      <c r="AE43" s="706"/>
      <c r="AF43" s="706"/>
      <c r="AG43" s="706"/>
      <c r="AH43" s="706"/>
      <c r="AI43" s="706"/>
      <c r="AJ43" s="706"/>
      <c r="AK43" s="706"/>
      <c r="AL43" s="667">
        <v>100</v>
      </c>
      <c r="AM43" s="707"/>
      <c r="AN43" s="707"/>
      <c r="AO43" s="708"/>
      <c r="BV43" s="238"/>
      <c r="BW43" s="238"/>
      <c r="BX43" s="238"/>
      <c r="BY43" s="238"/>
      <c r="BZ43" s="238"/>
      <c r="CA43" s="238"/>
      <c r="CB43" s="238"/>
      <c r="CD43" s="677" t="s">
        <v>357</v>
      </c>
      <c r="CE43" s="678"/>
      <c r="CF43" s="678"/>
      <c r="CG43" s="678"/>
      <c r="CH43" s="678"/>
      <c r="CI43" s="678"/>
      <c r="CJ43" s="678"/>
      <c r="CK43" s="678"/>
      <c r="CL43" s="678"/>
      <c r="CM43" s="678"/>
      <c r="CN43" s="678"/>
      <c r="CO43" s="678"/>
      <c r="CP43" s="678"/>
      <c r="CQ43" s="679"/>
      <c r="CR43" s="680" t="s">
        <v>234</v>
      </c>
      <c r="CS43" s="699"/>
      <c r="CT43" s="699"/>
      <c r="CU43" s="699"/>
      <c r="CV43" s="699"/>
      <c r="CW43" s="699"/>
      <c r="CX43" s="699"/>
      <c r="CY43" s="700"/>
      <c r="CZ43" s="683" t="s">
        <v>234</v>
      </c>
      <c r="DA43" s="701"/>
      <c r="DB43" s="701"/>
      <c r="DC43" s="702"/>
      <c r="DD43" s="686" t="s">
        <v>234</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304</v>
      </c>
      <c r="CE44" s="694"/>
      <c r="CF44" s="677" t="s">
        <v>358</v>
      </c>
      <c r="CG44" s="678"/>
      <c r="CH44" s="678"/>
      <c r="CI44" s="678"/>
      <c r="CJ44" s="678"/>
      <c r="CK44" s="678"/>
      <c r="CL44" s="678"/>
      <c r="CM44" s="678"/>
      <c r="CN44" s="678"/>
      <c r="CO44" s="678"/>
      <c r="CP44" s="678"/>
      <c r="CQ44" s="679"/>
      <c r="CR44" s="680">
        <v>1488887</v>
      </c>
      <c r="CS44" s="681"/>
      <c r="CT44" s="681"/>
      <c r="CU44" s="681"/>
      <c r="CV44" s="681"/>
      <c r="CW44" s="681"/>
      <c r="CX44" s="681"/>
      <c r="CY44" s="682"/>
      <c r="CZ44" s="683">
        <v>12.3</v>
      </c>
      <c r="DA44" s="684"/>
      <c r="DB44" s="684"/>
      <c r="DC44" s="685"/>
      <c r="DD44" s="686">
        <v>325112</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360</v>
      </c>
      <c r="CG45" s="678"/>
      <c r="CH45" s="678"/>
      <c r="CI45" s="678"/>
      <c r="CJ45" s="678"/>
      <c r="CK45" s="678"/>
      <c r="CL45" s="678"/>
      <c r="CM45" s="678"/>
      <c r="CN45" s="678"/>
      <c r="CO45" s="678"/>
      <c r="CP45" s="678"/>
      <c r="CQ45" s="679"/>
      <c r="CR45" s="680">
        <v>399667</v>
      </c>
      <c r="CS45" s="699"/>
      <c r="CT45" s="699"/>
      <c r="CU45" s="699"/>
      <c r="CV45" s="699"/>
      <c r="CW45" s="699"/>
      <c r="CX45" s="699"/>
      <c r="CY45" s="700"/>
      <c r="CZ45" s="683">
        <v>3.3</v>
      </c>
      <c r="DA45" s="701"/>
      <c r="DB45" s="701"/>
      <c r="DC45" s="702"/>
      <c r="DD45" s="686">
        <v>20018</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362</v>
      </c>
      <c r="CG46" s="678"/>
      <c r="CH46" s="678"/>
      <c r="CI46" s="678"/>
      <c r="CJ46" s="678"/>
      <c r="CK46" s="678"/>
      <c r="CL46" s="678"/>
      <c r="CM46" s="678"/>
      <c r="CN46" s="678"/>
      <c r="CO46" s="678"/>
      <c r="CP46" s="678"/>
      <c r="CQ46" s="679"/>
      <c r="CR46" s="680">
        <v>1000352</v>
      </c>
      <c r="CS46" s="681"/>
      <c r="CT46" s="681"/>
      <c r="CU46" s="681"/>
      <c r="CV46" s="681"/>
      <c r="CW46" s="681"/>
      <c r="CX46" s="681"/>
      <c r="CY46" s="682"/>
      <c r="CZ46" s="683">
        <v>8.1999999999999993</v>
      </c>
      <c r="DA46" s="684"/>
      <c r="DB46" s="684"/>
      <c r="DC46" s="685"/>
      <c r="DD46" s="686">
        <v>302943</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364</v>
      </c>
      <c r="CG47" s="678"/>
      <c r="CH47" s="678"/>
      <c r="CI47" s="678"/>
      <c r="CJ47" s="678"/>
      <c r="CK47" s="678"/>
      <c r="CL47" s="678"/>
      <c r="CM47" s="678"/>
      <c r="CN47" s="678"/>
      <c r="CO47" s="678"/>
      <c r="CP47" s="678"/>
      <c r="CQ47" s="679"/>
      <c r="CR47" s="680" t="s">
        <v>234</v>
      </c>
      <c r="CS47" s="699"/>
      <c r="CT47" s="699"/>
      <c r="CU47" s="699"/>
      <c r="CV47" s="699"/>
      <c r="CW47" s="699"/>
      <c r="CX47" s="699"/>
      <c r="CY47" s="700"/>
      <c r="CZ47" s="683" t="s">
        <v>234</v>
      </c>
      <c r="DA47" s="701"/>
      <c r="DB47" s="701"/>
      <c r="DC47" s="702"/>
      <c r="DD47" s="686" t="s">
        <v>234</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365</v>
      </c>
      <c r="CG48" s="678"/>
      <c r="CH48" s="678"/>
      <c r="CI48" s="678"/>
      <c r="CJ48" s="678"/>
      <c r="CK48" s="678"/>
      <c r="CL48" s="678"/>
      <c r="CM48" s="678"/>
      <c r="CN48" s="678"/>
      <c r="CO48" s="678"/>
      <c r="CP48" s="678"/>
      <c r="CQ48" s="679"/>
      <c r="CR48" s="680" t="s">
        <v>234</v>
      </c>
      <c r="CS48" s="681"/>
      <c r="CT48" s="681"/>
      <c r="CU48" s="681"/>
      <c r="CV48" s="681"/>
      <c r="CW48" s="681"/>
      <c r="CX48" s="681"/>
      <c r="CY48" s="682"/>
      <c r="CZ48" s="683" t="s">
        <v>234</v>
      </c>
      <c r="DA48" s="684"/>
      <c r="DB48" s="684"/>
      <c r="DC48" s="685"/>
      <c r="DD48" s="686" t="s">
        <v>234</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366</v>
      </c>
      <c r="CE49" s="662"/>
      <c r="CF49" s="662"/>
      <c r="CG49" s="662"/>
      <c r="CH49" s="662"/>
      <c r="CI49" s="662"/>
      <c r="CJ49" s="662"/>
      <c r="CK49" s="662"/>
      <c r="CL49" s="662"/>
      <c r="CM49" s="662"/>
      <c r="CN49" s="662"/>
      <c r="CO49" s="662"/>
      <c r="CP49" s="662"/>
      <c r="CQ49" s="663"/>
      <c r="CR49" s="664">
        <v>12134288</v>
      </c>
      <c r="CS49" s="665"/>
      <c r="CT49" s="665"/>
      <c r="CU49" s="665"/>
      <c r="CV49" s="665"/>
      <c r="CW49" s="665"/>
      <c r="CX49" s="665"/>
      <c r="CY49" s="666"/>
      <c r="CZ49" s="667">
        <v>100</v>
      </c>
      <c r="DA49" s="668"/>
      <c r="DB49" s="668"/>
      <c r="DC49" s="669"/>
      <c r="DD49" s="670">
        <v>6245786</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wo1LnMM0tNsZEgi9cB+b1y5XKsqYPQTmoL7EHCu3TueWR22/MhIYk87dRHLo3V0WGRQc3qW27GMrRtkqesEckQ==" saltValue="YgD62ibfJsGcCdRbg/VhA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0" zoomScaleNormal="8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368</v>
      </c>
      <c r="DK2" s="1206"/>
      <c r="DL2" s="1206"/>
      <c r="DM2" s="1206"/>
      <c r="DN2" s="1206"/>
      <c r="DO2" s="1207"/>
      <c r="DP2" s="251"/>
      <c r="DQ2" s="1205" t="s">
        <v>369</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370</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372</v>
      </c>
      <c r="B5" s="1091"/>
      <c r="C5" s="1091"/>
      <c r="D5" s="1091"/>
      <c r="E5" s="1091"/>
      <c r="F5" s="1091"/>
      <c r="G5" s="1091"/>
      <c r="H5" s="1091"/>
      <c r="I5" s="1091"/>
      <c r="J5" s="1091"/>
      <c r="K5" s="1091"/>
      <c r="L5" s="1091"/>
      <c r="M5" s="1091"/>
      <c r="N5" s="1091"/>
      <c r="O5" s="1091"/>
      <c r="P5" s="1092"/>
      <c r="Q5" s="1096" t="s">
        <v>373</v>
      </c>
      <c r="R5" s="1097"/>
      <c r="S5" s="1097"/>
      <c r="T5" s="1097"/>
      <c r="U5" s="1098"/>
      <c r="V5" s="1096" t="s">
        <v>374</v>
      </c>
      <c r="W5" s="1097"/>
      <c r="X5" s="1097"/>
      <c r="Y5" s="1097"/>
      <c r="Z5" s="1098"/>
      <c r="AA5" s="1096" t="s">
        <v>375</v>
      </c>
      <c r="AB5" s="1097"/>
      <c r="AC5" s="1097"/>
      <c r="AD5" s="1097"/>
      <c r="AE5" s="1097"/>
      <c r="AF5" s="1208" t="s">
        <v>376</v>
      </c>
      <c r="AG5" s="1097"/>
      <c r="AH5" s="1097"/>
      <c r="AI5" s="1097"/>
      <c r="AJ5" s="1112"/>
      <c r="AK5" s="1097" t="s">
        <v>377</v>
      </c>
      <c r="AL5" s="1097"/>
      <c r="AM5" s="1097"/>
      <c r="AN5" s="1097"/>
      <c r="AO5" s="1098"/>
      <c r="AP5" s="1096" t="s">
        <v>378</v>
      </c>
      <c r="AQ5" s="1097"/>
      <c r="AR5" s="1097"/>
      <c r="AS5" s="1097"/>
      <c r="AT5" s="1098"/>
      <c r="AU5" s="1096" t="s">
        <v>379</v>
      </c>
      <c r="AV5" s="1097"/>
      <c r="AW5" s="1097"/>
      <c r="AX5" s="1097"/>
      <c r="AY5" s="1112"/>
      <c r="AZ5" s="258"/>
      <c r="BA5" s="258"/>
      <c r="BB5" s="258"/>
      <c r="BC5" s="258"/>
      <c r="BD5" s="258"/>
      <c r="BE5" s="259"/>
      <c r="BF5" s="259"/>
      <c r="BG5" s="259"/>
      <c r="BH5" s="259"/>
      <c r="BI5" s="259"/>
      <c r="BJ5" s="259"/>
      <c r="BK5" s="259"/>
      <c r="BL5" s="259"/>
      <c r="BM5" s="259"/>
      <c r="BN5" s="259"/>
      <c r="BO5" s="259"/>
      <c r="BP5" s="259"/>
      <c r="BQ5" s="1090" t="s">
        <v>380</v>
      </c>
      <c r="BR5" s="1091"/>
      <c r="BS5" s="1091"/>
      <c r="BT5" s="1091"/>
      <c r="BU5" s="1091"/>
      <c r="BV5" s="1091"/>
      <c r="BW5" s="1091"/>
      <c r="BX5" s="1091"/>
      <c r="BY5" s="1091"/>
      <c r="BZ5" s="1091"/>
      <c r="CA5" s="1091"/>
      <c r="CB5" s="1091"/>
      <c r="CC5" s="1091"/>
      <c r="CD5" s="1091"/>
      <c r="CE5" s="1091"/>
      <c r="CF5" s="1091"/>
      <c r="CG5" s="1092"/>
      <c r="CH5" s="1096" t="s">
        <v>381</v>
      </c>
      <c r="CI5" s="1097"/>
      <c r="CJ5" s="1097"/>
      <c r="CK5" s="1097"/>
      <c r="CL5" s="1098"/>
      <c r="CM5" s="1096" t="s">
        <v>382</v>
      </c>
      <c r="CN5" s="1097"/>
      <c r="CO5" s="1097"/>
      <c r="CP5" s="1097"/>
      <c r="CQ5" s="1098"/>
      <c r="CR5" s="1096" t="s">
        <v>383</v>
      </c>
      <c r="CS5" s="1097"/>
      <c r="CT5" s="1097"/>
      <c r="CU5" s="1097"/>
      <c r="CV5" s="1098"/>
      <c r="CW5" s="1096" t="s">
        <v>384</v>
      </c>
      <c r="CX5" s="1097"/>
      <c r="CY5" s="1097"/>
      <c r="CZ5" s="1097"/>
      <c r="DA5" s="1098"/>
      <c r="DB5" s="1096" t="s">
        <v>385</v>
      </c>
      <c r="DC5" s="1097"/>
      <c r="DD5" s="1097"/>
      <c r="DE5" s="1097"/>
      <c r="DF5" s="1098"/>
      <c r="DG5" s="1193" t="s">
        <v>386</v>
      </c>
      <c r="DH5" s="1194"/>
      <c r="DI5" s="1194"/>
      <c r="DJ5" s="1194"/>
      <c r="DK5" s="1195"/>
      <c r="DL5" s="1193" t="s">
        <v>387</v>
      </c>
      <c r="DM5" s="1194"/>
      <c r="DN5" s="1194"/>
      <c r="DO5" s="1194"/>
      <c r="DP5" s="1195"/>
      <c r="DQ5" s="1096" t="s">
        <v>388</v>
      </c>
      <c r="DR5" s="1097"/>
      <c r="DS5" s="1097"/>
      <c r="DT5" s="1097"/>
      <c r="DU5" s="1098"/>
      <c r="DV5" s="1096" t="s">
        <v>379</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389</v>
      </c>
      <c r="C7" s="1146"/>
      <c r="D7" s="1146"/>
      <c r="E7" s="1146"/>
      <c r="F7" s="1146"/>
      <c r="G7" s="1146"/>
      <c r="H7" s="1146"/>
      <c r="I7" s="1146"/>
      <c r="J7" s="1146"/>
      <c r="K7" s="1146"/>
      <c r="L7" s="1146"/>
      <c r="M7" s="1146"/>
      <c r="N7" s="1146"/>
      <c r="O7" s="1146"/>
      <c r="P7" s="1147"/>
      <c r="Q7" s="1199">
        <v>12743</v>
      </c>
      <c r="R7" s="1200"/>
      <c r="S7" s="1200"/>
      <c r="T7" s="1200"/>
      <c r="U7" s="1200"/>
      <c r="V7" s="1200">
        <v>12140</v>
      </c>
      <c r="W7" s="1200"/>
      <c r="X7" s="1200"/>
      <c r="Y7" s="1200"/>
      <c r="Z7" s="1200"/>
      <c r="AA7" s="1200">
        <v>603</v>
      </c>
      <c r="AB7" s="1200"/>
      <c r="AC7" s="1200"/>
      <c r="AD7" s="1200"/>
      <c r="AE7" s="1201"/>
      <c r="AF7" s="1202">
        <v>522</v>
      </c>
      <c r="AG7" s="1203"/>
      <c r="AH7" s="1203"/>
      <c r="AI7" s="1203"/>
      <c r="AJ7" s="1204"/>
      <c r="AK7" s="1186">
        <v>473</v>
      </c>
      <c r="AL7" s="1187"/>
      <c r="AM7" s="1187"/>
      <c r="AN7" s="1187"/>
      <c r="AO7" s="1187"/>
      <c r="AP7" s="1187">
        <v>12538</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588</v>
      </c>
      <c r="BT7" s="1191"/>
      <c r="BU7" s="1191"/>
      <c r="BV7" s="1191"/>
      <c r="BW7" s="1191"/>
      <c r="BX7" s="1191"/>
      <c r="BY7" s="1191"/>
      <c r="BZ7" s="1191"/>
      <c r="CA7" s="1191"/>
      <c r="CB7" s="1191"/>
      <c r="CC7" s="1191"/>
      <c r="CD7" s="1191"/>
      <c r="CE7" s="1191"/>
      <c r="CF7" s="1191"/>
      <c r="CG7" s="1192"/>
      <c r="CH7" s="1183">
        <v>8</v>
      </c>
      <c r="CI7" s="1184"/>
      <c r="CJ7" s="1184"/>
      <c r="CK7" s="1184"/>
      <c r="CL7" s="1185"/>
      <c r="CM7" s="1183">
        <v>158</v>
      </c>
      <c r="CN7" s="1184"/>
      <c r="CO7" s="1184"/>
      <c r="CP7" s="1184"/>
      <c r="CQ7" s="1185"/>
      <c r="CR7" s="1183">
        <v>100</v>
      </c>
      <c r="CS7" s="1184"/>
      <c r="CT7" s="1184"/>
      <c r="CU7" s="1184"/>
      <c r="CV7" s="1185"/>
      <c r="CW7" s="1183" t="s">
        <v>508</v>
      </c>
      <c r="CX7" s="1184"/>
      <c r="CY7" s="1184"/>
      <c r="CZ7" s="1184"/>
      <c r="DA7" s="1185"/>
      <c r="DB7" s="1183" t="s">
        <v>508</v>
      </c>
      <c r="DC7" s="1184"/>
      <c r="DD7" s="1184"/>
      <c r="DE7" s="1184"/>
      <c r="DF7" s="1185"/>
      <c r="DG7" s="1183" t="s">
        <v>508</v>
      </c>
      <c r="DH7" s="1184"/>
      <c r="DI7" s="1184"/>
      <c r="DJ7" s="1184"/>
      <c r="DK7" s="1185"/>
      <c r="DL7" s="1183" t="s">
        <v>508</v>
      </c>
      <c r="DM7" s="1184"/>
      <c r="DN7" s="1184"/>
      <c r="DO7" s="1184"/>
      <c r="DP7" s="1185"/>
      <c r="DQ7" s="1183" t="s">
        <v>508</v>
      </c>
      <c r="DR7" s="1184"/>
      <c r="DS7" s="1184"/>
      <c r="DT7" s="1184"/>
      <c r="DU7" s="1185"/>
      <c r="DV7" s="1210"/>
      <c r="DW7" s="1211"/>
      <c r="DX7" s="1211"/>
      <c r="DY7" s="1211"/>
      <c r="DZ7" s="1212"/>
      <c r="EA7" s="256"/>
    </row>
    <row r="8" spans="1:131" s="257" customFormat="1" ht="26.25" customHeight="1" x14ac:dyDescent="0.15">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t="s">
        <v>590</v>
      </c>
      <c r="BS8" s="1109" t="s">
        <v>589</v>
      </c>
      <c r="BT8" s="1110"/>
      <c r="BU8" s="1110"/>
      <c r="BV8" s="1110"/>
      <c r="BW8" s="1110"/>
      <c r="BX8" s="1110"/>
      <c r="BY8" s="1110"/>
      <c r="BZ8" s="1110"/>
      <c r="CA8" s="1110"/>
      <c r="CB8" s="1110"/>
      <c r="CC8" s="1110"/>
      <c r="CD8" s="1110"/>
      <c r="CE8" s="1110"/>
      <c r="CF8" s="1110"/>
      <c r="CG8" s="1111"/>
      <c r="CH8" s="1084">
        <v>0</v>
      </c>
      <c r="CI8" s="1085"/>
      <c r="CJ8" s="1085"/>
      <c r="CK8" s="1085"/>
      <c r="CL8" s="1086"/>
      <c r="CM8" s="1084">
        <v>53</v>
      </c>
      <c r="CN8" s="1085"/>
      <c r="CO8" s="1085"/>
      <c r="CP8" s="1085"/>
      <c r="CQ8" s="1086"/>
      <c r="CR8" s="1084">
        <v>5</v>
      </c>
      <c r="CS8" s="1085"/>
      <c r="CT8" s="1085"/>
      <c r="CU8" s="1085"/>
      <c r="CV8" s="1086"/>
      <c r="CW8" s="1084">
        <v>4</v>
      </c>
      <c r="CX8" s="1085"/>
      <c r="CY8" s="1085"/>
      <c r="CZ8" s="1085"/>
      <c r="DA8" s="1086"/>
      <c r="DB8" s="1084" t="s">
        <v>508</v>
      </c>
      <c r="DC8" s="1085"/>
      <c r="DD8" s="1085"/>
      <c r="DE8" s="1085"/>
      <c r="DF8" s="1086"/>
      <c r="DG8" s="1084">
        <v>937</v>
      </c>
      <c r="DH8" s="1085"/>
      <c r="DI8" s="1085"/>
      <c r="DJ8" s="1085"/>
      <c r="DK8" s="1086"/>
      <c r="DL8" s="1084" t="s">
        <v>508</v>
      </c>
      <c r="DM8" s="1085"/>
      <c r="DN8" s="1085"/>
      <c r="DO8" s="1085"/>
      <c r="DP8" s="1086"/>
      <c r="DQ8" s="1084">
        <v>924</v>
      </c>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390</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391</v>
      </c>
      <c r="B23" s="1039" t="s">
        <v>392</v>
      </c>
      <c r="C23" s="1040"/>
      <c r="D23" s="1040"/>
      <c r="E23" s="1040"/>
      <c r="F23" s="1040"/>
      <c r="G23" s="1040"/>
      <c r="H23" s="1040"/>
      <c r="I23" s="1040"/>
      <c r="J23" s="1040"/>
      <c r="K23" s="1040"/>
      <c r="L23" s="1040"/>
      <c r="M23" s="1040"/>
      <c r="N23" s="1040"/>
      <c r="O23" s="1040"/>
      <c r="P23" s="1041"/>
      <c r="Q23" s="1163">
        <v>12743</v>
      </c>
      <c r="R23" s="1164"/>
      <c r="S23" s="1164"/>
      <c r="T23" s="1164"/>
      <c r="U23" s="1164"/>
      <c r="V23" s="1164">
        <v>12140</v>
      </c>
      <c r="W23" s="1164"/>
      <c r="X23" s="1164"/>
      <c r="Y23" s="1164"/>
      <c r="Z23" s="1164"/>
      <c r="AA23" s="1164">
        <v>603</v>
      </c>
      <c r="AB23" s="1164"/>
      <c r="AC23" s="1164"/>
      <c r="AD23" s="1164"/>
      <c r="AE23" s="1165"/>
      <c r="AF23" s="1166">
        <v>522</v>
      </c>
      <c r="AG23" s="1164"/>
      <c r="AH23" s="1164"/>
      <c r="AI23" s="1164"/>
      <c r="AJ23" s="1167"/>
      <c r="AK23" s="1168"/>
      <c r="AL23" s="1169"/>
      <c r="AM23" s="1169"/>
      <c r="AN23" s="1169"/>
      <c r="AO23" s="1169"/>
      <c r="AP23" s="1164">
        <v>12538</v>
      </c>
      <c r="AQ23" s="1164"/>
      <c r="AR23" s="1164"/>
      <c r="AS23" s="1164"/>
      <c r="AT23" s="1164"/>
      <c r="AU23" s="1170"/>
      <c r="AV23" s="1170"/>
      <c r="AW23" s="1170"/>
      <c r="AX23" s="1170"/>
      <c r="AY23" s="1171"/>
      <c r="AZ23" s="1160" t="s">
        <v>393</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394</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395</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372</v>
      </c>
      <c r="B26" s="1091"/>
      <c r="C26" s="1091"/>
      <c r="D26" s="1091"/>
      <c r="E26" s="1091"/>
      <c r="F26" s="1091"/>
      <c r="G26" s="1091"/>
      <c r="H26" s="1091"/>
      <c r="I26" s="1091"/>
      <c r="J26" s="1091"/>
      <c r="K26" s="1091"/>
      <c r="L26" s="1091"/>
      <c r="M26" s="1091"/>
      <c r="N26" s="1091"/>
      <c r="O26" s="1091"/>
      <c r="P26" s="1092"/>
      <c r="Q26" s="1096" t="s">
        <v>396</v>
      </c>
      <c r="R26" s="1097"/>
      <c r="S26" s="1097"/>
      <c r="T26" s="1097"/>
      <c r="U26" s="1098"/>
      <c r="V26" s="1096" t="s">
        <v>397</v>
      </c>
      <c r="W26" s="1097"/>
      <c r="X26" s="1097"/>
      <c r="Y26" s="1097"/>
      <c r="Z26" s="1098"/>
      <c r="AA26" s="1096" t="s">
        <v>398</v>
      </c>
      <c r="AB26" s="1097"/>
      <c r="AC26" s="1097"/>
      <c r="AD26" s="1097"/>
      <c r="AE26" s="1097"/>
      <c r="AF26" s="1154" t="s">
        <v>399</v>
      </c>
      <c r="AG26" s="1103"/>
      <c r="AH26" s="1103"/>
      <c r="AI26" s="1103"/>
      <c r="AJ26" s="1155"/>
      <c r="AK26" s="1097" t="s">
        <v>400</v>
      </c>
      <c r="AL26" s="1097"/>
      <c r="AM26" s="1097"/>
      <c r="AN26" s="1097"/>
      <c r="AO26" s="1098"/>
      <c r="AP26" s="1096" t="s">
        <v>401</v>
      </c>
      <c r="AQ26" s="1097"/>
      <c r="AR26" s="1097"/>
      <c r="AS26" s="1097"/>
      <c r="AT26" s="1098"/>
      <c r="AU26" s="1096" t="s">
        <v>402</v>
      </c>
      <c r="AV26" s="1097"/>
      <c r="AW26" s="1097"/>
      <c r="AX26" s="1097"/>
      <c r="AY26" s="1098"/>
      <c r="AZ26" s="1096" t="s">
        <v>403</v>
      </c>
      <c r="BA26" s="1097"/>
      <c r="BB26" s="1097"/>
      <c r="BC26" s="1097"/>
      <c r="BD26" s="1098"/>
      <c r="BE26" s="1096" t="s">
        <v>379</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404</v>
      </c>
      <c r="C28" s="1146"/>
      <c r="D28" s="1146"/>
      <c r="E28" s="1146"/>
      <c r="F28" s="1146"/>
      <c r="G28" s="1146"/>
      <c r="H28" s="1146"/>
      <c r="I28" s="1146"/>
      <c r="J28" s="1146"/>
      <c r="K28" s="1146"/>
      <c r="L28" s="1146"/>
      <c r="M28" s="1146"/>
      <c r="N28" s="1146"/>
      <c r="O28" s="1146"/>
      <c r="P28" s="1147"/>
      <c r="Q28" s="1148">
        <v>2821</v>
      </c>
      <c r="R28" s="1149"/>
      <c r="S28" s="1149"/>
      <c r="T28" s="1149"/>
      <c r="U28" s="1149"/>
      <c r="V28" s="1149">
        <v>2635</v>
      </c>
      <c r="W28" s="1149"/>
      <c r="X28" s="1149"/>
      <c r="Y28" s="1149"/>
      <c r="Z28" s="1149"/>
      <c r="AA28" s="1149">
        <v>186</v>
      </c>
      <c r="AB28" s="1149"/>
      <c r="AC28" s="1149"/>
      <c r="AD28" s="1149"/>
      <c r="AE28" s="1150"/>
      <c r="AF28" s="1151">
        <v>186</v>
      </c>
      <c r="AG28" s="1149"/>
      <c r="AH28" s="1149"/>
      <c r="AI28" s="1149"/>
      <c r="AJ28" s="1152"/>
      <c r="AK28" s="1153">
        <v>224</v>
      </c>
      <c r="AL28" s="1141"/>
      <c r="AM28" s="1141"/>
      <c r="AN28" s="1141"/>
      <c r="AO28" s="1141"/>
      <c r="AP28" s="1141" t="s">
        <v>508</v>
      </c>
      <c r="AQ28" s="1141"/>
      <c r="AR28" s="1141"/>
      <c r="AS28" s="1141"/>
      <c r="AT28" s="1141"/>
      <c r="AU28" s="1141" t="s">
        <v>508</v>
      </c>
      <c r="AV28" s="1141"/>
      <c r="AW28" s="1141"/>
      <c r="AX28" s="1141"/>
      <c r="AY28" s="1141"/>
      <c r="AZ28" s="1142"/>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405</v>
      </c>
      <c r="C29" s="1133"/>
      <c r="D29" s="1133"/>
      <c r="E29" s="1133"/>
      <c r="F29" s="1133"/>
      <c r="G29" s="1133"/>
      <c r="H29" s="1133"/>
      <c r="I29" s="1133"/>
      <c r="J29" s="1133"/>
      <c r="K29" s="1133"/>
      <c r="L29" s="1133"/>
      <c r="M29" s="1133"/>
      <c r="N29" s="1133"/>
      <c r="O29" s="1133"/>
      <c r="P29" s="1134"/>
      <c r="Q29" s="1138">
        <v>34</v>
      </c>
      <c r="R29" s="1139"/>
      <c r="S29" s="1139"/>
      <c r="T29" s="1139"/>
      <c r="U29" s="1139"/>
      <c r="V29" s="1139">
        <v>30</v>
      </c>
      <c r="W29" s="1139"/>
      <c r="X29" s="1139"/>
      <c r="Y29" s="1139"/>
      <c r="Z29" s="1139"/>
      <c r="AA29" s="1139">
        <v>4</v>
      </c>
      <c r="AB29" s="1139"/>
      <c r="AC29" s="1139"/>
      <c r="AD29" s="1139"/>
      <c r="AE29" s="1140"/>
      <c r="AF29" s="1114">
        <v>4</v>
      </c>
      <c r="AG29" s="1115"/>
      <c r="AH29" s="1115"/>
      <c r="AI29" s="1115"/>
      <c r="AJ29" s="1116"/>
      <c r="AK29" s="1075">
        <v>19</v>
      </c>
      <c r="AL29" s="1066"/>
      <c r="AM29" s="1066"/>
      <c r="AN29" s="1066"/>
      <c r="AO29" s="1066"/>
      <c r="AP29" s="1066" t="s">
        <v>508</v>
      </c>
      <c r="AQ29" s="1066"/>
      <c r="AR29" s="1066"/>
      <c r="AS29" s="1066"/>
      <c r="AT29" s="1066"/>
      <c r="AU29" s="1066" t="s">
        <v>508</v>
      </c>
      <c r="AV29" s="1066"/>
      <c r="AW29" s="1066"/>
      <c r="AX29" s="1066"/>
      <c r="AY29" s="1066"/>
      <c r="AZ29" s="1137"/>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406</v>
      </c>
      <c r="C30" s="1133"/>
      <c r="D30" s="1133"/>
      <c r="E30" s="1133"/>
      <c r="F30" s="1133"/>
      <c r="G30" s="1133"/>
      <c r="H30" s="1133"/>
      <c r="I30" s="1133"/>
      <c r="J30" s="1133"/>
      <c r="K30" s="1133"/>
      <c r="L30" s="1133"/>
      <c r="M30" s="1133"/>
      <c r="N30" s="1133"/>
      <c r="O30" s="1133"/>
      <c r="P30" s="1134"/>
      <c r="Q30" s="1138">
        <v>2498</v>
      </c>
      <c r="R30" s="1139"/>
      <c r="S30" s="1139"/>
      <c r="T30" s="1139"/>
      <c r="U30" s="1139"/>
      <c r="V30" s="1139">
        <v>2437</v>
      </c>
      <c r="W30" s="1139"/>
      <c r="X30" s="1139"/>
      <c r="Y30" s="1139"/>
      <c r="Z30" s="1139"/>
      <c r="AA30" s="1139">
        <v>61</v>
      </c>
      <c r="AB30" s="1139"/>
      <c r="AC30" s="1139"/>
      <c r="AD30" s="1139"/>
      <c r="AE30" s="1140"/>
      <c r="AF30" s="1114">
        <v>61</v>
      </c>
      <c r="AG30" s="1115"/>
      <c r="AH30" s="1115"/>
      <c r="AI30" s="1115"/>
      <c r="AJ30" s="1116"/>
      <c r="AK30" s="1075">
        <v>405</v>
      </c>
      <c r="AL30" s="1066"/>
      <c r="AM30" s="1066"/>
      <c r="AN30" s="1066"/>
      <c r="AO30" s="1066"/>
      <c r="AP30" s="1066" t="s">
        <v>508</v>
      </c>
      <c r="AQ30" s="1066"/>
      <c r="AR30" s="1066"/>
      <c r="AS30" s="1066"/>
      <c r="AT30" s="1066"/>
      <c r="AU30" s="1066" t="s">
        <v>508</v>
      </c>
      <c r="AV30" s="1066"/>
      <c r="AW30" s="1066"/>
      <c r="AX30" s="1066"/>
      <c r="AY30" s="1066"/>
      <c r="AZ30" s="1137"/>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407</v>
      </c>
      <c r="C31" s="1133"/>
      <c r="D31" s="1133"/>
      <c r="E31" s="1133"/>
      <c r="F31" s="1133"/>
      <c r="G31" s="1133"/>
      <c r="H31" s="1133"/>
      <c r="I31" s="1133"/>
      <c r="J31" s="1133"/>
      <c r="K31" s="1133"/>
      <c r="L31" s="1133"/>
      <c r="M31" s="1133"/>
      <c r="N31" s="1133"/>
      <c r="O31" s="1133"/>
      <c r="P31" s="1134"/>
      <c r="Q31" s="1138">
        <v>377</v>
      </c>
      <c r="R31" s="1139"/>
      <c r="S31" s="1139"/>
      <c r="T31" s="1139"/>
      <c r="U31" s="1139"/>
      <c r="V31" s="1139">
        <v>375</v>
      </c>
      <c r="W31" s="1139"/>
      <c r="X31" s="1139"/>
      <c r="Y31" s="1139"/>
      <c r="Z31" s="1139"/>
      <c r="AA31" s="1139">
        <v>2</v>
      </c>
      <c r="AB31" s="1139"/>
      <c r="AC31" s="1139"/>
      <c r="AD31" s="1139"/>
      <c r="AE31" s="1140"/>
      <c r="AF31" s="1114">
        <v>2</v>
      </c>
      <c r="AG31" s="1115"/>
      <c r="AH31" s="1115"/>
      <c r="AI31" s="1115"/>
      <c r="AJ31" s="1116"/>
      <c r="AK31" s="1075">
        <v>89</v>
      </c>
      <c r="AL31" s="1066"/>
      <c r="AM31" s="1066"/>
      <c r="AN31" s="1066"/>
      <c r="AO31" s="1066"/>
      <c r="AP31" s="1066" t="s">
        <v>508</v>
      </c>
      <c r="AQ31" s="1066"/>
      <c r="AR31" s="1066"/>
      <c r="AS31" s="1066"/>
      <c r="AT31" s="1066"/>
      <c r="AU31" s="1066" t="s">
        <v>508</v>
      </c>
      <c r="AV31" s="1066"/>
      <c r="AW31" s="1066"/>
      <c r="AX31" s="1066"/>
      <c r="AY31" s="1066"/>
      <c r="AZ31" s="1137"/>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408</v>
      </c>
      <c r="C32" s="1133"/>
      <c r="D32" s="1133"/>
      <c r="E32" s="1133"/>
      <c r="F32" s="1133"/>
      <c r="G32" s="1133"/>
      <c r="H32" s="1133"/>
      <c r="I32" s="1133"/>
      <c r="J32" s="1133"/>
      <c r="K32" s="1133"/>
      <c r="L32" s="1133"/>
      <c r="M32" s="1133"/>
      <c r="N32" s="1133"/>
      <c r="O32" s="1133"/>
      <c r="P32" s="1134"/>
      <c r="Q32" s="1138">
        <v>1011</v>
      </c>
      <c r="R32" s="1139"/>
      <c r="S32" s="1139"/>
      <c r="T32" s="1139"/>
      <c r="U32" s="1139"/>
      <c r="V32" s="1139">
        <v>993</v>
      </c>
      <c r="W32" s="1139"/>
      <c r="X32" s="1139"/>
      <c r="Y32" s="1139"/>
      <c r="Z32" s="1139"/>
      <c r="AA32" s="1139">
        <v>18</v>
      </c>
      <c r="AB32" s="1139"/>
      <c r="AC32" s="1139"/>
      <c r="AD32" s="1139"/>
      <c r="AE32" s="1140"/>
      <c r="AF32" s="1114">
        <v>13</v>
      </c>
      <c r="AG32" s="1115"/>
      <c r="AH32" s="1115"/>
      <c r="AI32" s="1115"/>
      <c r="AJ32" s="1116"/>
      <c r="AK32" s="1075">
        <v>438</v>
      </c>
      <c r="AL32" s="1066"/>
      <c r="AM32" s="1066"/>
      <c r="AN32" s="1066"/>
      <c r="AO32" s="1066"/>
      <c r="AP32" s="1066">
        <v>6507</v>
      </c>
      <c r="AQ32" s="1066"/>
      <c r="AR32" s="1066"/>
      <c r="AS32" s="1066"/>
      <c r="AT32" s="1066"/>
      <c r="AU32" s="1066">
        <v>5212</v>
      </c>
      <c r="AV32" s="1066"/>
      <c r="AW32" s="1066"/>
      <c r="AX32" s="1066"/>
      <c r="AY32" s="1066"/>
      <c r="AZ32" s="1137" t="s">
        <v>508</v>
      </c>
      <c r="BA32" s="1137"/>
      <c r="BB32" s="1137"/>
      <c r="BC32" s="1137"/>
      <c r="BD32" s="1137"/>
      <c r="BE32" s="1127" t="s">
        <v>579</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409</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391</v>
      </c>
      <c r="B63" s="1039" t="s">
        <v>410</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266</v>
      </c>
      <c r="AG63" s="1054"/>
      <c r="AH63" s="1054"/>
      <c r="AI63" s="1054"/>
      <c r="AJ63" s="1125"/>
      <c r="AK63" s="1126"/>
      <c r="AL63" s="1058"/>
      <c r="AM63" s="1058"/>
      <c r="AN63" s="1058"/>
      <c r="AO63" s="1058"/>
      <c r="AP63" s="1054">
        <v>6507</v>
      </c>
      <c r="AQ63" s="1054"/>
      <c r="AR63" s="1054"/>
      <c r="AS63" s="1054"/>
      <c r="AT63" s="1054"/>
      <c r="AU63" s="1054">
        <v>5212</v>
      </c>
      <c r="AV63" s="1054"/>
      <c r="AW63" s="1054"/>
      <c r="AX63" s="1054"/>
      <c r="AY63" s="1054"/>
      <c r="AZ63" s="1120"/>
      <c r="BA63" s="1120"/>
      <c r="BB63" s="1120"/>
      <c r="BC63" s="1120"/>
      <c r="BD63" s="1120"/>
      <c r="BE63" s="1055"/>
      <c r="BF63" s="1055"/>
      <c r="BG63" s="1055"/>
      <c r="BH63" s="1055"/>
      <c r="BI63" s="1056"/>
      <c r="BJ63" s="1121" t="s">
        <v>411</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413</v>
      </c>
      <c r="B66" s="1091"/>
      <c r="C66" s="1091"/>
      <c r="D66" s="1091"/>
      <c r="E66" s="1091"/>
      <c r="F66" s="1091"/>
      <c r="G66" s="1091"/>
      <c r="H66" s="1091"/>
      <c r="I66" s="1091"/>
      <c r="J66" s="1091"/>
      <c r="K66" s="1091"/>
      <c r="L66" s="1091"/>
      <c r="M66" s="1091"/>
      <c r="N66" s="1091"/>
      <c r="O66" s="1091"/>
      <c r="P66" s="1092"/>
      <c r="Q66" s="1096" t="s">
        <v>414</v>
      </c>
      <c r="R66" s="1097"/>
      <c r="S66" s="1097"/>
      <c r="T66" s="1097"/>
      <c r="U66" s="1098"/>
      <c r="V66" s="1096" t="s">
        <v>397</v>
      </c>
      <c r="W66" s="1097"/>
      <c r="X66" s="1097"/>
      <c r="Y66" s="1097"/>
      <c r="Z66" s="1098"/>
      <c r="AA66" s="1096" t="s">
        <v>415</v>
      </c>
      <c r="AB66" s="1097"/>
      <c r="AC66" s="1097"/>
      <c r="AD66" s="1097"/>
      <c r="AE66" s="1098"/>
      <c r="AF66" s="1102" t="s">
        <v>416</v>
      </c>
      <c r="AG66" s="1103"/>
      <c r="AH66" s="1103"/>
      <c r="AI66" s="1103"/>
      <c r="AJ66" s="1104"/>
      <c r="AK66" s="1096" t="s">
        <v>417</v>
      </c>
      <c r="AL66" s="1091"/>
      <c r="AM66" s="1091"/>
      <c r="AN66" s="1091"/>
      <c r="AO66" s="1092"/>
      <c r="AP66" s="1096" t="s">
        <v>418</v>
      </c>
      <c r="AQ66" s="1097"/>
      <c r="AR66" s="1097"/>
      <c r="AS66" s="1097"/>
      <c r="AT66" s="1098"/>
      <c r="AU66" s="1096" t="s">
        <v>419</v>
      </c>
      <c r="AV66" s="1097"/>
      <c r="AW66" s="1097"/>
      <c r="AX66" s="1097"/>
      <c r="AY66" s="1098"/>
      <c r="AZ66" s="1096" t="s">
        <v>379</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580</v>
      </c>
      <c r="C68" s="1081"/>
      <c r="D68" s="1081"/>
      <c r="E68" s="1081"/>
      <c r="F68" s="1081"/>
      <c r="G68" s="1081"/>
      <c r="H68" s="1081"/>
      <c r="I68" s="1081"/>
      <c r="J68" s="1081"/>
      <c r="K68" s="1081"/>
      <c r="L68" s="1081"/>
      <c r="M68" s="1081"/>
      <c r="N68" s="1081"/>
      <c r="O68" s="1081"/>
      <c r="P68" s="1082"/>
      <c r="Q68" s="1083">
        <v>1305</v>
      </c>
      <c r="R68" s="1077"/>
      <c r="S68" s="1077"/>
      <c r="T68" s="1077"/>
      <c r="U68" s="1077"/>
      <c r="V68" s="1077">
        <v>1272</v>
      </c>
      <c r="W68" s="1077"/>
      <c r="X68" s="1077"/>
      <c r="Y68" s="1077"/>
      <c r="Z68" s="1077"/>
      <c r="AA68" s="1077">
        <v>33</v>
      </c>
      <c r="AB68" s="1077"/>
      <c r="AC68" s="1077"/>
      <c r="AD68" s="1077"/>
      <c r="AE68" s="1077"/>
      <c r="AF68" s="1077">
        <v>33</v>
      </c>
      <c r="AG68" s="1077"/>
      <c r="AH68" s="1077"/>
      <c r="AI68" s="1077"/>
      <c r="AJ68" s="1077"/>
      <c r="AK68" s="1077">
        <v>52</v>
      </c>
      <c r="AL68" s="1077"/>
      <c r="AM68" s="1077"/>
      <c r="AN68" s="1077"/>
      <c r="AO68" s="1077"/>
      <c r="AP68" s="1077">
        <v>196</v>
      </c>
      <c r="AQ68" s="1077"/>
      <c r="AR68" s="1077"/>
      <c r="AS68" s="1077"/>
      <c r="AT68" s="1077"/>
      <c r="AU68" s="1077">
        <v>24</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591</v>
      </c>
      <c r="C69" s="1070"/>
      <c r="D69" s="1070"/>
      <c r="E69" s="1070"/>
      <c r="F69" s="1070"/>
      <c r="G69" s="1070"/>
      <c r="H69" s="1070"/>
      <c r="I69" s="1070"/>
      <c r="J69" s="1070"/>
      <c r="K69" s="1070"/>
      <c r="L69" s="1070"/>
      <c r="M69" s="1070"/>
      <c r="N69" s="1070"/>
      <c r="O69" s="1070"/>
      <c r="P69" s="1071"/>
      <c r="Q69" s="1072">
        <v>299</v>
      </c>
      <c r="R69" s="1066"/>
      <c r="S69" s="1066"/>
      <c r="T69" s="1066"/>
      <c r="U69" s="1066"/>
      <c r="V69" s="1066">
        <v>294</v>
      </c>
      <c r="W69" s="1066"/>
      <c r="X69" s="1066"/>
      <c r="Y69" s="1066"/>
      <c r="Z69" s="1066"/>
      <c r="AA69" s="1066">
        <v>5</v>
      </c>
      <c r="AB69" s="1066"/>
      <c r="AC69" s="1066"/>
      <c r="AD69" s="1066"/>
      <c r="AE69" s="1066"/>
      <c r="AF69" s="1066">
        <v>5</v>
      </c>
      <c r="AG69" s="1066"/>
      <c r="AH69" s="1066"/>
      <c r="AI69" s="1066"/>
      <c r="AJ69" s="1066"/>
      <c r="AK69" s="1066">
        <v>15</v>
      </c>
      <c r="AL69" s="1066"/>
      <c r="AM69" s="1066"/>
      <c r="AN69" s="1066"/>
      <c r="AO69" s="1066"/>
      <c r="AP69" s="1066" t="s">
        <v>508</v>
      </c>
      <c r="AQ69" s="1066"/>
      <c r="AR69" s="1066"/>
      <c r="AS69" s="1066"/>
      <c r="AT69" s="1066"/>
      <c r="AU69" s="1066" t="s">
        <v>508</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581</v>
      </c>
      <c r="C70" s="1070"/>
      <c r="D70" s="1070"/>
      <c r="E70" s="1070"/>
      <c r="F70" s="1070"/>
      <c r="G70" s="1070"/>
      <c r="H70" s="1070"/>
      <c r="I70" s="1070"/>
      <c r="J70" s="1070"/>
      <c r="K70" s="1070"/>
      <c r="L70" s="1070"/>
      <c r="M70" s="1070"/>
      <c r="N70" s="1070"/>
      <c r="O70" s="1070"/>
      <c r="P70" s="1071"/>
      <c r="Q70" s="1072">
        <v>969</v>
      </c>
      <c r="R70" s="1066"/>
      <c r="S70" s="1066"/>
      <c r="T70" s="1066"/>
      <c r="U70" s="1066"/>
      <c r="V70" s="1066">
        <v>951</v>
      </c>
      <c r="W70" s="1066"/>
      <c r="X70" s="1066"/>
      <c r="Y70" s="1066"/>
      <c r="Z70" s="1066"/>
      <c r="AA70" s="1066">
        <v>18</v>
      </c>
      <c r="AB70" s="1066"/>
      <c r="AC70" s="1066"/>
      <c r="AD70" s="1066"/>
      <c r="AE70" s="1066"/>
      <c r="AF70" s="1066">
        <v>18</v>
      </c>
      <c r="AG70" s="1066"/>
      <c r="AH70" s="1066"/>
      <c r="AI70" s="1066"/>
      <c r="AJ70" s="1066"/>
      <c r="AK70" s="1066">
        <v>43</v>
      </c>
      <c r="AL70" s="1066"/>
      <c r="AM70" s="1066"/>
      <c r="AN70" s="1066"/>
      <c r="AO70" s="1066"/>
      <c r="AP70" s="1066" t="s">
        <v>508</v>
      </c>
      <c r="AQ70" s="1066"/>
      <c r="AR70" s="1066"/>
      <c r="AS70" s="1066"/>
      <c r="AT70" s="1066"/>
      <c r="AU70" s="1066" t="s">
        <v>508</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582</v>
      </c>
      <c r="C71" s="1070"/>
      <c r="D71" s="1070"/>
      <c r="E71" s="1070"/>
      <c r="F71" s="1070"/>
      <c r="G71" s="1070"/>
      <c r="H71" s="1070"/>
      <c r="I71" s="1070"/>
      <c r="J71" s="1070"/>
      <c r="K71" s="1070"/>
      <c r="L71" s="1070"/>
      <c r="M71" s="1070"/>
      <c r="N71" s="1070"/>
      <c r="O71" s="1070"/>
      <c r="P71" s="1071"/>
      <c r="Q71" s="1072">
        <v>801</v>
      </c>
      <c r="R71" s="1066"/>
      <c r="S71" s="1066"/>
      <c r="T71" s="1066"/>
      <c r="U71" s="1066"/>
      <c r="V71" s="1066">
        <v>796</v>
      </c>
      <c r="W71" s="1066"/>
      <c r="X71" s="1066"/>
      <c r="Y71" s="1066"/>
      <c r="Z71" s="1066"/>
      <c r="AA71" s="1066">
        <v>4</v>
      </c>
      <c r="AB71" s="1066"/>
      <c r="AC71" s="1066"/>
      <c r="AD71" s="1066"/>
      <c r="AE71" s="1066"/>
      <c r="AF71" s="1066">
        <v>4</v>
      </c>
      <c r="AG71" s="1066"/>
      <c r="AH71" s="1066"/>
      <c r="AI71" s="1066"/>
      <c r="AJ71" s="1066"/>
      <c r="AK71" s="1066">
        <v>117</v>
      </c>
      <c r="AL71" s="1066"/>
      <c r="AM71" s="1066"/>
      <c r="AN71" s="1066"/>
      <c r="AO71" s="1066"/>
      <c r="AP71" s="1066">
        <v>1296</v>
      </c>
      <c r="AQ71" s="1066"/>
      <c r="AR71" s="1066"/>
      <c r="AS71" s="1066"/>
      <c r="AT71" s="1066"/>
      <c r="AU71" s="1066">
        <v>556</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583</v>
      </c>
      <c r="C72" s="1070"/>
      <c r="D72" s="1070"/>
      <c r="E72" s="1070"/>
      <c r="F72" s="1070"/>
      <c r="G72" s="1070"/>
      <c r="H72" s="1070"/>
      <c r="I72" s="1070"/>
      <c r="J72" s="1070"/>
      <c r="K72" s="1070"/>
      <c r="L72" s="1070"/>
      <c r="M72" s="1070"/>
      <c r="N72" s="1070"/>
      <c r="O72" s="1070"/>
      <c r="P72" s="1071"/>
      <c r="Q72" s="1072">
        <v>3826</v>
      </c>
      <c r="R72" s="1066"/>
      <c r="S72" s="1066"/>
      <c r="T72" s="1066"/>
      <c r="U72" s="1066"/>
      <c r="V72" s="1066">
        <v>3374</v>
      </c>
      <c r="W72" s="1066"/>
      <c r="X72" s="1066"/>
      <c r="Y72" s="1066"/>
      <c r="Z72" s="1066"/>
      <c r="AA72" s="1066">
        <v>452</v>
      </c>
      <c r="AB72" s="1066"/>
      <c r="AC72" s="1066"/>
      <c r="AD72" s="1066"/>
      <c r="AE72" s="1066"/>
      <c r="AF72" s="1066">
        <v>452</v>
      </c>
      <c r="AG72" s="1066"/>
      <c r="AH72" s="1066"/>
      <c r="AI72" s="1066"/>
      <c r="AJ72" s="1066"/>
      <c r="AK72" s="1066" t="s">
        <v>592</v>
      </c>
      <c r="AL72" s="1066"/>
      <c r="AM72" s="1066"/>
      <c r="AN72" s="1066"/>
      <c r="AO72" s="1066"/>
      <c r="AP72" s="1066" t="s">
        <v>508</v>
      </c>
      <c r="AQ72" s="1066"/>
      <c r="AR72" s="1066"/>
      <c r="AS72" s="1066"/>
      <c r="AT72" s="1066"/>
      <c r="AU72" s="1066" t="s">
        <v>508</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584</v>
      </c>
      <c r="C73" s="1070"/>
      <c r="D73" s="1070"/>
      <c r="E73" s="1070"/>
      <c r="F73" s="1070"/>
      <c r="G73" s="1070"/>
      <c r="H73" s="1070"/>
      <c r="I73" s="1070"/>
      <c r="J73" s="1070"/>
      <c r="K73" s="1070"/>
      <c r="L73" s="1070"/>
      <c r="M73" s="1070"/>
      <c r="N73" s="1070"/>
      <c r="O73" s="1070"/>
      <c r="P73" s="1071"/>
      <c r="Q73" s="1072">
        <v>623</v>
      </c>
      <c r="R73" s="1066"/>
      <c r="S73" s="1066"/>
      <c r="T73" s="1066"/>
      <c r="U73" s="1066"/>
      <c r="V73" s="1066">
        <v>579</v>
      </c>
      <c r="W73" s="1066"/>
      <c r="X73" s="1066"/>
      <c r="Y73" s="1066"/>
      <c r="Z73" s="1066"/>
      <c r="AA73" s="1066">
        <v>43</v>
      </c>
      <c r="AB73" s="1066"/>
      <c r="AC73" s="1066"/>
      <c r="AD73" s="1066"/>
      <c r="AE73" s="1066"/>
      <c r="AF73" s="1066">
        <v>43</v>
      </c>
      <c r="AG73" s="1066"/>
      <c r="AH73" s="1066"/>
      <c r="AI73" s="1066"/>
      <c r="AJ73" s="1066"/>
      <c r="AK73" s="1066">
        <v>79</v>
      </c>
      <c r="AL73" s="1066"/>
      <c r="AM73" s="1066"/>
      <c r="AN73" s="1066"/>
      <c r="AO73" s="1066"/>
      <c r="AP73" s="1066" t="s">
        <v>508</v>
      </c>
      <c r="AQ73" s="1066"/>
      <c r="AR73" s="1066"/>
      <c r="AS73" s="1066"/>
      <c r="AT73" s="1066"/>
      <c r="AU73" s="1066" t="s">
        <v>508</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585</v>
      </c>
      <c r="C74" s="1070"/>
      <c r="D74" s="1070"/>
      <c r="E74" s="1070"/>
      <c r="F74" s="1070"/>
      <c r="G74" s="1070"/>
      <c r="H74" s="1070"/>
      <c r="I74" s="1070"/>
      <c r="J74" s="1070"/>
      <c r="K74" s="1070"/>
      <c r="L74" s="1070"/>
      <c r="M74" s="1070"/>
      <c r="N74" s="1070"/>
      <c r="O74" s="1070"/>
      <c r="P74" s="1071"/>
      <c r="Q74" s="1072">
        <v>146005</v>
      </c>
      <c r="R74" s="1066"/>
      <c r="S74" s="1066"/>
      <c r="T74" s="1066"/>
      <c r="U74" s="1066"/>
      <c r="V74" s="1066">
        <v>140177</v>
      </c>
      <c r="W74" s="1066"/>
      <c r="X74" s="1066"/>
      <c r="Y74" s="1066"/>
      <c r="Z74" s="1066"/>
      <c r="AA74" s="1066">
        <v>5828</v>
      </c>
      <c r="AB74" s="1066"/>
      <c r="AC74" s="1066"/>
      <c r="AD74" s="1066"/>
      <c r="AE74" s="1066"/>
      <c r="AF74" s="1066">
        <v>5828</v>
      </c>
      <c r="AG74" s="1066"/>
      <c r="AH74" s="1066"/>
      <c r="AI74" s="1066"/>
      <c r="AJ74" s="1066"/>
      <c r="AK74" s="1066">
        <v>1637</v>
      </c>
      <c r="AL74" s="1066"/>
      <c r="AM74" s="1066"/>
      <c r="AN74" s="1066"/>
      <c r="AO74" s="1066"/>
      <c r="AP74" s="1066" t="s">
        <v>508</v>
      </c>
      <c r="AQ74" s="1066"/>
      <c r="AR74" s="1066"/>
      <c r="AS74" s="1066"/>
      <c r="AT74" s="1066"/>
      <c r="AU74" s="1066" t="s">
        <v>508</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586</v>
      </c>
      <c r="C75" s="1070"/>
      <c r="D75" s="1070"/>
      <c r="E75" s="1070"/>
      <c r="F75" s="1070"/>
      <c r="G75" s="1070"/>
      <c r="H75" s="1070"/>
      <c r="I75" s="1070"/>
      <c r="J75" s="1070"/>
      <c r="K75" s="1070"/>
      <c r="L75" s="1070"/>
      <c r="M75" s="1070"/>
      <c r="N75" s="1070"/>
      <c r="O75" s="1070"/>
      <c r="P75" s="1071"/>
      <c r="Q75" s="1073">
        <v>22424</v>
      </c>
      <c r="R75" s="1074"/>
      <c r="S75" s="1074"/>
      <c r="T75" s="1074"/>
      <c r="U75" s="1075"/>
      <c r="V75" s="1076">
        <v>20206</v>
      </c>
      <c r="W75" s="1074"/>
      <c r="X75" s="1074"/>
      <c r="Y75" s="1074"/>
      <c r="Z75" s="1075"/>
      <c r="AA75" s="1076">
        <v>2218</v>
      </c>
      <c r="AB75" s="1074"/>
      <c r="AC75" s="1074"/>
      <c r="AD75" s="1074"/>
      <c r="AE75" s="1075"/>
      <c r="AF75" s="1076">
        <v>31774</v>
      </c>
      <c r="AG75" s="1074"/>
      <c r="AH75" s="1074"/>
      <c r="AI75" s="1074"/>
      <c r="AJ75" s="1075"/>
      <c r="AK75" s="1076" t="s">
        <v>508</v>
      </c>
      <c r="AL75" s="1074"/>
      <c r="AM75" s="1074"/>
      <c r="AN75" s="1074"/>
      <c r="AO75" s="1075"/>
      <c r="AP75" s="1076">
        <v>54229</v>
      </c>
      <c r="AQ75" s="1074"/>
      <c r="AR75" s="1074"/>
      <c r="AS75" s="1074"/>
      <c r="AT75" s="1075"/>
      <c r="AU75" s="1076">
        <v>380</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587</v>
      </c>
      <c r="C76" s="1070"/>
      <c r="D76" s="1070"/>
      <c r="E76" s="1070"/>
      <c r="F76" s="1070"/>
      <c r="G76" s="1070"/>
      <c r="H76" s="1070"/>
      <c r="I76" s="1070"/>
      <c r="J76" s="1070"/>
      <c r="K76" s="1070"/>
      <c r="L76" s="1070"/>
      <c r="M76" s="1070"/>
      <c r="N76" s="1070"/>
      <c r="O76" s="1070"/>
      <c r="P76" s="1071"/>
      <c r="Q76" s="1073">
        <v>763</v>
      </c>
      <c r="R76" s="1074"/>
      <c r="S76" s="1074"/>
      <c r="T76" s="1074"/>
      <c r="U76" s="1075"/>
      <c r="V76" s="1076">
        <v>624</v>
      </c>
      <c r="W76" s="1074"/>
      <c r="X76" s="1074"/>
      <c r="Y76" s="1074"/>
      <c r="Z76" s="1075"/>
      <c r="AA76" s="1076">
        <v>138</v>
      </c>
      <c r="AB76" s="1074"/>
      <c r="AC76" s="1074"/>
      <c r="AD76" s="1074"/>
      <c r="AE76" s="1075"/>
      <c r="AF76" s="1076">
        <v>1779</v>
      </c>
      <c r="AG76" s="1074"/>
      <c r="AH76" s="1074"/>
      <c r="AI76" s="1074"/>
      <c r="AJ76" s="1075"/>
      <c r="AK76" s="1076" t="s">
        <v>508</v>
      </c>
      <c r="AL76" s="1074"/>
      <c r="AM76" s="1074"/>
      <c r="AN76" s="1074"/>
      <c r="AO76" s="1075"/>
      <c r="AP76" s="1076">
        <v>1199</v>
      </c>
      <c r="AQ76" s="1074"/>
      <c r="AR76" s="1074"/>
      <c r="AS76" s="1074"/>
      <c r="AT76" s="1075"/>
      <c r="AU76" s="1076" t="s">
        <v>508</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391</v>
      </c>
      <c r="B88" s="1039" t="s">
        <v>420</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39936</v>
      </c>
      <c r="AG88" s="1054"/>
      <c r="AH88" s="1054"/>
      <c r="AI88" s="1054"/>
      <c r="AJ88" s="1054"/>
      <c r="AK88" s="1058"/>
      <c r="AL88" s="1058"/>
      <c r="AM88" s="1058"/>
      <c r="AN88" s="1058"/>
      <c r="AO88" s="1058"/>
      <c r="AP88" s="1054">
        <v>56920</v>
      </c>
      <c r="AQ88" s="1054"/>
      <c r="AR88" s="1054"/>
      <c r="AS88" s="1054"/>
      <c r="AT88" s="1054"/>
      <c r="AU88" s="1054">
        <v>959</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39" t="s">
        <v>421</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105</v>
      </c>
      <c r="CS102" s="1046"/>
      <c r="CT102" s="1046"/>
      <c r="CU102" s="1046"/>
      <c r="CV102" s="1047"/>
      <c r="CW102" s="1045">
        <v>4</v>
      </c>
      <c r="CX102" s="1046"/>
      <c r="CY102" s="1046"/>
      <c r="CZ102" s="1046"/>
      <c r="DA102" s="1047"/>
      <c r="DB102" s="1045" t="s">
        <v>592</v>
      </c>
      <c r="DC102" s="1046"/>
      <c r="DD102" s="1046"/>
      <c r="DE102" s="1046"/>
      <c r="DF102" s="1047"/>
      <c r="DG102" s="1045">
        <v>937</v>
      </c>
      <c r="DH102" s="1046"/>
      <c r="DI102" s="1046"/>
      <c r="DJ102" s="1046"/>
      <c r="DK102" s="1047"/>
      <c r="DL102" s="1045" t="s">
        <v>592</v>
      </c>
      <c r="DM102" s="1046"/>
      <c r="DN102" s="1046"/>
      <c r="DO102" s="1046"/>
      <c r="DP102" s="1047"/>
      <c r="DQ102" s="1045">
        <v>924</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422</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423</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426</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427</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428</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429</v>
      </c>
      <c r="AB109" s="989"/>
      <c r="AC109" s="989"/>
      <c r="AD109" s="989"/>
      <c r="AE109" s="990"/>
      <c r="AF109" s="991" t="s">
        <v>430</v>
      </c>
      <c r="AG109" s="989"/>
      <c r="AH109" s="989"/>
      <c r="AI109" s="989"/>
      <c r="AJ109" s="990"/>
      <c r="AK109" s="991" t="s">
        <v>307</v>
      </c>
      <c r="AL109" s="989"/>
      <c r="AM109" s="989"/>
      <c r="AN109" s="989"/>
      <c r="AO109" s="990"/>
      <c r="AP109" s="991" t="s">
        <v>431</v>
      </c>
      <c r="AQ109" s="989"/>
      <c r="AR109" s="989"/>
      <c r="AS109" s="989"/>
      <c r="AT109" s="1020"/>
      <c r="AU109" s="988" t="s">
        <v>428</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429</v>
      </c>
      <c r="BR109" s="989"/>
      <c r="BS109" s="989"/>
      <c r="BT109" s="989"/>
      <c r="BU109" s="990"/>
      <c r="BV109" s="991" t="s">
        <v>430</v>
      </c>
      <c r="BW109" s="989"/>
      <c r="BX109" s="989"/>
      <c r="BY109" s="989"/>
      <c r="BZ109" s="990"/>
      <c r="CA109" s="991" t="s">
        <v>307</v>
      </c>
      <c r="CB109" s="989"/>
      <c r="CC109" s="989"/>
      <c r="CD109" s="989"/>
      <c r="CE109" s="990"/>
      <c r="CF109" s="1027" t="s">
        <v>431</v>
      </c>
      <c r="CG109" s="1027"/>
      <c r="CH109" s="1027"/>
      <c r="CI109" s="1027"/>
      <c r="CJ109" s="1027"/>
      <c r="CK109" s="991" t="s">
        <v>432</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429</v>
      </c>
      <c r="DH109" s="989"/>
      <c r="DI109" s="989"/>
      <c r="DJ109" s="989"/>
      <c r="DK109" s="990"/>
      <c r="DL109" s="991" t="s">
        <v>430</v>
      </c>
      <c r="DM109" s="989"/>
      <c r="DN109" s="989"/>
      <c r="DO109" s="989"/>
      <c r="DP109" s="990"/>
      <c r="DQ109" s="991" t="s">
        <v>307</v>
      </c>
      <c r="DR109" s="989"/>
      <c r="DS109" s="989"/>
      <c r="DT109" s="989"/>
      <c r="DU109" s="990"/>
      <c r="DV109" s="991" t="s">
        <v>431</v>
      </c>
      <c r="DW109" s="989"/>
      <c r="DX109" s="989"/>
      <c r="DY109" s="989"/>
      <c r="DZ109" s="1020"/>
    </row>
    <row r="110" spans="1:131" s="248" customFormat="1" ht="26.25" customHeight="1" x14ac:dyDescent="0.15">
      <c r="A110" s="891" t="s">
        <v>433</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940880</v>
      </c>
      <c r="AB110" s="982"/>
      <c r="AC110" s="982"/>
      <c r="AD110" s="982"/>
      <c r="AE110" s="983"/>
      <c r="AF110" s="984">
        <v>965132</v>
      </c>
      <c r="AG110" s="982"/>
      <c r="AH110" s="982"/>
      <c r="AI110" s="982"/>
      <c r="AJ110" s="983"/>
      <c r="AK110" s="984">
        <v>985375</v>
      </c>
      <c r="AL110" s="982"/>
      <c r="AM110" s="982"/>
      <c r="AN110" s="982"/>
      <c r="AO110" s="983"/>
      <c r="AP110" s="985">
        <v>20.8</v>
      </c>
      <c r="AQ110" s="986"/>
      <c r="AR110" s="986"/>
      <c r="AS110" s="986"/>
      <c r="AT110" s="987"/>
      <c r="AU110" s="1021" t="s">
        <v>73</v>
      </c>
      <c r="AV110" s="1022"/>
      <c r="AW110" s="1022"/>
      <c r="AX110" s="1022"/>
      <c r="AY110" s="1022"/>
      <c r="AZ110" s="947" t="s">
        <v>434</v>
      </c>
      <c r="BA110" s="892"/>
      <c r="BB110" s="892"/>
      <c r="BC110" s="892"/>
      <c r="BD110" s="892"/>
      <c r="BE110" s="892"/>
      <c r="BF110" s="892"/>
      <c r="BG110" s="892"/>
      <c r="BH110" s="892"/>
      <c r="BI110" s="892"/>
      <c r="BJ110" s="892"/>
      <c r="BK110" s="892"/>
      <c r="BL110" s="892"/>
      <c r="BM110" s="892"/>
      <c r="BN110" s="892"/>
      <c r="BO110" s="892"/>
      <c r="BP110" s="893"/>
      <c r="BQ110" s="948">
        <v>12495162</v>
      </c>
      <c r="BR110" s="929"/>
      <c r="BS110" s="929"/>
      <c r="BT110" s="929"/>
      <c r="BU110" s="929"/>
      <c r="BV110" s="929">
        <v>12319675</v>
      </c>
      <c r="BW110" s="929"/>
      <c r="BX110" s="929"/>
      <c r="BY110" s="929"/>
      <c r="BZ110" s="929"/>
      <c r="CA110" s="929">
        <v>12538120</v>
      </c>
      <c r="CB110" s="929"/>
      <c r="CC110" s="929"/>
      <c r="CD110" s="929"/>
      <c r="CE110" s="929"/>
      <c r="CF110" s="953">
        <v>264</v>
      </c>
      <c r="CG110" s="954"/>
      <c r="CH110" s="954"/>
      <c r="CI110" s="954"/>
      <c r="CJ110" s="954"/>
      <c r="CK110" s="1017" t="s">
        <v>435</v>
      </c>
      <c r="CL110" s="903"/>
      <c r="CM110" s="978" t="s">
        <v>436</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136</v>
      </c>
      <c r="DH110" s="929"/>
      <c r="DI110" s="929"/>
      <c r="DJ110" s="929"/>
      <c r="DK110" s="929"/>
      <c r="DL110" s="929">
        <v>220936</v>
      </c>
      <c r="DM110" s="929"/>
      <c r="DN110" s="929"/>
      <c r="DO110" s="929"/>
      <c r="DP110" s="929"/>
      <c r="DQ110" s="929">
        <v>215615</v>
      </c>
      <c r="DR110" s="929"/>
      <c r="DS110" s="929"/>
      <c r="DT110" s="929"/>
      <c r="DU110" s="929"/>
      <c r="DV110" s="930">
        <v>4.5</v>
      </c>
      <c r="DW110" s="930"/>
      <c r="DX110" s="930"/>
      <c r="DY110" s="930"/>
      <c r="DZ110" s="931"/>
    </row>
    <row r="111" spans="1:131" s="248" customFormat="1" ht="26.25" customHeight="1" x14ac:dyDescent="0.15">
      <c r="A111" s="858" t="s">
        <v>437</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393</v>
      </c>
      <c r="AB111" s="1010"/>
      <c r="AC111" s="1010"/>
      <c r="AD111" s="1010"/>
      <c r="AE111" s="1011"/>
      <c r="AF111" s="1012" t="s">
        <v>136</v>
      </c>
      <c r="AG111" s="1010"/>
      <c r="AH111" s="1010"/>
      <c r="AI111" s="1010"/>
      <c r="AJ111" s="1011"/>
      <c r="AK111" s="1012" t="s">
        <v>136</v>
      </c>
      <c r="AL111" s="1010"/>
      <c r="AM111" s="1010"/>
      <c r="AN111" s="1010"/>
      <c r="AO111" s="1011"/>
      <c r="AP111" s="1013" t="s">
        <v>136</v>
      </c>
      <c r="AQ111" s="1014"/>
      <c r="AR111" s="1014"/>
      <c r="AS111" s="1014"/>
      <c r="AT111" s="1015"/>
      <c r="AU111" s="1023"/>
      <c r="AV111" s="1024"/>
      <c r="AW111" s="1024"/>
      <c r="AX111" s="1024"/>
      <c r="AY111" s="1024"/>
      <c r="AZ111" s="899" t="s">
        <v>438</v>
      </c>
      <c r="BA111" s="834"/>
      <c r="BB111" s="834"/>
      <c r="BC111" s="834"/>
      <c r="BD111" s="834"/>
      <c r="BE111" s="834"/>
      <c r="BF111" s="834"/>
      <c r="BG111" s="834"/>
      <c r="BH111" s="834"/>
      <c r="BI111" s="834"/>
      <c r="BJ111" s="834"/>
      <c r="BK111" s="834"/>
      <c r="BL111" s="834"/>
      <c r="BM111" s="834"/>
      <c r="BN111" s="834"/>
      <c r="BO111" s="834"/>
      <c r="BP111" s="835"/>
      <c r="BQ111" s="900" t="s">
        <v>393</v>
      </c>
      <c r="BR111" s="901"/>
      <c r="BS111" s="901"/>
      <c r="BT111" s="901"/>
      <c r="BU111" s="901"/>
      <c r="BV111" s="901">
        <v>685327</v>
      </c>
      <c r="BW111" s="901"/>
      <c r="BX111" s="901"/>
      <c r="BY111" s="901"/>
      <c r="BZ111" s="901"/>
      <c r="CA111" s="901">
        <v>691604</v>
      </c>
      <c r="CB111" s="901"/>
      <c r="CC111" s="901"/>
      <c r="CD111" s="901"/>
      <c r="CE111" s="901"/>
      <c r="CF111" s="962">
        <v>14.6</v>
      </c>
      <c r="CG111" s="963"/>
      <c r="CH111" s="963"/>
      <c r="CI111" s="963"/>
      <c r="CJ111" s="963"/>
      <c r="CK111" s="1018"/>
      <c r="CL111" s="905"/>
      <c r="CM111" s="908" t="s">
        <v>439</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136</v>
      </c>
      <c r="DH111" s="901"/>
      <c r="DI111" s="901"/>
      <c r="DJ111" s="901"/>
      <c r="DK111" s="901"/>
      <c r="DL111" s="901" t="s">
        <v>136</v>
      </c>
      <c r="DM111" s="901"/>
      <c r="DN111" s="901"/>
      <c r="DO111" s="901"/>
      <c r="DP111" s="901"/>
      <c r="DQ111" s="901" t="s">
        <v>136</v>
      </c>
      <c r="DR111" s="901"/>
      <c r="DS111" s="901"/>
      <c r="DT111" s="901"/>
      <c r="DU111" s="901"/>
      <c r="DV111" s="878" t="s">
        <v>136</v>
      </c>
      <c r="DW111" s="878"/>
      <c r="DX111" s="878"/>
      <c r="DY111" s="878"/>
      <c r="DZ111" s="879"/>
    </row>
    <row r="112" spans="1:131" s="248" customFormat="1" ht="26.25" customHeight="1" x14ac:dyDescent="0.15">
      <c r="A112" s="1003" t="s">
        <v>440</v>
      </c>
      <c r="B112" s="1004"/>
      <c r="C112" s="834" t="s">
        <v>441</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136</v>
      </c>
      <c r="AB112" s="864"/>
      <c r="AC112" s="864"/>
      <c r="AD112" s="864"/>
      <c r="AE112" s="865"/>
      <c r="AF112" s="866" t="s">
        <v>136</v>
      </c>
      <c r="AG112" s="864"/>
      <c r="AH112" s="864"/>
      <c r="AI112" s="864"/>
      <c r="AJ112" s="865"/>
      <c r="AK112" s="866" t="s">
        <v>393</v>
      </c>
      <c r="AL112" s="864"/>
      <c r="AM112" s="864"/>
      <c r="AN112" s="864"/>
      <c r="AO112" s="865"/>
      <c r="AP112" s="911" t="s">
        <v>393</v>
      </c>
      <c r="AQ112" s="912"/>
      <c r="AR112" s="912"/>
      <c r="AS112" s="912"/>
      <c r="AT112" s="913"/>
      <c r="AU112" s="1023"/>
      <c r="AV112" s="1024"/>
      <c r="AW112" s="1024"/>
      <c r="AX112" s="1024"/>
      <c r="AY112" s="1024"/>
      <c r="AZ112" s="899" t="s">
        <v>442</v>
      </c>
      <c r="BA112" s="834"/>
      <c r="BB112" s="834"/>
      <c r="BC112" s="834"/>
      <c r="BD112" s="834"/>
      <c r="BE112" s="834"/>
      <c r="BF112" s="834"/>
      <c r="BG112" s="834"/>
      <c r="BH112" s="834"/>
      <c r="BI112" s="834"/>
      <c r="BJ112" s="834"/>
      <c r="BK112" s="834"/>
      <c r="BL112" s="834"/>
      <c r="BM112" s="834"/>
      <c r="BN112" s="834"/>
      <c r="BO112" s="834"/>
      <c r="BP112" s="835"/>
      <c r="BQ112" s="900">
        <v>5351935</v>
      </c>
      <c r="BR112" s="901"/>
      <c r="BS112" s="901"/>
      <c r="BT112" s="901"/>
      <c r="BU112" s="901"/>
      <c r="BV112" s="901">
        <v>5431339</v>
      </c>
      <c r="BW112" s="901"/>
      <c r="BX112" s="901"/>
      <c r="BY112" s="901"/>
      <c r="BZ112" s="901"/>
      <c r="CA112" s="901">
        <v>5211867</v>
      </c>
      <c r="CB112" s="901"/>
      <c r="CC112" s="901"/>
      <c r="CD112" s="901"/>
      <c r="CE112" s="901"/>
      <c r="CF112" s="962">
        <v>109.8</v>
      </c>
      <c r="CG112" s="963"/>
      <c r="CH112" s="963"/>
      <c r="CI112" s="963"/>
      <c r="CJ112" s="963"/>
      <c r="CK112" s="1018"/>
      <c r="CL112" s="905"/>
      <c r="CM112" s="908" t="s">
        <v>443</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136</v>
      </c>
      <c r="DH112" s="901"/>
      <c r="DI112" s="901"/>
      <c r="DJ112" s="901"/>
      <c r="DK112" s="901"/>
      <c r="DL112" s="901" t="s">
        <v>136</v>
      </c>
      <c r="DM112" s="901"/>
      <c r="DN112" s="901"/>
      <c r="DO112" s="901"/>
      <c r="DP112" s="901"/>
      <c r="DQ112" s="901" t="s">
        <v>136</v>
      </c>
      <c r="DR112" s="901"/>
      <c r="DS112" s="901"/>
      <c r="DT112" s="901"/>
      <c r="DU112" s="901"/>
      <c r="DV112" s="878" t="s">
        <v>136</v>
      </c>
      <c r="DW112" s="878"/>
      <c r="DX112" s="878"/>
      <c r="DY112" s="878"/>
      <c r="DZ112" s="879"/>
    </row>
    <row r="113" spans="1:130" s="248" customFormat="1" ht="26.25" customHeight="1" x14ac:dyDescent="0.15">
      <c r="A113" s="1005"/>
      <c r="B113" s="1006"/>
      <c r="C113" s="834" t="s">
        <v>444</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342593</v>
      </c>
      <c r="AB113" s="1010"/>
      <c r="AC113" s="1010"/>
      <c r="AD113" s="1010"/>
      <c r="AE113" s="1011"/>
      <c r="AF113" s="1012">
        <v>408793</v>
      </c>
      <c r="AG113" s="1010"/>
      <c r="AH113" s="1010"/>
      <c r="AI113" s="1010"/>
      <c r="AJ113" s="1011"/>
      <c r="AK113" s="1012">
        <v>375053</v>
      </c>
      <c r="AL113" s="1010"/>
      <c r="AM113" s="1010"/>
      <c r="AN113" s="1010"/>
      <c r="AO113" s="1011"/>
      <c r="AP113" s="1013">
        <v>7.9</v>
      </c>
      <c r="AQ113" s="1014"/>
      <c r="AR113" s="1014"/>
      <c r="AS113" s="1014"/>
      <c r="AT113" s="1015"/>
      <c r="AU113" s="1023"/>
      <c r="AV113" s="1024"/>
      <c r="AW113" s="1024"/>
      <c r="AX113" s="1024"/>
      <c r="AY113" s="1024"/>
      <c r="AZ113" s="899" t="s">
        <v>445</v>
      </c>
      <c r="BA113" s="834"/>
      <c r="BB113" s="834"/>
      <c r="BC113" s="834"/>
      <c r="BD113" s="834"/>
      <c r="BE113" s="834"/>
      <c r="BF113" s="834"/>
      <c r="BG113" s="834"/>
      <c r="BH113" s="834"/>
      <c r="BI113" s="834"/>
      <c r="BJ113" s="834"/>
      <c r="BK113" s="834"/>
      <c r="BL113" s="834"/>
      <c r="BM113" s="834"/>
      <c r="BN113" s="834"/>
      <c r="BO113" s="834"/>
      <c r="BP113" s="835"/>
      <c r="BQ113" s="900">
        <v>1152474</v>
      </c>
      <c r="BR113" s="901"/>
      <c r="BS113" s="901"/>
      <c r="BT113" s="901"/>
      <c r="BU113" s="901"/>
      <c r="BV113" s="901">
        <v>1007656</v>
      </c>
      <c r="BW113" s="901"/>
      <c r="BX113" s="901"/>
      <c r="BY113" s="901"/>
      <c r="BZ113" s="901"/>
      <c r="CA113" s="901">
        <v>958926</v>
      </c>
      <c r="CB113" s="901"/>
      <c r="CC113" s="901"/>
      <c r="CD113" s="901"/>
      <c r="CE113" s="901"/>
      <c r="CF113" s="962">
        <v>20.2</v>
      </c>
      <c r="CG113" s="963"/>
      <c r="CH113" s="963"/>
      <c r="CI113" s="963"/>
      <c r="CJ113" s="963"/>
      <c r="CK113" s="1018"/>
      <c r="CL113" s="905"/>
      <c r="CM113" s="908" t="s">
        <v>446</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136</v>
      </c>
      <c r="DH113" s="864"/>
      <c r="DI113" s="864"/>
      <c r="DJ113" s="864"/>
      <c r="DK113" s="865"/>
      <c r="DL113" s="866" t="s">
        <v>136</v>
      </c>
      <c r="DM113" s="864"/>
      <c r="DN113" s="864"/>
      <c r="DO113" s="864"/>
      <c r="DP113" s="865"/>
      <c r="DQ113" s="866" t="s">
        <v>136</v>
      </c>
      <c r="DR113" s="864"/>
      <c r="DS113" s="864"/>
      <c r="DT113" s="864"/>
      <c r="DU113" s="865"/>
      <c r="DV113" s="911" t="s">
        <v>136</v>
      </c>
      <c r="DW113" s="912"/>
      <c r="DX113" s="912"/>
      <c r="DY113" s="912"/>
      <c r="DZ113" s="913"/>
    </row>
    <row r="114" spans="1:130" s="248" customFormat="1" ht="26.25" customHeight="1" x14ac:dyDescent="0.15">
      <c r="A114" s="1005"/>
      <c r="B114" s="1006"/>
      <c r="C114" s="834" t="s">
        <v>447</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129578</v>
      </c>
      <c r="AB114" s="864"/>
      <c r="AC114" s="864"/>
      <c r="AD114" s="864"/>
      <c r="AE114" s="865"/>
      <c r="AF114" s="866">
        <v>119568</v>
      </c>
      <c r="AG114" s="864"/>
      <c r="AH114" s="864"/>
      <c r="AI114" s="864"/>
      <c r="AJ114" s="865"/>
      <c r="AK114" s="866">
        <v>120303</v>
      </c>
      <c r="AL114" s="864"/>
      <c r="AM114" s="864"/>
      <c r="AN114" s="864"/>
      <c r="AO114" s="865"/>
      <c r="AP114" s="911">
        <v>2.5</v>
      </c>
      <c r="AQ114" s="912"/>
      <c r="AR114" s="912"/>
      <c r="AS114" s="912"/>
      <c r="AT114" s="913"/>
      <c r="AU114" s="1023"/>
      <c r="AV114" s="1024"/>
      <c r="AW114" s="1024"/>
      <c r="AX114" s="1024"/>
      <c r="AY114" s="1024"/>
      <c r="AZ114" s="899" t="s">
        <v>448</v>
      </c>
      <c r="BA114" s="834"/>
      <c r="BB114" s="834"/>
      <c r="BC114" s="834"/>
      <c r="BD114" s="834"/>
      <c r="BE114" s="834"/>
      <c r="BF114" s="834"/>
      <c r="BG114" s="834"/>
      <c r="BH114" s="834"/>
      <c r="BI114" s="834"/>
      <c r="BJ114" s="834"/>
      <c r="BK114" s="834"/>
      <c r="BL114" s="834"/>
      <c r="BM114" s="834"/>
      <c r="BN114" s="834"/>
      <c r="BO114" s="834"/>
      <c r="BP114" s="835"/>
      <c r="BQ114" s="900">
        <v>1383444</v>
      </c>
      <c r="BR114" s="901"/>
      <c r="BS114" s="901"/>
      <c r="BT114" s="901"/>
      <c r="BU114" s="901"/>
      <c r="BV114" s="901">
        <v>1331933</v>
      </c>
      <c r="BW114" s="901"/>
      <c r="BX114" s="901"/>
      <c r="BY114" s="901"/>
      <c r="BZ114" s="901"/>
      <c r="CA114" s="901">
        <v>1306751</v>
      </c>
      <c r="CB114" s="901"/>
      <c r="CC114" s="901"/>
      <c r="CD114" s="901"/>
      <c r="CE114" s="901"/>
      <c r="CF114" s="962">
        <v>27.5</v>
      </c>
      <c r="CG114" s="963"/>
      <c r="CH114" s="963"/>
      <c r="CI114" s="963"/>
      <c r="CJ114" s="963"/>
      <c r="CK114" s="1018"/>
      <c r="CL114" s="905"/>
      <c r="CM114" s="908" t="s">
        <v>449</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136</v>
      </c>
      <c r="DH114" s="864"/>
      <c r="DI114" s="864"/>
      <c r="DJ114" s="864"/>
      <c r="DK114" s="865"/>
      <c r="DL114" s="866" t="s">
        <v>136</v>
      </c>
      <c r="DM114" s="864"/>
      <c r="DN114" s="864"/>
      <c r="DO114" s="864"/>
      <c r="DP114" s="865"/>
      <c r="DQ114" s="866" t="s">
        <v>393</v>
      </c>
      <c r="DR114" s="864"/>
      <c r="DS114" s="864"/>
      <c r="DT114" s="864"/>
      <c r="DU114" s="865"/>
      <c r="DV114" s="911" t="s">
        <v>136</v>
      </c>
      <c r="DW114" s="912"/>
      <c r="DX114" s="912"/>
      <c r="DY114" s="912"/>
      <c r="DZ114" s="913"/>
    </row>
    <row r="115" spans="1:130" s="248" customFormat="1" ht="26.25" customHeight="1" x14ac:dyDescent="0.15">
      <c r="A115" s="1005"/>
      <c r="B115" s="1006"/>
      <c r="C115" s="834" t="s">
        <v>450</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136</v>
      </c>
      <c r="AB115" s="1010"/>
      <c r="AC115" s="1010"/>
      <c r="AD115" s="1010"/>
      <c r="AE115" s="1011"/>
      <c r="AF115" s="1012">
        <v>8781</v>
      </c>
      <c r="AG115" s="1010"/>
      <c r="AH115" s="1010"/>
      <c r="AI115" s="1010"/>
      <c r="AJ115" s="1011"/>
      <c r="AK115" s="1012">
        <v>17804</v>
      </c>
      <c r="AL115" s="1010"/>
      <c r="AM115" s="1010"/>
      <c r="AN115" s="1010"/>
      <c r="AO115" s="1011"/>
      <c r="AP115" s="1013">
        <v>0.4</v>
      </c>
      <c r="AQ115" s="1014"/>
      <c r="AR115" s="1014"/>
      <c r="AS115" s="1014"/>
      <c r="AT115" s="1015"/>
      <c r="AU115" s="1023"/>
      <c r="AV115" s="1024"/>
      <c r="AW115" s="1024"/>
      <c r="AX115" s="1024"/>
      <c r="AY115" s="1024"/>
      <c r="AZ115" s="899" t="s">
        <v>451</v>
      </c>
      <c r="BA115" s="834"/>
      <c r="BB115" s="834"/>
      <c r="BC115" s="834"/>
      <c r="BD115" s="834"/>
      <c r="BE115" s="834"/>
      <c r="BF115" s="834"/>
      <c r="BG115" s="834"/>
      <c r="BH115" s="834"/>
      <c r="BI115" s="834"/>
      <c r="BJ115" s="834"/>
      <c r="BK115" s="834"/>
      <c r="BL115" s="834"/>
      <c r="BM115" s="834"/>
      <c r="BN115" s="834"/>
      <c r="BO115" s="834"/>
      <c r="BP115" s="835"/>
      <c r="BQ115" s="900">
        <v>1151870</v>
      </c>
      <c r="BR115" s="901"/>
      <c r="BS115" s="901"/>
      <c r="BT115" s="901"/>
      <c r="BU115" s="901"/>
      <c r="BV115" s="901">
        <v>1032605</v>
      </c>
      <c r="BW115" s="901"/>
      <c r="BX115" s="901"/>
      <c r="BY115" s="901"/>
      <c r="BZ115" s="901"/>
      <c r="CA115" s="901">
        <v>924434</v>
      </c>
      <c r="CB115" s="901"/>
      <c r="CC115" s="901"/>
      <c r="CD115" s="901"/>
      <c r="CE115" s="901"/>
      <c r="CF115" s="962">
        <v>19.5</v>
      </c>
      <c r="CG115" s="963"/>
      <c r="CH115" s="963"/>
      <c r="CI115" s="963"/>
      <c r="CJ115" s="963"/>
      <c r="CK115" s="1018"/>
      <c r="CL115" s="905"/>
      <c r="CM115" s="899" t="s">
        <v>452</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136</v>
      </c>
      <c r="DH115" s="864"/>
      <c r="DI115" s="864"/>
      <c r="DJ115" s="864"/>
      <c r="DK115" s="865"/>
      <c r="DL115" s="866" t="s">
        <v>136</v>
      </c>
      <c r="DM115" s="864"/>
      <c r="DN115" s="864"/>
      <c r="DO115" s="864"/>
      <c r="DP115" s="865"/>
      <c r="DQ115" s="866" t="s">
        <v>136</v>
      </c>
      <c r="DR115" s="864"/>
      <c r="DS115" s="864"/>
      <c r="DT115" s="864"/>
      <c r="DU115" s="865"/>
      <c r="DV115" s="911" t="s">
        <v>136</v>
      </c>
      <c r="DW115" s="912"/>
      <c r="DX115" s="912"/>
      <c r="DY115" s="912"/>
      <c r="DZ115" s="913"/>
    </row>
    <row r="116" spans="1:130" s="248" customFormat="1" ht="26.25" customHeight="1" x14ac:dyDescent="0.15">
      <c r="A116" s="1007"/>
      <c r="B116" s="1008"/>
      <c r="C116" s="967" t="s">
        <v>453</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v>87</v>
      </c>
      <c r="AB116" s="864"/>
      <c r="AC116" s="864"/>
      <c r="AD116" s="864"/>
      <c r="AE116" s="865"/>
      <c r="AF116" s="866">
        <v>131</v>
      </c>
      <c r="AG116" s="864"/>
      <c r="AH116" s="864"/>
      <c r="AI116" s="864"/>
      <c r="AJ116" s="865"/>
      <c r="AK116" s="866">
        <v>409</v>
      </c>
      <c r="AL116" s="864"/>
      <c r="AM116" s="864"/>
      <c r="AN116" s="864"/>
      <c r="AO116" s="865"/>
      <c r="AP116" s="911">
        <v>0</v>
      </c>
      <c r="AQ116" s="912"/>
      <c r="AR116" s="912"/>
      <c r="AS116" s="912"/>
      <c r="AT116" s="913"/>
      <c r="AU116" s="1023"/>
      <c r="AV116" s="1024"/>
      <c r="AW116" s="1024"/>
      <c r="AX116" s="1024"/>
      <c r="AY116" s="1024"/>
      <c r="AZ116" s="950" t="s">
        <v>454</v>
      </c>
      <c r="BA116" s="951"/>
      <c r="BB116" s="951"/>
      <c r="BC116" s="951"/>
      <c r="BD116" s="951"/>
      <c r="BE116" s="951"/>
      <c r="BF116" s="951"/>
      <c r="BG116" s="951"/>
      <c r="BH116" s="951"/>
      <c r="BI116" s="951"/>
      <c r="BJ116" s="951"/>
      <c r="BK116" s="951"/>
      <c r="BL116" s="951"/>
      <c r="BM116" s="951"/>
      <c r="BN116" s="951"/>
      <c r="BO116" s="951"/>
      <c r="BP116" s="952"/>
      <c r="BQ116" s="900" t="s">
        <v>136</v>
      </c>
      <c r="BR116" s="901"/>
      <c r="BS116" s="901"/>
      <c r="BT116" s="901"/>
      <c r="BU116" s="901"/>
      <c r="BV116" s="901" t="s">
        <v>136</v>
      </c>
      <c r="BW116" s="901"/>
      <c r="BX116" s="901"/>
      <c r="BY116" s="901"/>
      <c r="BZ116" s="901"/>
      <c r="CA116" s="901" t="s">
        <v>136</v>
      </c>
      <c r="CB116" s="901"/>
      <c r="CC116" s="901"/>
      <c r="CD116" s="901"/>
      <c r="CE116" s="901"/>
      <c r="CF116" s="962" t="s">
        <v>136</v>
      </c>
      <c r="CG116" s="963"/>
      <c r="CH116" s="963"/>
      <c r="CI116" s="963"/>
      <c r="CJ116" s="963"/>
      <c r="CK116" s="1018"/>
      <c r="CL116" s="905"/>
      <c r="CM116" s="908" t="s">
        <v>455</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136</v>
      </c>
      <c r="DH116" s="864"/>
      <c r="DI116" s="864"/>
      <c r="DJ116" s="864"/>
      <c r="DK116" s="865"/>
      <c r="DL116" s="866" t="s">
        <v>136</v>
      </c>
      <c r="DM116" s="864"/>
      <c r="DN116" s="864"/>
      <c r="DO116" s="864"/>
      <c r="DP116" s="865"/>
      <c r="DQ116" s="866" t="s">
        <v>393</v>
      </c>
      <c r="DR116" s="864"/>
      <c r="DS116" s="864"/>
      <c r="DT116" s="864"/>
      <c r="DU116" s="865"/>
      <c r="DV116" s="911" t="s">
        <v>136</v>
      </c>
      <c r="DW116" s="912"/>
      <c r="DX116" s="912"/>
      <c r="DY116" s="912"/>
      <c r="DZ116" s="913"/>
    </row>
    <row r="117" spans="1:130" s="248" customFormat="1" ht="26.25" customHeight="1" x14ac:dyDescent="0.15">
      <c r="A117" s="988" t="s">
        <v>186</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456</v>
      </c>
      <c r="Z117" s="990"/>
      <c r="AA117" s="995">
        <v>1413138</v>
      </c>
      <c r="AB117" s="996"/>
      <c r="AC117" s="996"/>
      <c r="AD117" s="996"/>
      <c r="AE117" s="997"/>
      <c r="AF117" s="998">
        <v>1502405</v>
      </c>
      <c r="AG117" s="996"/>
      <c r="AH117" s="996"/>
      <c r="AI117" s="996"/>
      <c r="AJ117" s="997"/>
      <c r="AK117" s="998">
        <v>1498944</v>
      </c>
      <c r="AL117" s="996"/>
      <c r="AM117" s="996"/>
      <c r="AN117" s="996"/>
      <c r="AO117" s="997"/>
      <c r="AP117" s="999"/>
      <c r="AQ117" s="1000"/>
      <c r="AR117" s="1000"/>
      <c r="AS117" s="1000"/>
      <c r="AT117" s="1001"/>
      <c r="AU117" s="1023"/>
      <c r="AV117" s="1024"/>
      <c r="AW117" s="1024"/>
      <c r="AX117" s="1024"/>
      <c r="AY117" s="1024"/>
      <c r="AZ117" s="950" t="s">
        <v>457</v>
      </c>
      <c r="BA117" s="951"/>
      <c r="BB117" s="951"/>
      <c r="BC117" s="951"/>
      <c r="BD117" s="951"/>
      <c r="BE117" s="951"/>
      <c r="BF117" s="951"/>
      <c r="BG117" s="951"/>
      <c r="BH117" s="951"/>
      <c r="BI117" s="951"/>
      <c r="BJ117" s="951"/>
      <c r="BK117" s="951"/>
      <c r="BL117" s="951"/>
      <c r="BM117" s="951"/>
      <c r="BN117" s="951"/>
      <c r="BO117" s="951"/>
      <c r="BP117" s="952"/>
      <c r="BQ117" s="900" t="s">
        <v>458</v>
      </c>
      <c r="BR117" s="901"/>
      <c r="BS117" s="901"/>
      <c r="BT117" s="901"/>
      <c r="BU117" s="901"/>
      <c r="BV117" s="901" t="s">
        <v>393</v>
      </c>
      <c r="BW117" s="901"/>
      <c r="BX117" s="901"/>
      <c r="BY117" s="901"/>
      <c r="BZ117" s="901"/>
      <c r="CA117" s="901" t="s">
        <v>136</v>
      </c>
      <c r="CB117" s="901"/>
      <c r="CC117" s="901"/>
      <c r="CD117" s="901"/>
      <c r="CE117" s="901"/>
      <c r="CF117" s="962" t="s">
        <v>393</v>
      </c>
      <c r="CG117" s="963"/>
      <c r="CH117" s="963"/>
      <c r="CI117" s="963"/>
      <c r="CJ117" s="963"/>
      <c r="CK117" s="1018"/>
      <c r="CL117" s="905"/>
      <c r="CM117" s="908" t="s">
        <v>459</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136</v>
      </c>
      <c r="DH117" s="864"/>
      <c r="DI117" s="864"/>
      <c r="DJ117" s="864"/>
      <c r="DK117" s="865"/>
      <c r="DL117" s="866" t="s">
        <v>136</v>
      </c>
      <c r="DM117" s="864"/>
      <c r="DN117" s="864"/>
      <c r="DO117" s="864"/>
      <c r="DP117" s="865"/>
      <c r="DQ117" s="866" t="s">
        <v>393</v>
      </c>
      <c r="DR117" s="864"/>
      <c r="DS117" s="864"/>
      <c r="DT117" s="864"/>
      <c r="DU117" s="865"/>
      <c r="DV117" s="911" t="s">
        <v>136</v>
      </c>
      <c r="DW117" s="912"/>
      <c r="DX117" s="912"/>
      <c r="DY117" s="912"/>
      <c r="DZ117" s="913"/>
    </row>
    <row r="118" spans="1:130" s="248" customFormat="1" ht="26.25" customHeight="1" x14ac:dyDescent="0.15">
      <c r="A118" s="988" t="s">
        <v>432</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429</v>
      </c>
      <c r="AB118" s="989"/>
      <c r="AC118" s="989"/>
      <c r="AD118" s="989"/>
      <c r="AE118" s="990"/>
      <c r="AF118" s="991" t="s">
        <v>430</v>
      </c>
      <c r="AG118" s="989"/>
      <c r="AH118" s="989"/>
      <c r="AI118" s="989"/>
      <c r="AJ118" s="990"/>
      <c r="AK118" s="991" t="s">
        <v>307</v>
      </c>
      <c r="AL118" s="989"/>
      <c r="AM118" s="989"/>
      <c r="AN118" s="989"/>
      <c r="AO118" s="990"/>
      <c r="AP118" s="992" t="s">
        <v>431</v>
      </c>
      <c r="AQ118" s="993"/>
      <c r="AR118" s="993"/>
      <c r="AS118" s="993"/>
      <c r="AT118" s="994"/>
      <c r="AU118" s="1023"/>
      <c r="AV118" s="1024"/>
      <c r="AW118" s="1024"/>
      <c r="AX118" s="1024"/>
      <c r="AY118" s="1024"/>
      <c r="AZ118" s="966" t="s">
        <v>460</v>
      </c>
      <c r="BA118" s="967"/>
      <c r="BB118" s="967"/>
      <c r="BC118" s="967"/>
      <c r="BD118" s="967"/>
      <c r="BE118" s="967"/>
      <c r="BF118" s="967"/>
      <c r="BG118" s="967"/>
      <c r="BH118" s="967"/>
      <c r="BI118" s="967"/>
      <c r="BJ118" s="967"/>
      <c r="BK118" s="967"/>
      <c r="BL118" s="967"/>
      <c r="BM118" s="967"/>
      <c r="BN118" s="967"/>
      <c r="BO118" s="967"/>
      <c r="BP118" s="968"/>
      <c r="BQ118" s="969" t="s">
        <v>136</v>
      </c>
      <c r="BR118" s="932"/>
      <c r="BS118" s="932"/>
      <c r="BT118" s="932"/>
      <c r="BU118" s="932"/>
      <c r="BV118" s="932" t="s">
        <v>136</v>
      </c>
      <c r="BW118" s="932"/>
      <c r="BX118" s="932"/>
      <c r="BY118" s="932"/>
      <c r="BZ118" s="932"/>
      <c r="CA118" s="932" t="s">
        <v>393</v>
      </c>
      <c r="CB118" s="932"/>
      <c r="CC118" s="932"/>
      <c r="CD118" s="932"/>
      <c r="CE118" s="932"/>
      <c r="CF118" s="962" t="s">
        <v>393</v>
      </c>
      <c r="CG118" s="963"/>
      <c r="CH118" s="963"/>
      <c r="CI118" s="963"/>
      <c r="CJ118" s="963"/>
      <c r="CK118" s="1018"/>
      <c r="CL118" s="905"/>
      <c r="CM118" s="908" t="s">
        <v>461</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136</v>
      </c>
      <c r="DH118" s="864"/>
      <c r="DI118" s="864"/>
      <c r="DJ118" s="864"/>
      <c r="DK118" s="865"/>
      <c r="DL118" s="866" t="s">
        <v>393</v>
      </c>
      <c r="DM118" s="864"/>
      <c r="DN118" s="864"/>
      <c r="DO118" s="864"/>
      <c r="DP118" s="865"/>
      <c r="DQ118" s="866" t="s">
        <v>393</v>
      </c>
      <c r="DR118" s="864"/>
      <c r="DS118" s="864"/>
      <c r="DT118" s="864"/>
      <c r="DU118" s="865"/>
      <c r="DV118" s="911" t="s">
        <v>136</v>
      </c>
      <c r="DW118" s="912"/>
      <c r="DX118" s="912"/>
      <c r="DY118" s="912"/>
      <c r="DZ118" s="913"/>
    </row>
    <row r="119" spans="1:130" s="248" customFormat="1" ht="26.25" customHeight="1" x14ac:dyDescent="0.15">
      <c r="A119" s="902" t="s">
        <v>435</v>
      </c>
      <c r="B119" s="903"/>
      <c r="C119" s="978" t="s">
        <v>436</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136</v>
      </c>
      <c r="AB119" s="982"/>
      <c r="AC119" s="982"/>
      <c r="AD119" s="982"/>
      <c r="AE119" s="983"/>
      <c r="AF119" s="984">
        <v>8314</v>
      </c>
      <c r="AG119" s="982"/>
      <c r="AH119" s="982"/>
      <c r="AI119" s="982"/>
      <c r="AJ119" s="983"/>
      <c r="AK119" s="984">
        <v>16605</v>
      </c>
      <c r="AL119" s="982"/>
      <c r="AM119" s="982"/>
      <c r="AN119" s="982"/>
      <c r="AO119" s="983"/>
      <c r="AP119" s="985">
        <v>0.3</v>
      </c>
      <c r="AQ119" s="986"/>
      <c r="AR119" s="986"/>
      <c r="AS119" s="986"/>
      <c r="AT119" s="987"/>
      <c r="AU119" s="1025"/>
      <c r="AV119" s="1026"/>
      <c r="AW119" s="1026"/>
      <c r="AX119" s="1026"/>
      <c r="AY119" s="1026"/>
      <c r="AZ119" s="279" t="s">
        <v>186</v>
      </c>
      <c r="BA119" s="279"/>
      <c r="BB119" s="279"/>
      <c r="BC119" s="279"/>
      <c r="BD119" s="279"/>
      <c r="BE119" s="279"/>
      <c r="BF119" s="279"/>
      <c r="BG119" s="279"/>
      <c r="BH119" s="279"/>
      <c r="BI119" s="279"/>
      <c r="BJ119" s="279"/>
      <c r="BK119" s="279"/>
      <c r="BL119" s="279"/>
      <c r="BM119" s="279"/>
      <c r="BN119" s="279"/>
      <c r="BO119" s="964" t="s">
        <v>462</v>
      </c>
      <c r="BP119" s="965"/>
      <c r="BQ119" s="969">
        <v>21534885</v>
      </c>
      <c r="BR119" s="932"/>
      <c r="BS119" s="932"/>
      <c r="BT119" s="932"/>
      <c r="BU119" s="932"/>
      <c r="BV119" s="932">
        <v>21808535</v>
      </c>
      <c r="BW119" s="932"/>
      <c r="BX119" s="932"/>
      <c r="BY119" s="932"/>
      <c r="BZ119" s="932"/>
      <c r="CA119" s="932">
        <v>21631702</v>
      </c>
      <c r="CB119" s="932"/>
      <c r="CC119" s="932"/>
      <c r="CD119" s="932"/>
      <c r="CE119" s="932"/>
      <c r="CF119" s="830"/>
      <c r="CG119" s="831"/>
      <c r="CH119" s="831"/>
      <c r="CI119" s="831"/>
      <c r="CJ119" s="921"/>
      <c r="CK119" s="1019"/>
      <c r="CL119" s="907"/>
      <c r="CM119" s="925" t="s">
        <v>463</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136</v>
      </c>
      <c r="DH119" s="847"/>
      <c r="DI119" s="847"/>
      <c r="DJ119" s="847"/>
      <c r="DK119" s="848"/>
      <c r="DL119" s="849">
        <v>464391</v>
      </c>
      <c r="DM119" s="847"/>
      <c r="DN119" s="847"/>
      <c r="DO119" s="847"/>
      <c r="DP119" s="848"/>
      <c r="DQ119" s="849">
        <v>475989</v>
      </c>
      <c r="DR119" s="847"/>
      <c r="DS119" s="847"/>
      <c r="DT119" s="847"/>
      <c r="DU119" s="848"/>
      <c r="DV119" s="935">
        <v>10</v>
      </c>
      <c r="DW119" s="936"/>
      <c r="DX119" s="936"/>
      <c r="DY119" s="936"/>
      <c r="DZ119" s="937"/>
    </row>
    <row r="120" spans="1:130" s="248" customFormat="1" ht="26.25" customHeight="1" x14ac:dyDescent="0.15">
      <c r="A120" s="904"/>
      <c r="B120" s="905"/>
      <c r="C120" s="908" t="s">
        <v>439</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136</v>
      </c>
      <c r="AB120" s="864"/>
      <c r="AC120" s="864"/>
      <c r="AD120" s="864"/>
      <c r="AE120" s="865"/>
      <c r="AF120" s="866" t="s">
        <v>136</v>
      </c>
      <c r="AG120" s="864"/>
      <c r="AH120" s="864"/>
      <c r="AI120" s="864"/>
      <c r="AJ120" s="865"/>
      <c r="AK120" s="866" t="s">
        <v>136</v>
      </c>
      <c r="AL120" s="864"/>
      <c r="AM120" s="864"/>
      <c r="AN120" s="864"/>
      <c r="AO120" s="865"/>
      <c r="AP120" s="911" t="s">
        <v>393</v>
      </c>
      <c r="AQ120" s="912"/>
      <c r="AR120" s="912"/>
      <c r="AS120" s="912"/>
      <c r="AT120" s="913"/>
      <c r="AU120" s="970" t="s">
        <v>464</v>
      </c>
      <c r="AV120" s="971"/>
      <c r="AW120" s="971"/>
      <c r="AX120" s="971"/>
      <c r="AY120" s="972"/>
      <c r="AZ120" s="947" t="s">
        <v>465</v>
      </c>
      <c r="BA120" s="892"/>
      <c r="BB120" s="892"/>
      <c r="BC120" s="892"/>
      <c r="BD120" s="892"/>
      <c r="BE120" s="892"/>
      <c r="BF120" s="892"/>
      <c r="BG120" s="892"/>
      <c r="BH120" s="892"/>
      <c r="BI120" s="892"/>
      <c r="BJ120" s="892"/>
      <c r="BK120" s="892"/>
      <c r="BL120" s="892"/>
      <c r="BM120" s="892"/>
      <c r="BN120" s="892"/>
      <c r="BO120" s="892"/>
      <c r="BP120" s="893"/>
      <c r="BQ120" s="948">
        <v>2873479</v>
      </c>
      <c r="BR120" s="929"/>
      <c r="BS120" s="929"/>
      <c r="BT120" s="929"/>
      <c r="BU120" s="929"/>
      <c r="BV120" s="929">
        <v>2582261</v>
      </c>
      <c r="BW120" s="929"/>
      <c r="BX120" s="929"/>
      <c r="BY120" s="929"/>
      <c r="BZ120" s="929"/>
      <c r="CA120" s="929">
        <v>2414461</v>
      </c>
      <c r="CB120" s="929"/>
      <c r="CC120" s="929"/>
      <c r="CD120" s="929"/>
      <c r="CE120" s="929"/>
      <c r="CF120" s="953">
        <v>50.8</v>
      </c>
      <c r="CG120" s="954"/>
      <c r="CH120" s="954"/>
      <c r="CI120" s="954"/>
      <c r="CJ120" s="954"/>
      <c r="CK120" s="955" t="s">
        <v>466</v>
      </c>
      <c r="CL120" s="939"/>
      <c r="CM120" s="939"/>
      <c r="CN120" s="939"/>
      <c r="CO120" s="940"/>
      <c r="CP120" s="959" t="s">
        <v>408</v>
      </c>
      <c r="CQ120" s="960"/>
      <c r="CR120" s="960"/>
      <c r="CS120" s="960"/>
      <c r="CT120" s="960"/>
      <c r="CU120" s="960"/>
      <c r="CV120" s="960"/>
      <c r="CW120" s="960"/>
      <c r="CX120" s="960"/>
      <c r="CY120" s="960"/>
      <c r="CZ120" s="960"/>
      <c r="DA120" s="960"/>
      <c r="DB120" s="960"/>
      <c r="DC120" s="960"/>
      <c r="DD120" s="960"/>
      <c r="DE120" s="960"/>
      <c r="DF120" s="961"/>
      <c r="DG120" s="948">
        <v>5351935</v>
      </c>
      <c r="DH120" s="929"/>
      <c r="DI120" s="929"/>
      <c r="DJ120" s="929"/>
      <c r="DK120" s="929"/>
      <c r="DL120" s="929">
        <v>5431339</v>
      </c>
      <c r="DM120" s="929"/>
      <c r="DN120" s="929"/>
      <c r="DO120" s="929"/>
      <c r="DP120" s="929"/>
      <c r="DQ120" s="929">
        <v>5211867</v>
      </c>
      <c r="DR120" s="929"/>
      <c r="DS120" s="929"/>
      <c r="DT120" s="929"/>
      <c r="DU120" s="929"/>
      <c r="DV120" s="930">
        <v>109.8</v>
      </c>
      <c r="DW120" s="930"/>
      <c r="DX120" s="930"/>
      <c r="DY120" s="930"/>
      <c r="DZ120" s="931"/>
    </row>
    <row r="121" spans="1:130" s="248" customFormat="1" ht="26.25" customHeight="1" x14ac:dyDescent="0.15">
      <c r="A121" s="904"/>
      <c r="B121" s="905"/>
      <c r="C121" s="950" t="s">
        <v>467</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136</v>
      </c>
      <c r="AB121" s="864"/>
      <c r="AC121" s="864"/>
      <c r="AD121" s="864"/>
      <c r="AE121" s="865"/>
      <c r="AF121" s="866" t="s">
        <v>136</v>
      </c>
      <c r="AG121" s="864"/>
      <c r="AH121" s="864"/>
      <c r="AI121" s="864"/>
      <c r="AJ121" s="865"/>
      <c r="AK121" s="866" t="s">
        <v>393</v>
      </c>
      <c r="AL121" s="864"/>
      <c r="AM121" s="864"/>
      <c r="AN121" s="864"/>
      <c r="AO121" s="865"/>
      <c r="AP121" s="911" t="s">
        <v>393</v>
      </c>
      <c r="AQ121" s="912"/>
      <c r="AR121" s="912"/>
      <c r="AS121" s="912"/>
      <c r="AT121" s="913"/>
      <c r="AU121" s="973"/>
      <c r="AV121" s="974"/>
      <c r="AW121" s="974"/>
      <c r="AX121" s="974"/>
      <c r="AY121" s="975"/>
      <c r="AZ121" s="899" t="s">
        <v>468</v>
      </c>
      <c r="BA121" s="834"/>
      <c r="BB121" s="834"/>
      <c r="BC121" s="834"/>
      <c r="BD121" s="834"/>
      <c r="BE121" s="834"/>
      <c r="BF121" s="834"/>
      <c r="BG121" s="834"/>
      <c r="BH121" s="834"/>
      <c r="BI121" s="834"/>
      <c r="BJ121" s="834"/>
      <c r="BK121" s="834"/>
      <c r="BL121" s="834"/>
      <c r="BM121" s="834"/>
      <c r="BN121" s="834"/>
      <c r="BO121" s="834"/>
      <c r="BP121" s="835"/>
      <c r="BQ121" s="900">
        <v>912366</v>
      </c>
      <c r="BR121" s="901"/>
      <c r="BS121" s="901"/>
      <c r="BT121" s="901"/>
      <c r="BU121" s="901"/>
      <c r="BV121" s="901">
        <v>913243</v>
      </c>
      <c r="BW121" s="901"/>
      <c r="BX121" s="901"/>
      <c r="BY121" s="901"/>
      <c r="BZ121" s="901"/>
      <c r="CA121" s="901">
        <v>860063</v>
      </c>
      <c r="CB121" s="901"/>
      <c r="CC121" s="901"/>
      <c r="CD121" s="901"/>
      <c r="CE121" s="901"/>
      <c r="CF121" s="962">
        <v>18.100000000000001</v>
      </c>
      <c r="CG121" s="963"/>
      <c r="CH121" s="963"/>
      <c r="CI121" s="963"/>
      <c r="CJ121" s="963"/>
      <c r="CK121" s="956"/>
      <c r="CL121" s="942"/>
      <c r="CM121" s="942"/>
      <c r="CN121" s="942"/>
      <c r="CO121" s="943"/>
      <c r="CP121" s="922" t="s">
        <v>406</v>
      </c>
      <c r="CQ121" s="923"/>
      <c r="CR121" s="923"/>
      <c r="CS121" s="923"/>
      <c r="CT121" s="923"/>
      <c r="CU121" s="923"/>
      <c r="CV121" s="923"/>
      <c r="CW121" s="923"/>
      <c r="CX121" s="923"/>
      <c r="CY121" s="923"/>
      <c r="CZ121" s="923"/>
      <c r="DA121" s="923"/>
      <c r="DB121" s="923"/>
      <c r="DC121" s="923"/>
      <c r="DD121" s="923"/>
      <c r="DE121" s="923"/>
      <c r="DF121" s="924"/>
      <c r="DG121" s="900" t="s">
        <v>136</v>
      </c>
      <c r="DH121" s="901"/>
      <c r="DI121" s="901"/>
      <c r="DJ121" s="901"/>
      <c r="DK121" s="901"/>
      <c r="DL121" s="901" t="s">
        <v>136</v>
      </c>
      <c r="DM121" s="901"/>
      <c r="DN121" s="901"/>
      <c r="DO121" s="901"/>
      <c r="DP121" s="901"/>
      <c r="DQ121" s="901" t="s">
        <v>136</v>
      </c>
      <c r="DR121" s="901"/>
      <c r="DS121" s="901"/>
      <c r="DT121" s="901"/>
      <c r="DU121" s="901"/>
      <c r="DV121" s="878" t="s">
        <v>393</v>
      </c>
      <c r="DW121" s="878"/>
      <c r="DX121" s="878"/>
      <c r="DY121" s="878"/>
      <c r="DZ121" s="879"/>
    </row>
    <row r="122" spans="1:130" s="248" customFormat="1" ht="26.25" customHeight="1" x14ac:dyDescent="0.15">
      <c r="A122" s="904"/>
      <c r="B122" s="905"/>
      <c r="C122" s="908" t="s">
        <v>449</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393</v>
      </c>
      <c r="AB122" s="864"/>
      <c r="AC122" s="864"/>
      <c r="AD122" s="864"/>
      <c r="AE122" s="865"/>
      <c r="AF122" s="866" t="s">
        <v>393</v>
      </c>
      <c r="AG122" s="864"/>
      <c r="AH122" s="864"/>
      <c r="AI122" s="864"/>
      <c r="AJ122" s="865"/>
      <c r="AK122" s="866" t="s">
        <v>393</v>
      </c>
      <c r="AL122" s="864"/>
      <c r="AM122" s="864"/>
      <c r="AN122" s="864"/>
      <c r="AO122" s="865"/>
      <c r="AP122" s="911" t="s">
        <v>136</v>
      </c>
      <c r="AQ122" s="912"/>
      <c r="AR122" s="912"/>
      <c r="AS122" s="912"/>
      <c r="AT122" s="913"/>
      <c r="AU122" s="973"/>
      <c r="AV122" s="974"/>
      <c r="AW122" s="974"/>
      <c r="AX122" s="974"/>
      <c r="AY122" s="975"/>
      <c r="AZ122" s="966" t="s">
        <v>469</v>
      </c>
      <c r="BA122" s="967"/>
      <c r="BB122" s="967"/>
      <c r="BC122" s="967"/>
      <c r="BD122" s="967"/>
      <c r="BE122" s="967"/>
      <c r="BF122" s="967"/>
      <c r="BG122" s="967"/>
      <c r="BH122" s="967"/>
      <c r="BI122" s="967"/>
      <c r="BJ122" s="967"/>
      <c r="BK122" s="967"/>
      <c r="BL122" s="967"/>
      <c r="BM122" s="967"/>
      <c r="BN122" s="967"/>
      <c r="BO122" s="967"/>
      <c r="BP122" s="968"/>
      <c r="BQ122" s="969">
        <v>11632586</v>
      </c>
      <c r="BR122" s="932"/>
      <c r="BS122" s="932"/>
      <c r="BT122" s="932"/>
      <c r="BU122" s="932"/>
      <c r="BV122" s="932">
        <v>11413240</v>
      </c>
      <c r="BW122" s="932"/>
      <c r="BX122" s="932"/>
      <c r="BY122" s="932"/>
      <c r="BZ122" s="932"/>
      <c r="CA122" s="932">
        <v>11259400</v>
      </c>
      <c r="CB122" s="932"/>
      <c r="CC122" s="932"/>
      <c r="CD122" s="932"/>
      <c r="CE122" s="932"/>
      <c r="CF122" s="933">
        <v>237.1</v>
      </c>
      <c r="CG122" s="934"/>
      <c r="CH122" s="934"/>
      <c r="CI122" s="934"/>
      <c r="CJ122" s="934"/>
      <c r="CK122" s="956"/>
      <c r="CL122" s="942"/>
      <c r="CM122" s="942"/>
      <c r="CN122" s="942"/>
      <c r="CO122" s="943"/>
      <c r="CP122" s="922" t="s">
        <v>407</v>
      </c>
      <c r="CQ122" s="923"/>
      <c r="CR122" s="923"/>
      <c r="CS122" s="923"/>
      <c r="CT122" s="923"/>
      <c r="CU122" s="923"/>
      <c r="CV122" s="923"/>
      <c r="CW122" s="923"/>
      <c r="CX122" s="923"/>
      <c r="CY122" s="923"/>
      <c r="CZ122" s="923"/>
      <c r="DA122" s="923"/>
      <c r="DB122" s="923"/>
      <c r="DC122" s="923"/>
      <c r="DD122" s="923"/>
      <c r="DE122" s="923"/>
      <c r="DF122" s="924"/>
      <c r="DG122" s="900" t="s">
        <v>136</v>
      </c>
      <c r="DH122" s="901"/>
      <c r="DI122" s="901"/>
      <c r="DJ122" s="901"/>
      <c r="DK122" s="901"/>
      <c r="DL122" s="901" t="s">
        <v>136</v>
      </c>
      <c r="DM122" s="901"/>
      <c r="DN122" s="901"/>
      <c r="DO122" s="901"/>
      <c r="DP122" s="901"/>
      <c r="DQ122" s="901" t="s">
        <v>136</v>
      </c>
      <c r="DR122" s="901"/>
      <c r="DS122" s="901"/>
      <c r="DT122" s="901"/>
      <c r="DU122" s="901"/>
      <c r="DV122" s="878" t="s">
        <v>136</v>
      </c>
      <c r="DW122" s="878"/>
      <c r="DX122" s="878"/>
      <c r="DY122" s="878"/>
      <c r="DZ122" s="879"/>
    </row>
    <row r="123" spans="1:130" s="248" customFormat="1" ht="26.25" customHeight="1" x14ac:dyDescent="0.15">
      <c r="A123" s="904"/>
      <c r="B123" s="905"/>
      <c r="C123" s="908" t="s">
        <v>455</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136</v>
      </c>
      <c r="AB123" s="864"/>
      <c r="AC123" s="864"/>
      <c r="AD123" s="864"/>
      <c r="AE123" s="865"/>
      <c r="AF123" s="866" t="s">
        <v>136</v>
      </c>
      <c r="AG123" s="864"/>
      <c r="AH123" s="864"/>
      <c r="AI123" s="864"/>
      <c r="AJ123" s="865"/>
      <c r="AK123" s="866" t="s">
        <v>136</v>
      </c>
      <c r="AL123" s="864"/>
      <c r="AM123" s="864"/>
      <c r="AN123" s="864"/>
      <c r="AO123" s="865"/>
      <c r="AP123" s="911" t="s">
        <v>136</v>
      </c>
      <c r="AQ123" s="912"/>
      <c r="AR123" s="912"/>
      <c r="AS123" s="912"/>
      <c r="AT123" s="913"/>
      <c r="AU123" s="976"/>
      <c r="AV123" s="977"/>
      <c r="AW123" s="977"/>
      <c r="AX123" s="977"/>
      <c r="AY123" s="977"/>
      <c r="AZ123" s="279" t="s">
        <v>186</v>
      </c>
      <c r="BA123" s="279"/>
      <c r="BB123" s="279"/>
      <c r="BC123" s="279"/>
      <c r="BD123" s="279"/>
      <c r="BE123" s="279"/>
      <c r="BF123" s="279"/>
      <c r="BG123" s="279"/>
      <c r="BH123" s="279"/>
      <c r="BI123" s="279"/>
      <c r="BJ123" s="279"/>
      <c r="BK123" s="279"/>
      <c r="BL123" s="279"/>
      <c r="BM123" s="279"/>
      <c r="BN123" s="279"/>
      <c r="BO123" s="964" t="s">
        <v>470</v>
      </c>
      <c r="BP123" s="965"/>
      <c r="BQ123" s="919">
        <v>15418431</v>
      </c>
      <c r="BR123" s="920"/>
      <c r="BS123" s="920"/>
      <c r="BT123" s="920"/>
      <c r="BU123" s="920"/>
      <c r="BV123" s="920">
        <v>14908744</v>
      </c>
      <c r="BW123" s="920"/>
      <c r="BX123" s="920"/>
      <c r="BY123" s="920"/>
      <c r="BZ123" s="920"/>
      <c r="CA123" s="920">
        <v>14533924</v>
      </c>
      <c r="CB123" s="920"/>
      <c r="CC123" s="920"/>
      <c r="CD123" s="920"/>
      <c r="CE123" s="920"/>
      <c r="CF123" s="830"/>
      <c r="CG123" s="831"/>
      <c r="CH123" s="831"/>
      <c r="CI123" s="831"/>
      <c r="CJ123" s="921"/>
      <c r="CK123" s="956"/>
      <c r="CL123" s="942"/>
      <c r="CM123" s="942"/>
      <c r="CN123" s="942"/>
      <c r="CO123" s="943"/>
      <c r="CP123" s="922" t="s">
        <v>471</v>
      </c>
      <c r="CQ123" s="923"/>
      <c r="CR123" s="923"/>
      <c r="CS123" s="923"/>
      <c r="CT123" s="923"/>
      <c r="CU123" s="923"/>
      <c r="CV123" s="923"/>
      <c r="CW123" s="923"/>
      <c r="CX123" s="923"/>
      <c r="CY123" s="923"/>
      <c r="CZ123" s="923"/>
      <c r="DA123" s="923"/>
      <c r="DB123" s="923"/>
      <c r="DC123" s="923"/>
      <c r="DD123" s="923"/>
      <c r="DE123" s="923"/>
      <c r="DF123" s="924"/>
      <c r="DG123" s="863" t="s">
        <v>136</v>
      </c>
      <c r="DH123" s="864"/>
      <c r="DI123" s="864"/>
      <c r="DJ123" s="864"/>
      <c r="DK123" s="865"/>
      <c r="DL123" s="866" t="s">
        <v>136</v>
      </c>
      <c r="DM123" s="864"/>
      <c r="DN123" s="864"/>
      <c r="DO123" s="864"/>
      <c r="DP123" s="865"/>
      <c r="DQ123" s="866" t="s">
        <v>136</v>
      </c>
      <c r="DR123" s="864"/>
      <c r="DS123" s="864"/>
      <c r="DT123" s="864"/>
      <c r="DU123" s="865"/>
      <c r="DV123" s="911" t="s">
        <v>136</v>
      </c>
      <c r="DW123" s="912"/>
      <c r="DX123" s="912"/>
      <c r="DY123" s="912"/>
      <c r="DZ123" s="913"/>
    </row>
    <row r="124" spans="1:130" s="248" customFormat="1" ht="26.25" customHeight="1" thickBot="1" x14ac:dyDescent="0.2">
      <c r="A124" s="904"/>
      <c r="B124" s="905"/>
      <c r="C124" s="908" t="s">
        <v>459</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136</v>
      </c>
      <c r="AB124" s="864"/>
      <c r="AC124" s="864"/>
      <c r="AD124" s="864"/>
      <c r="AE124" s="865"/>
      <c r="AF124" s="866" t="s">
        <v>136</v>
      </c>
      <c r="AG124" s="864"/>
      <c r="AH124" s="864"/>
      <c r="AI124" s="864"/>
      <c r="AJ124" s="865"/>
      <c r="AK124" s="866" t="s">
        <v>136</v>
      </c>
      <c r="AL124" s="864"/>
      <c r="AM124" s="864"/>
      <c r="AN124" s="864"/>
      <c r="AO124" s="865"/>
      <c r="AP124" s="911" t="s">
        <v>136</v>
      </c>
      <c r="AQ124" s="912"/>
      <c r="AR124" s="912"/>
      <c r="AS124" s="912"/>
      <c r="AT124" s="913"/>
      <c r="AU124" s="914" t="s">
        <v>472</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134.6</v>
      </c>
      <c r="BR124" s="918"/>
      <c r="BS124" s="918"/>
      <c r="BT124" s="918"/>
      <c r="BU124" s="918"/>
      <c r="BV124" s="918">
        <v>152.69999999999999</v>
      </c>
      <c r="BW124" s="918"/>
      <c r="BX124" s="918"/>
      <c r="BY124" s="918"/>
      <c r="BZ124" s="918"/>
      <c r="CA124" s="918">
        <v>149.4</v>
      </c>
      <c r="CB124" s="918"/>
      <c r="CC124" s="918"/>
      <c r="CD124" s="918"/>
      <c r="CE124" s="918"/>
      <c r="CF124" s="808"/>
      <c r="CG124" s="809"/>
      <c r="CH124" s="809"/>
      <c r="CI124" s="809"/>
      <c r="CJ124" s="949"/>
      <c r="CK124" s="957"/>
      <c r="CL124" s="957"/>
      <c r="CM124" s="957"/>
      <c r="CN124" s="957"/>
      <c r="CO124" s="958"/>
      <c r="CP124" s="922" t="s">
        <v>473</v>
      </c>
      <c r="CQ124" s="923"/>
      <c r="CR124" s="923"/>
      <c r="CS124" s="923"/>
      <c r="CT124" s="923"/>
      <c r="CU124" s="923"/>
      <c r="CV124" s="923"/>
      <c r="CW124" s="923"/>
      <c r="CX124" s="923"/>
      <c r="CY124" s="923"/>
      <c r="CZ124" s="923"/>
      <c r="DA124" s="923"/>
      <c r="DB124" s="923"/>
      <c r="DC124" s="923"/>
      <c r="DD124" s="923"/>
      <c r="DE124" s="923"/>
      <c r="DF124" s="924"/>
      <c r="DG124" s="846" t="s">
        <v>136</v>
      </c>
      <c r="DH124" s="847"/>
      <c r="DI124" s="847"/>
      <c r="DJ124" s="847"/>
      <c r="DK124" s="848"/>
      <c r="DL124" s="849" t="s">
        <v>136</v>
      </c>
      <c r="DM124" s="847"/>
      <c r="DN124" s="847"/>
      <c r="DO124" s="847"/>
      <c r="DP124" s="848"/>
      <c r="DQ124" s="849" t="s">
        <v>136</v>
      </c>
      <c r="DR124" s="847"/>
      <c r="DS124" s="847"/>
      <c r="DT124" s="847"/>
      <c r="DU124" s="848"/>
      <c r="DV124" s="935" t="s">
        <v>136</v>
      </c>
      <c r="DW124" s="936"/>
      <c r="DX124" s="936"/>
      <c r="DY124" s="936"/>
      <c r="DZ124" s="937"/>
    </row>
    <row r="125" spans="1:130" s="248" customFormat="1" ht="26.25" customHeight="1" x14ac:dyDescent="0.15">
      <c r="A125" s="904"/>
      <c r="B125" s="905"/>
      <c r="C125" s="908" t="s">
        <v>461</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136</v>
      </c>
      <c r="AB125" s="864"/>
      <c r="AC125" s="864"/>
      <c r="AD125" s="864"/>
      <c r="AE125" s="865"/>
      <c r="AF125" s="866" t="s">
        <v>393</v>
      </c>
      <c r="AG125" s="864"/>
      <c r="AH125" s="864"/>
      <c r="AI125" s="864"/>
      <c r="AJ125" s="865"/>
      <c r="AK125" s="866" t="s">
        <v>136</v>
      </c>
      <c r="AL125" s="864"/>
      <c r="AM125" s="864"/>
      <c r="AN125" s="864"/>
      <c r="AO125" s="865"/>
      <c r="AP125" s="911" t="s">
        <v>136</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474</v>
      </c>
      <c r="CL125" s="939"/>
      <c r="CM125" s="939"/>
      <c r="CN125" s="939"/>
      <c r="CO125" s="940"/>
      <c r="CP125" s="947" t="s">
        <v>475</v>
      </c>
      <c r="CQ125" s="892"/>
      <c r="CR125" s="892"/>
      <c r="CS125" s="892"/>
      <c r="CT125" s="892"/>
      <c r="CU125" s="892"/>
      <c r="CV125" s="892"/>
      <c r="CW125" s="892"/>
      <c r="CX125" s="892"/>
      <c r="CY125" s="892"/>
      <c r="CZ125" s="892"/>
      <c r="DA125" s="892"/>
      <c r="DB125" s="892"/>
      <c r="DC125" s="892"/>
      <c r="DD125" s="892"/>
      <c r="DE125" s="892"/>
      <c r="DF125" s="893"/>
      <c r="DG125" s="948" t="s">
        <v>393</v>
      </c>
      <c r="DH125" s="929"/>
      <c r="DI125" s="929"/>
      <c r="DJ125" s="929"/>
      <c r="DK125" s="929"/>
      <c r="DL125" s="929" t="s">
        <v>136</v>
      </c>
      <c r="DM125" s="929"/>
      <c r="DN125" s="929"/>
      <c r="DO125" s="929"/>
      <c r="DP125" s="929"/>
      <c r="DQ125" s="929" t="s">
        <v>136</v>
      </c>
      <c r="DR125" s="929"/>
      <c r="DS125" s="929"/>
      <c r="DT125" s="929"/>
      <c r="DU125" s="929"/>
      <c r="DV125" s="930" t="s">
        <v>393</v>
      </c>
      <c r="DW125" s="930"/>
      <c r="DX125" s="930"/>
      <c r="DY125" s="930"/>
      <c r="DZ125" s="931"/>
    </row>
    <row r="126" spans="1:130" s="248" customFormat="1" ht="26.25" customHeight="1" thickBot="1" x14ac:dyDescent="0.2">
      <c r="A126" s="904"/>
      <c r="B126" s="905"/>
      <c r="C126" s="908" t="s">
        <v>463</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136</v>
      </c>
      <c r="AB126" s="864"/>
      <c r="AC126" s="864"/>
      <c r="AD126" s="864"/>
      <c r="AE126" s="865"/>
      <c r="AF126" s="866">
        <v>467</v>
      </c>
      <c r="AG126" s="864"/>
      <c r="AH126" s="864"/>
      <c r="AI126" s="864"/>
      <c r="AJ126" s="865"/>
      <c r="AK126" s="866">
        <v>1199</v>
      </c>
      <c r="AL126" s="864"/>
      <c r="AM126" s="864"/>
      <c r="AN126" s="864"/>
      <c r="AO126" s="865"/>
      <c r="AP126" s="911">
        <v>0</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476</v>
      </c>
      <c r="CQ126" s="834"/>
      <c r="CR126" s="834"/>
      <c r="CS126" s="834"/>
      <c r="CT126" s="834"/>
      <c r="CU126" s="834"/>
      <c r="CV126" s="834"/>
      <c r="CW126" s="834"/>
      <c r="CX126" s="834"/>
      <c r="CY126" s="834"/>
      <c r="CZ126" s="834"/>
      <c r="DA126" s="834"/>
      <c r="DB126" s="834"/>
      <c r="DC126" s="834"/>
      <c r="DD126" s="834"/>
      <c r="DE126" s="834"/>
      <c r="DF126" s="835"/>
      <c r="DG126" s="900">
        <v>1151870</v>
      </c>
      <c r="DH126" s="901"/>
      <c r="DI126" s="901"/>
      <c r="DJ126" s="901"/>
      <c r="DK126" s="901"/>
      <c r="DL126" s="901">
        <v>1032605</v>
      </c>
      <c r="DM126" s="901"/>
      <c r="DN126" s="901"/>
      <c r="DO126" s="901"/>
      <c r="DP126" s="901"/>
      <c r="DQ126" s="901">
        <v>924434</v>
      </c>
      <c r="DR126" s="901"/>
      <c r="DS126" s="901"/>
      <c r="DT126" s="901"/>
      <c r="DU126" s="901"/>
      <c r="DV126" s="878">
        <v>19.5</v>
      </c>
      <c r="DW126" s="878"/>
      <c r="DX126" s="878"/>
      <c r="DY126" s="878"/>
      <c r="DZ126" s="879"/>
    </row>
    <row r="127" spans="1:130" s="248" customFormat="1" ht="26.25" customHeight="1" x14ac:dyDescent="0.15">
      <c r="A127" s="906"/>
      <c r="B127" s="907"/>
      <c r="C127" s="925" t="s">
        <v>477</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136</v>
      </c>
      <c r="AB127" s="864"/>
      <c r="AC127" s="864"/>
      <c r="AD127" s="864"/>
      <c r="AE127" s="865"/>
      <c r="AF127" s="866" t="s">
        <v>393</v>
      </c>
      <c r="AG127" s="864"/>
      <c r="AH127" s="864"/>
      <c r="AI127" s="864"/>
      <c r="AJ127" s="865"/>
      <c r="AK127" s="866" t="s">
        <v>136</v>
      </c>
      <c r="AL127" s="864"/>
      <c r="AM127" s="864"/>
      <c r="AN127" s="864"/>
      <c r="AO127" s="865"/>
      <c r="AP127" s="911" t="s">
        <v>136</v>
      </c>
      <c r="AQ127" s="912"/>
      <c r="AR127" s="912"/>
      <c r="AS127" s="912"/>
      <c r="AT127" s="913"/>
      <c r="AU127" s="284"/>
      <c r="AV127" s="284"/>
      <c r="AW127" s="284"/>
      <c r="AX127" s="928" t="s">
        <v>478</v>
      </c>
      <c r="AY127" s="896"/>
      <c r="AZ127" s="896"/>
      <c r="BA127" s="896"/>
      <c r="BB127" s="896"/>
      <c r="BC127" s="896"/>
      <c r="BD127" s="896"/>
      <c r="BE127" s="897"/>
      <c r="BF127" s="895" t="s">
        <v>479</v>
      </c>
      <c r="BG127" s="896"/>
      <c r="BH127" s="896"/>
      <c r="BI127" s="896"/>
      <c r="BJ127" s="896"/>
      <c r="BK127" s="896"/>
      <c r="BL127" s="897"/>
      <c r="BM127" s="895" t="s">
        <v>480</v>
      </c>
      <c r="BN127" s="896"/>
      <c r="BO127" s="896"/>
      <c r="BP127" s="896"/>
      <c r="BQ127" s="896"/>
      <c r="BR127" s="896"/>
      <c r="BS127" s="897"/>
      <c r="BT127" s="895" t="s">
        <v>481</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482</v>
      </c>
      <c r="CQ127" s="834"/>
      <c r="CR127" s="834"/>
      <c r="CS127" s="834"/>
      <c r="CT127" s="834"/>
      <c r="CU127" s="834"/>
      <c r="CV127" s="834"/>
      <c r="CW127" s="834"/>
      <c r="CX127" s="834"/>
      <c r="CY127" s="834"/>
      <c r="CZ127" s="834"/>
      <c r="DA127" s="834"/>
      <c r="DB127" s="834"/>
      <c r="DC127" s="834"/>
      <c r="DD127" s="834"/>
      <c r="DE127" s="834"/>
      <c r="DF127" s="835"/>
      <c r="DG127" s="900" t="s">
        <v>136</v>
      </c>
      <c r="DH127" s="901"/>
      <c r="DI127" s="901"/>
      <c r="DJ127" s="901"/>
      <c r="DK127" s="901"/>
      <c r="DL127" s="901" t="s">
        <v>136</v>
      </c>
      <c r="DM127" s="901"/>
      <c r="DN127" s="901"/>
      <c r="DO127" s="901"/>
      <c r="DP127" s="901"/>
      <c r="DQ127" s="901" t="s">
        <v>136</v>
      </c>
      <c r="DR127" s="901"/>
      <c r="DS127" s="901"/>
      <c r="DT127" s="901"/>
      <c r="DU127" s="901"/>
      <c r="DV127" s="878" t="s">
        <v>136</v>
      </c>
      <c r="DW127" s="878"/>
      <c r="DX127" s="878"/>
      <c r="DY127" s="878"/>
      <c r="DZ127" s="879"/>
    </row>
    <row r="128" spans="1:130" s="248" customFormat="1" ht="26.25" customHeight="1" thickBot="1" x14ac:dyDescent="0.2">
      <c r="A128" s="880" t="s">
        <v>483</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484</v>
      </c>
      <c r="X128" s="882"/>
      <c r="Y128" s="882"/>
      <c r="Z128" s="883"/>
      <c r="AA128" s="884">
        <v>85555</v>
      </c>
      <c r="AB128" s="885"/>
      <c r="AC128" s="885"/>
      <c r="AD128" s="885"/>
      <c r="AE128" s="886"/>
      <c r="AF128" s="887">
        <v>85052</v>
      </c>
      <c r="AG128" s="885"/>
      <c r="AH128" s="885"/>
      <c r="AI128" s="885"/>
      <c r="AJ128" s="886"/>
      <c r="AK128" s="887">
        <v>73232</v>
      </c>
      <c r="AL128" s="885"/>
      <c r="AM128" s="885"/>
      <c r="AN128" s="885"/>
      <c r="AO128" s="886"/>
      <c r="AP128" s="888"/>
      <c r="AQ128" s="889"/>
      <c r="AR128" s="889"/>
      <c r="AS128" s="889"/>
      <c r="AT128" s="890"/>
      <c r="AU128" s="284"/>
      <c r="AV128" s="284"/>
      <c r="AW128" s="284"/>
      <c r="AX128" s="891" t="s">
        <v>485</v>
      </c>
      <c r="AY128" s="892"/>
      <c r="AZ128" s="892"/>
      <c r="BA128" s="892"/>
      <c r="BB128" s="892"/>
      <c r="BC128" s="892"/>
      <c r="BD128" s="892"/>
      <c r="BE128" s="893"/>
      <c r="BF128" s="870" t="s">
        <v>136</v>
      </c>
      <c r="BG128" s="871"/>
      <c r="BH128" s="871"/>
      <c r="BI128" s="871"/>
      <c r="BJ128" s="871"/>
      <c r="BK128" s="871"/>
      <c r="BL128" s="894"/>
      <c r="BM128" s="870">
        <v>14.62</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486</v>
      </c>
      <c r="CQ128" s="812"/>
      <c r="CR128" s="812"/>
      <c r="CS128" s="812"/>
      <c r="CT128" s="812"/>
      <c r="CU128" s="812"/>
      <c r="CV128" s="812"/>
      <c r="CW128" s="812"/>
      <c r="CX128" s="812"/>
      <c r="CY128" s="812"/>
      <c r="CZ128" s="812"/>
      <c r="DA128" s="812"/>
      <c r="DB128" s="812"/>
      <c r="DC128" s="812"/>
      <c r="DD128" s="812"/>
      <c r="DE128" s="812"/>
      <c r="DF128" s="813"/>
      <c r="DG128" s="874" t="s">
        <v>136</v>
      </c>
      <c r="DH128" s="875"/>
      <c r="DI128" s="875"/>
      <c r="DJ128" s="875"/>
      <c r="DK128" s="875"/>
      <c r="DL128" s="875" t="s">
        <v>136</v>
      </c>
      <c r="DM128" s="875"/>
      <c r="DN128" s="875"/>
      <c r="DO128" s="875"/>
      <c r="DP128" s="875"/>
      <c r="DQ128" s="875" t="s">
        <v>136</v>
      </c>
      <c r="DR128" s="875"/>
      <c r="DS128" s="875"/>
      <c r="DT128" s="875"/>
      <c r="DU128" s="875"/>
      <c r="DV128" s="876" t="s">
        <v>136</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487</v>
      </c>
      <c r="X129" s="861"/>
      <c r="Y129" s="861"/>
      <c r="Z129" s="862"/>
      <c r="AA129" s="863">
        <v>5384192</v>
      </c>
      <c r="AB129" s="864"/>
      <c r="AC129" s="864"/>
      <c r="AD129" s="864"/>
      <c r="AE129" s="865"/>
      <c r="AF129" s="866">
        <v>5364802</v>
      </c>
      <c r="AG129" s="864"/>
      <c r="AH129" s="864"/>
      <c r="AI129" s="864"/>
      <c r="AJ129" s="865"/>
      <c r="AK129" s="866">
        <v>5635035</v>
      </c>
      <c r="AL129" s="864"/>
      <c r="AM129" s="864"/>
      <c r="AN129" s="864"/>
      <c r="AO129" s="865"/>
      <c r="AP129" s="867"/>
      <c r="AQ129" s="868"/>
      <c r="AR129" s="868"/>
      <c r="AS129" s="868"/>
      <c r="AT129" s="869"/>
      <c r="AU129" s="286"/>
      <c r="AV129" s="286"/>
      <c r="AW129" s="286"/>
      <c r="AX129" s="833" t="s">
        <v>488</v>
      </c>
      <c r="AY129" s="834"/>
      <c r="AZ129" s="834"/>
      <c r="BA129" s="834"/>
      <c r="BB129" s="834"/>
      <c r="BC129" s="834"/>
      <c r="BD129" s="834"/>
      <c r="BE129" s="835"/>
      <c r="BF129" s="853" t="s">
        <v>136</v>
      </c>
      <c r="BG129" s="854"/>
      <c r="BH129" s="854"/>
      <c r="BI129" s="854"/>
      <c r="BJ129" s="854"/>
      <c r="BK129" s="854"/>
      <c r="BL129" s="855"/>
      <c r="BM129" s="853">
        <v>19.62</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489</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490</v>
      </c>
      <c r="X130" s="861"/>
      <c r="Y130" s="861"/>
      <c r="Z130" s="862"/>
      <c r="AA130" s="863">
        <v>841561</v>
      </c>
      <c r="AB130" s="864"/>
      <c r="AC130" s="864"/>
      <c r="AD130" s="864"/>
      <c r="AE130" s="865"/>
      <c r="AF130" s="866">
        <v>847778</v>
      </c>
      <c r="AG130" s="864"/>
      <c r="AH130" s="864"/>
      <c r="AI130" s="864"/>
      <c r="AJ130" s="865"/>
      <c r="AK130" s="866">
        <v>886311</v>
      </c>
      <c r="AL130" s="864"/>
      <c r="AM130" s="864"/>
      <c r="AN130" s="864"/>
      <c r="AO130" s="865"/>
      <c r="AP130" s="867"/>
      <c r="AQ130" s="868"/>
      <c r="AR130" s="868"/>
      <c r="AS130" s="868"/>
      <c r="AT130" s="869"/>
      <c r="AU130" s="286"/>
      <c r="AV130" s="286"/>
      <c r="AW130" s="286"/>
      <c r="AX130" s="833" t="s">
        <v>491</v>
      </c>
      <c r="AY130" s="834"/>
      <c r="AZ130" s="834"/>
      <c r="BA130" s="834"/>
      <c r="BB130" s="834"/>
      <c r="BC130" s="834"/>
      <c r="BD130" s="834"/>
      <c r="BE130" s="835"/>
      <c r="BF130" s="836">
        <v>11.5</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492</v>
      </c>
      <c r="X131" s="844"/>
      <c r="Y131" s="844"/>
      <c r="Z131" s="845"/>
      <c r="AA131" s="846">
        <v>4542631</v>
      </c>
      <c r="AB131" s="847"/>
      <c r="AC131" s="847"/>
      <c r="AD131" s="847"/>
      <c r="AE131" s="848"/>
      <c r="AF131" s="849">
        <v>4517024</v>
      </c>
      <c r="AG131" s="847"/>
      <c r="AH131" s="847"/>
      <c r="AI131" s="847"/>
      <c r="AJ131" s="848"/>
      <c r="AK131" s="849">
        <v>4748724</v>
      </c>
      <c r="AL131" s="847"/>
      <c r="AM131" s="847"/>
      <c r="AN131" s="847"/>
      <c r="AO131" s="848"/>
      <c r="AP131" s="850"/>
      <c r="AQ131" s="851"/>
      <c r="AR131" s="851"/>
      <c r="AS131" s="851"/>
      <c r="AT131" s="852"/>
      <c r="AU131" s="286"/>
      <c r="AV131" s="286"/>
      <c r="AW131" s="286"/>
      <c r="AX131" s="811" t="s">
        <v>493</v>
      </c>
      <c r="AY131" s="812"/>
      <c r="AZ131" s="812"/>
      <c r="BA131" s="812"/>
      <c r="BB131" s="812"/>
      <c r="BC131" s="812"/>
      <c r="BD131" s="812"/>
      <c r="BE131" s="813"/>
      <c r="BF131" s="814">
        <v>149.4</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494</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495</v>
      </c>
      <c r="W132" s="824"/>
      <c r="X132" s="824"/>
      <c r="Y132" s="824"/>
      <c r="Z132" s="825"/>
      <c r="AA132" s="826">
        <v>10.699130090000001</v>
      </c>
      <c r="AB132" s="827"/>
      <c r="AC132" s="827"/>
      <c r="AD132" s="827"/>
      <c r="AE132" s="828"/>
      <c r="AF132" s="829">
        <v>12.609515760000001</v>
      </c>
      <c r="AG132" s="827"/>
      <c r="AH132" s="827"/>
      <c r="AI132" s="827"/>
      <c r="AJ132" s="828"/>
      <c r="AK132" s="829">
        <v>11.358861879999999</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496</v>
      </c>
      <c r="W133" s="803"/>
      <c r="X133" s="803"/>
      <c r="Y133" s="803"/>
      <c r="Z133" s="804"/>
      <c r="AA133" s="805">
        <v>9.5</v>
      </c>
      <c r="AB133" s="806"/>
      <c r="AC133" s="806"/>
      <c r="AD133" s="806"/>
      <c r="AE133" s="807"/>
      <c r="AF133" s="805">
        <v>10.5</v>
      </c>
      <c r="AG133" s="806"/>
      <c r="AH133" s="806"/>
      <c r="AI133" s="806"/>
      <c r="AJ133" s="807"/>
      <c r="AK133" s="805">
        <v>11.5</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kew5S/mFNnulW1Kd+qDDFaJXFPF/y1GsOyvP6lE52jQ4qD3cEYORcBp6TRNBipVmC+PWeSyM5g5n5sr2mmUv1g==" saltValue="Gifo7SVVGkX0XGsAPp4/E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497</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XPT8QHMvFGS07g2T8L1xegmDzto86jrnauaG2s/BxYUqlfOxqvaJOZBZKSBWSsTVTsDysxTZMyZgYAIYG8Y3Kg==" saltValue="fkJf/HsOAi/PbOWln12lI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Ms0vpG/aIsEGoso3PqTZ4+T/44AyKv1ElOsMwmdxp8aD+h4+Q7zd3Wa3QaEXyfpQRwdwwExYJCK46EQlb9Uig==" saltValue="mNW19h5CA2wa3msENkc78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499</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500</v>
      </c>
      <c r="AP7" s="305"/>
      <c r="AQ7" s="306" t="s">
        <v>501</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502</v>
      </c>
      <c r="AQ8" s="312" t="s">
        <v>503</v>
      </c>
      <c r="AR8" s="313" t="s">
        <v>504</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505</v>
      </c>
      <c r="AL9" s="1228"/>
      <c r="AM9" s="1228"/>
      <c r="AN9" s="1229"/>
      <c r="AO9" s="314">
        <v>1690296</v>
      </c>
      <c r="AP9" s="314">
        <v>73313</v>
      </c>
      <c r="AQ9" s="315">
        <v>71124</v>
      </c>
      <c r="AR9" s="316">
        <v>3.1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506</v>
      </c>
      <c r="AL10" s="1228"/>
      <c r="AM10" s="1228"/>
      <c r="AN10" s="1229"/>
      <c r="AO10" s="317">
        <v>59766</v>
      </c>
      <c r="AP10" s="317">
        <v>2592</v>
      </c>
      <c r="AQ10" s="318">
        <v>8282</v>
      </c>
      <c r="AR10" s="319">
        <v>-68.7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507</v>
      </c>
      <c r="AL11" s="1228"/>
      <c r="AM11" s="1228"/>
      <c r="AN11" s="1229"/>
      <c r="AO11" s="317" t="s">
        <v>508</v>
      </c>
      <c r="AP11" s="317" t="s">
        <v>508</v>
      </c>
      <c r="AQ11" s="318">
        <v>547</v>
      </c>
      <c r="AR11" s="319" t="s">
        <v>508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509</v>
      </c>
      <c r="AL12" s="1228"/>
      <c r="AM12" s="1228"/>
      <c r="AN12" s="1229"/>
      <c r="AO12" s="317" t="s">
        <v>508</v>
      </c>
      <c r="AP12" s="317" t="s">
        <v>508</v>
      </c>
      <c r="AQ12" s="318">
        <v>5</v>
      </c>
      <c r="AR12" s="319" t="s">
        <v>508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510</v>
      </c>
      <c r="AL13" s="1228"/>
      <c r="AM13" s="1228"/>
      <c r="AN13" s="1229"/>
      <c r="AO13" s="317">
        <v>63223</v>
      </c>
      <c r="AP13" s="317">
        <v>2742</v>
      </c>
      <c r="AQ13" s="318">
        <v>2930</v>
      </c>
      <c r="AR13" s="319">
        <v>-6.4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511</v>
      </c>
      <c r="AL14" s="1228"/>
      <c r="AM14" s="1228"/>
      <c r="AN14" s="1229"/>
      <c r="AO14" s="317" t="s">
        <v>508</v>
      </c>
      <c r="AP14" s="317" t="s">
        <v>508</v>
      </c>
      <c r="AQ14" s="318">
        <v>1382</v>
      </c>
      <c r="AR14" s="319" t="s">
        <v>508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512</v>
      </c>
      <c r="AL15" s="1231"/>
      <c r="AM15" s="1231"/>
      <c r="AN15" s="1232"/>
      <c r="AO15" s="317">
        <v>-135325</v>
      </c>
      <c r="AP15" s="317">
        <v>-5869</v>
      </c>
      <c r="AQ15" s="318">
        <v>-4924</v>
      </c>
      <c r="AR15" s="319">
        <v>19.2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186</v>
      </c>
      <c r="AL16" s="1231"/>
      <c r="AM16" s="1231"/>
      <c r="AN16" s="1232"/>
      <c r="AO16" s="317">
        <v>1677960</v>
      </c>
      <c r="AP16" s="317">
        <v>72778</v>
      </c>
      <c r="AQ16" s="318">
        <v>79347</v>
      </c>
      <c r="AR16" s="319">
        <v>-8.3000000000000007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514</v>
      </c>
      <c r="AP20" s="326" t="s">
        <v>515</v>
      </c>
      <c r="AQ20" s="327" t="s">
        <v>516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517</v>
      </c>
      <c r="AL21" s="1234"/>
      <c r="AM21" s="1234"/>
      <c r="AN21" s="1235"/>
      <c r="AO21" s="330">
        <v>7.42</v>
      </c>
      <c r="AP21" s="331">
        <v>7.49</v>
      </c>
      <c r="AQ21" s="332">
        <v>-7.0000000000000007E-2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518</v>
      </c>
      <c r="AL22" s="1234"/>
      <c r="AM22" s="1234"/>
      <c r="AN22" s="1235"/>
      <c r="AO22" s="335">
        <v>98.7</v>
      </c>
      <c r="AP22" s="336">
        <v>97.5</v>
      </c>
      <c r="AQ22" s="337">
        <v>1.2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500</v>
      </c>
      <c r="AP30" s="305"/>
      <c r="AQ30" s="306" t="s">
        <v>501</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502</v>
      </c>
      <c r="AQ31" s="312" t="s">
        <v>503</v>
      </c>
      <c r="AR31" s="313" t="s">
        <v>504</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522</v>
      </c>
      <c r="AL32" s="1217"/>
      <c r="AM32" s="1217"/>
      <c r="AN32" s="1218"/>
      <c r="AO32" s="345">
        <v>985375</v>
      </c>
      <c r="AP32" s="345">
        <v>42738</v>
      </c>
      <c r="AQ32" s="346">
        <v>30764</v>
      </c>
      <c r="AR32" s="347">
        <v>38.9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523</v>
      </c>
      <c r="AL33" s="1217"/>
      <c r="AM33" s="1217"/>
      <c r="AN33" s="1218"/>
      <c r="AO33" s="345" t="s">
        <v>508</v>
      </c>
      <c r="AP33" s="345" t="s">
        <v>508</v>
      </c>
      <c r="AQ33" s="346" t="s">
        <v>508</v>
      </c>
      <c r="AR33" s="347" t="s">
        <v>508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524</v>
      </c>
      <c r="AL34" s="1217"/>
      <c r="AM34" s="1217"/>
      <c r="AN34" s="1218"/>
      <c r="AO34" s="345" t="s">
        <v>508</v>
      </c>
      <c r="AP34" s="345" t="s">
        <v>508</v>
      </c>
      <c r="AQ34" s="346" t="s">
        <v>508</v>
      </c>
      <c r="AR34" s="347" t="s">
        <v>508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525</v>
      </c>
      <c r="AL35" s="1217"/>
      <c r="AM35" s="1217"/>
      <c r="AN35" s="1218"/>
      <c r="AO35" s="345">
        <v>375053</v>
      </c>
      <c r="AP35" s="345">
        <v>16267</v>
      </c>
      <c r="AQ35" s="346">
        <v>12161</v>
      </c>
      <c r="AR35" s="347">
        <v>33.799999999999997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526</v>
      </c>
      <c r="AL36" s="1217"/>
      <c r="AM36" s="1217"/>
      <c r="AN36" s="1218"/>
      <c r="AO36" s="345">
        <v>120303</v>
      </c>
      <c r="AP36" s="345">
        <v>5218</v>
      </c>
      <c r="AQ36" s="346">
        <v>1793</v>
      </c>
      <c r="AR36" s="347">
        <v>191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527</v>
      </c>
      <c r="AL37" s="1217"/>
      <c r="AM37" s="1217"/>
      <c r="AN37" s="1218"/>
      <c r="AO37" s="345">
        <v>17804</v>
      </c>
      <c r="AP37" s="345">
        <v>772</v>
      </c>
      <c r="AQ37" s="346">
        <v>575</v>
      </c>
      <c r="AR37" s="347">
        <v>34.299999999999997</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528</v>
      </c>
      <c r="AL38" s="1214"/>
      <c r="AM38" s="1214"/>
      <c r="AN38" s="1215"/>
      <c r="AO38" s="348">
        <v>409</v>
      </c>
      <c r="AP38" s="348">
        <v>18</v>
      </c>
      <c r="AQ38" s="349">
        <v>1</v>
      </c>
      <c r="AR38" s="337">
        <v>1700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529</v>
      </c>
      <c r="AL39" s="1214"/>
      <c r="AM39" s="1214"/>
      <c r="AN39" s="1215"/>
      <c r="AO39" s="345">
        <v>-73232</v>
      </c>
      <c r="AP39" s="345">
        <v>-3176</v>
      </c>
      <c r="AQ39" s="346">
        <v>-2883</v>
      </c>
      <c r="AR39" s="347">
        <v>10.199999999999999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530</v>
      </c>
      <c r="AL40" s="1217"/>
      <c r="AM40" s="1217"/>
      <c r="AN40" s="1218"/>
      <c r="AO40" s="345">
        <v>-886311</v>
      </c>
      <c r="AP40" s="345">
        <v>-38442</v>
      </c>
      <c r="AQ40" s="346">
        <v>-29973</v>
      </c>
      <c r="AR40" s="347">
        <v>28.3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299</v>
      </c>
      <c r="AL41" s="1220"/>
      <c r="AM41" s="1220"/>
      <c r="AN41" s="1221"/>
      <c r="AO41" s="345">
        <v>539401</v>
      </c>
      <c r="AP41" s="345">
        <v>23395</v>
      </c>
      <c r="AQ41" s="346">
        <v>12437</v>
      </c>
      <c r="AR41" s="347">
        <v>88.1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531</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533</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500</v>
      </c>
      <c r="AN49" s="1224" t="s">
        <v>534</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535</v>
      </c>
      <c r="AO50" s="362" t="s">
        <v>536</v>
      </c>
      <c r="AP50" s="363" t="s">
        <v>537</v>
      </c>
      <c r="AQ50" s="364" t="s">
        <v>538</v>
      </c>
      <c r="AR50" s="365" t="s">
        <v>539</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540</v>
      </c>
      <c r="AL51" s="358"/>
      <c r="AM51" s="366">
        <v>1292915</v>
      </c>
      <c r="AN51" s="367">
        <v>54625</v>
      </c>
      <c r="AO51" s="368">
        <v>-18.899999999999999</v>
      </c>
      <c r="AP51" s="369">
        <v>57122</v>
      </c>
      <c r="AQ51" s="370">
        <v>0.4</v>
      </c>
      <c r="AR51" s="371">
        <v>-19.3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541</v>
      </c>
      <c r="AM52" s="374">
        <v>1048961</v>
      </c>
      <c r="AN52" s="375">
        <v>44318</v>
      </c>
      <c r="AO52" s="376">
        <v>-16.3</v>
      </c>
      <c r="AP52" s="377">
        <v>36191</v>
      </c>
      <c r="AQ52" s="378">
        <v>11.2</v>
      </c>
      <c r="AR52" s="379">
        <v>-27.5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542</v>
      </c>
      <c r="AL53" s="358"/>
      <c r="AM53" s="366">
        <v>1938000</v>
      </c>
      <c r="AN53" s="367">
        <v>81955</v>
      </c>
      <c r="AO53" s="368">
        <v>50</v>
      </c>
      <c r="AP53" s="369">
        <v>53655</v>
      </c>
      <c r="AQ53" s="370">
        <v>-6.1</v>
      </c>
      <c r="AR53" s="371">
        <v>56.1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541</v>
      </c>
      <c r="AM54" s="374">
        <v>1711966</v>
      </c>
      <c r="AN54" s="375">
        <v>72397</v>
      </c>
      <c r="AO54" s="376">
        <v>63.4</v>
      </c>
      <c r="AP54" s="377">
        <v>32719</v>
      </c>
      <c r="AQ54" s="378">
        <v>-9.6</v>
      </c>
      <c r="AR54" s="379">
        <v>73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543</v>
      </c>
      <c r="AL55" s="358"/>
      <c r="AM55" s="366">
        <v>895686</v>
      </c>
      <c r="AN55" s="367">
        <v>38205</v>
      </c>
      <c r="AO55" s="368">
        <v>-53.4</v>
      </c>
      <c r="AP55" s="369">
        <v>53869</v>
      </c>
      <c r="AQ55" s="370">
        <v>0.4</v>
      </c>
      <c r="AR55" s="371">
        <v>-53.8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541</v>
      </c>
      <c r="AM56" s="374">
        <v>546168</v>
      </c>
      <c r="AN56" s="375">
        <v>23297</v>
      </c>
      <c r="AO56" s="376">
        <v>-67.8</v>
      </c>
      <c r="AP56" s="377">
        <v>35046</v>
      </c>
      <c r="AQ56" s="378">
        <v>7.1</v>
      </c>
      <c r="AR56" s="379">
        <v>-74.900000000000006</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544</v>
      </c>
      <c r="AL57" s="358"/>
      <c r="AM57" s="366">
        <v>992454</v>
      </c>
      <c r="AN57" s="367">
        <v>42404</v>
      </c>
      <c r="AO57" s="368">
        <v>11</v>
      </c>
      <c r="AP57" s="369">
        <v>59119</v>
      </c>
      <c r="AQ57" s="370">
        <v>9.6999999999999993</v>
      </c>
      <c r="AR57" s="371">
        <v>1.3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541</v>
      </c>
      <c r="AM58" s="374">
        <v>622757</v>
      </c>
      <c r="AN58" s="375">
        <v>26608</v>
      </c>
      <c r="AO58" s="376">
        <v>14.2</v>
      </c>
      <c r="AP58" s="377">
        <v>29900</v>
      </c>
      <c r="AQ58" s="378">
        <v>-14.7</v>
      </c>
      <c r="AR58" s="379">
        <v>28.9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545</v>
      </c>
      <c r="AL59" s="358"/>
      <c r="AM59" s="366">
        <v>1488887</v>
      </c>
      <c r="AN59" s="367">
        <v>64577</v>
      </c>
      <c r="AO59" s="368">
        <v>52.3</v>
      </c>
      <c r="AP59" s="369">
        <v>53895</v>
      </c>
      <c r="AQ59" s="370">
        <v>-8.8000000000000007</v>
      </c>
      <c r="AR59" s="371">
        <v>61.1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541</v>
      </c>
      <c r="AM60" s="374">
        <v>1000352</v>
      </c>
      <c r="AN60" s="375">
        <v>43388</v>
      </c>
      <c r="AO60" s="376">
        <v>63.1</v>
      </c>
      <c r="AP60" s="377">
        <v>31224</v>
      </c>
      <c r="AQ60" s="378">
        <v>4.4000000000000004</v>
      </c>
      <c r="AR60" s="379">
        <v>58.7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546</v>
      </c>
      <c r="AL61" s="380"/>
      <c r="AM61" s="381">
        <v>1321588</v>
      </c>
      <c r="AN61" s="382">
        <v>56353</v>
      </c>
      <c r="AO61" s="383">
        <v>8.1999999999999993</v>
      </c>
      <c r="AP61" s="384">
        <v>55532</v>
      </c>
      <c r="AQ61" s="385">
        <v>-0.9</v>
      </c>
      <c r="AR61" s="371">
        <v>9.1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541</v>
      </c>
      <c r="AM62" s="374">
        <v>986041</v>
      </c>
      <c r="AN62" s="375">
        <v>42002</v>
      </c>
      <c r="AO62" s="376">
        <v>11.3</v>
      </c>
      <c r="AP62" s="377">
        <v>33016</v>
      </c>
      <c r="AQ62" s="378">
        <v>-0.3</v>
      </c>
      <c r="AR62" s="379">
        <v>11.6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OiTGHUepamTPcDztx1ZGmy/Ag3TxGE2GwENC3dtrJW19j3YJs2b2eAF0JUJvXkNTju1akF9L8RSXoD4w3TTrMg==" saltValue="TMJ1OmXNrLwQwAnHZSFjj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548</v>
      </c>
    </row>
    <row r="120" spans="125:125" ht="13.5" hidden="1" customHeight="1" x14ac:dyDescent="0.15"/>
    <row r="121" spans="125:125" ht="13.5" hidden="1" customHeight="1" x14ac:dyDescent="0.15">
      <c r="DU121" s="292"/>
    </row>
  </sheetData>
  <sheetProtection algorithmName="SHA-512" hashValue="n26Ew9IkZW5HZoPLiK1fv7Nwm/u9Lt5byHJJGPxNaVhHzW+rAJRL9L5iEoyBQHlotpegO14IOkBPTWOWC6W1RA==" saltValue="t8PgnW108waoxOZh+EiFF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549</v>
      </c>
    </row>
  </sheetData>
  <sheetProtection algorithmName="SHA-512" hashValue="milqhpGLDDKOL7qwnH+RBFkn2dfq2CoSBlqLF43IEvpLEh1iGBWCThDf4ZCpQKqBuHuGgwYBDlTIfWtpiFUqjg==" saltValue="ynK4CVueiIoLCPHHZSPnq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38" t="s">
        <v>3</v>
      </c>
      <c r="D47" s="1238"/>
      <c r="E47" s="1239"/>
      <c r="F47" s="11">
        <v>32.46</v>
      </c>
      <c r="G47" s="12">
        <v>35.43</v>
      </c>
      <c r="H47" s="12">
        <v>35.97</v>
      </c>
      <c r="I47" s="12">
        <v>29.57</v>
      </c>
      <c r="J47" s="13">
        <v>24.61</v>
      </c>
    </row>
    <row r="48" spans="2:10" ht="57.75" customHeight="1" x14ac:dyDescent="0.15">
      <c r="B48" s="14"/>
      <c r="C48" s="1240" t="s">
        <v>4</v>
      </c>
      <c r="D48" s="1240"/>
      <c r="E48" s="1241"/>
      <c r="F48" s="15">
        <v>5.35</v>
      </c>
      <c r="G48" s="16">
        <v>7.52</v>
      </c>
      <c r="H48" s="16">
        <v>5.8</v>
      </c>
      <c r="I48" s="16">
        <v>7.82</v>
      </c>
      <c r="J48" s="17">
        <v>9.26</v>
      </c>
    </row>
    <row r="49" spans="2:10" ht="57.75" customHeight="1" thickBot="1" x14ac:dyDescent="0.2">
      <c r="B49" s="18"/>
      <c r="C49" s="1242" t="s">
        <v>5</v>
      </c>
      <c r="D49" s="1242"/>
      <c r="E49" s="1243"/>
      <c r="F49" s="19" t="s">
        <v>555</v>
      </c>
      <c r="G49" s="20" t="s">
        <v>556</v>
      </c>
      <c r="H49" s="20" t="s">
        <v>557</v>
      </c>
      <c r="I49" s="20" t="s">
        <v>558</v>
      </c>
      <c r="J49" s="21" t="s">
        <v>559</v>
      </c>
    </row>
    <row r="50" spans="2:10" ht="13.5" customHeight="1" x14ac:dyDescent="0.15"/>
  </sheetData>
  <sheetProtection algorithmName="SHA-512" hashValue="tTjzDakfOduhn4i64OT+1rg9CRQzxG7u0Zu68O5Kc4i/xsOzzz0aSGSSluOzsRfgBUVGQWTnsB7MzaBquDkM1g==" saltValue="qOs1KM5W30UF0bxKxXlHz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50" t="s">
        <v>560</v>
      </c>
      <c r="D34" s="1250"/>
      <c r="E34" s="1251"/>
      <c r="F34" s="32">
        <v>5.34</v>
      </c>
      <c r="G34" s="33">
        <v>7.51</v>
      </c>
      <c r="H34" s="33">
        <v>5.8</v>
      </c>
      <c r="I34" s="33">
        <v>7.81</v>
      </c>
      <c r="J34" s="34">
        <v>9.26</v>
      </c>
      <c r="K34" s="22"/>
      <c r="L34" s="22"/>
      <c r="M34" s="22"/>
      <c r="N34" s="22"/>
      <c r="O34" s="22"/>
      <c r="P34" s="22"/>
    </row>
    <row r="35" spans="1:16" ht="39" customHeight="1" x14ac:dyDescent="0.15">
      <c r="A35" s="22"/>
      <c r="B35" s="35"/>
      <c r="C35" s="1244" t="s">
        <v>561</v>
      </c>
      <c r="D35" s="1245"/>
      <c r="E35" s="1246"/>
      <c r="F35" s="36">
        <v>4.51</v>
      </c>
      <c r="G35" s="37">
        <v>5.53</v>
      </c>
      <c r="H35" s="37">
        <v>3.46</v>
      </c>
      <c r="I35" s="37">
        <v>3.64</v>
      </c>
      <c r="J35" s="38">
        <v>3.29</v>
      </c>
      <c r="K35" s="22"/>
      <c r="L35" s="22"/>
      <c r="M35" s="22"/>
      <c r="N35" s="22"/>
      <c r="O35" s="22"/>
      <c r="P35" s="22"/>
    </row>
    <row r="36" spans="1:16" ht="39" customHeight="1" x14ac:dyDescent="0.15">
      <c r="A36" s="22"/>
      <c r="B36" s="35"/>
      <c r="C36" s="1244" t="s">
        <v>562</v>
      </c>
      <c r="D36" s="1245"/>
      <c r="E36" s="1246"/>
      <c r="F36" s="36">
        <v>1.48</v>
      </c>
      <c r="G36" s="37">
        <v>1.71</v>
      </c>
      <c r="H36" s="37">
        <v>2.35</v>
      </c>
      <c r="I36" s="37">
        <v>1.49</v>
      </c>
      <c r="J36" s="38">
        <v>1.08</v>
      </c>
      <c r="K36" s="22"/>
      <c r="L36" s="22"/>
      <c r="M36" s="22"/>
      <c r="N36" s="22"/>
      <c r="O36" s="22"/>
      <c r="P36" s="22"/>
    </row>
    <row r="37" spans="1:16" ht="39" customHeight="1" x14ac:dyDescent="0.15">
      <c r="A37" s="22"/>
      <c r="B37" s="35"/>
      <c r="C37" s="1244" t="s">
        <v>563</v>
      </c>
      <c r="D37" s="1245"/>
      <c r="E37" s="1246"/>
      <c r="F37" s="36">
        <v>0.72</v>
      </c>
      <c r="G37" s="37">
        <v>0.56999999999999995</v>
      </c>
      <c r="H37" s="37">
        <v>0</v>
      </c>
      <c r="I37" s="37">
        <v>0.43</v>
      </c>
      <c r="J37" s="38">
        <v>0.23</v>
      </c>
      <c r="K37" s="22"/>
      <c r="L37" s="22"/>
      <c r="M37" s="22"/>
      <c r="N37" s="22"/>
      <c r="O37" s="22"/>
      <c r="P37" s="22"/>
    </row>
    <row r="38" spans="1:16" ht="39" customHeight="1" x14ac:dyDescent="0.15">
      <c r="A38" s="22"/>
      <c r="B38" s="35"/>
      <c r="C38" s="1244" t="s">
        <v>564</v>
      </c>
      <c r="D38" s="1245"/>
      <c r="E38" s="1246"/>
      <c r="F38" s="36">
        <v>0.05</v>
      </c>
      <c r="G38" s="37">
        <v>0.09</v>
      </c>
      <c r="H38" s="37">
        <v>0.12</v>
      </c>
      <c r="I38" s="37">
        <v>0.08</v>
      </c>
      <c r="J38" s="38">
        <v>0.06</v>
      </c>
      <c r="K38" s="22"/>
      <c r="L38" s="22"/>
      <c r="M38" s="22"/>
      <c r="N38" s="22"/>
      <c r="O38" s="22"/>
      <c r="P38" s="22"/>
    </row>
    <row r="39" spans="1:16" ht="39" customHeight="1" x14ac:dyDescent="0.15">
      <c r="A39" s="22"/>
      <c r="B39" s="35"/>
      <c r="C39" s="1244" t="s">
        <v>565</v>
      </c>
      <c r="D39" s="1245"/>
      <c r="E39" s="1246"/>
      <c r="F39" s="36">
        <v>0.08</v>
      </c>
      <c r="G39" s="37">
        <v>0.03</v>
      </c>
      <c r="H39" s="37">
        <v>0.03</v>
      </c>
      <c r="I39" s="37">
        <v>0.03</v>
      </c>
      <c r="J39" s="38">
        <v>0.03</v>
      </c>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566</v>
      </c>
      <c r="D42" s="1245"/>
      <c r="E42" s="1246"/>
      <c r="F42" s="36" t="s">
        <v>508</v>
      </c>
      <c r="G42" s="37" t="s">
        <v>508</v>
      </c>
      <c r="H42" s="37" t="s">
        <v>508</v>
      </c>
      <c r="I42" s="37" t="s">
        <v>508</v>
      </c>
      <c r="J42" s="38" t="s">
        <v>508</v>
      </c>
      <c r="K42" s="22"/>
      <c r="L42" s="22"/>
      <c r="M42" s="22"/>
      <c r="N42" s="22"/>
      <c r="O42" s="22"/>
      <c r="P42" s="22"/>
    </row>
    <row r="43" spans="1:16" ht="39" customHeight="1" thickBot="1" x14ac:dyDescent="0.2">
      <c r="A43" s="22"/>
      <c r="B43" s="40"/>
      <c r="C43" s="1247" t="s">
        <v>567</v>
      </c>
      <c r="D43" s="1248"/>
      <c r="E43" s="1249"/>
      <c r="F43" s="41">
        <v>12.75</v>
      </c>
      <c r="G43" s="42">
        <v>12.63</v>
      </c>
      <c r="H43" s="42" t="s">
        <v>508</v>
      </c>
      <c r="I43" s="42" t="s">
        <v>508</v>
      </c>
      <c r="J43" s="43" t="s">
        <v>508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4kExB1w0IGAywcfbrnWp/W0miGq8nqEKNBinLlc+dpFzk0Wq27KcnMUzyTc4Ucn6K3wJXqQsyx/c4K3bi6Phg==" saltValue="qh8hLapRx3xWvM4cQUyTJ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930</v>
      </c>
      <c r="L45" s="60">
        <v>849</v>
      </c>
      <c r="M45" s="60">
        <v>941</v>
      </c>
      <c r="N45" s="60">
        <v>965</v>
      </c>
      <c r="O45" s="61">
        <v>985</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508</v>
      </c>
      <c r="L46" s="64" t="s">
        <v>508</v>
      </c>
      <c r="M46" s="64" t="s">
        <v>508</v>
      </c>
      <c r="N46" s="64" t="s">
        <v>508</v>
      </c>
      <c r="O46" s="65" t="s">
        <v>508</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508</v>
      </c>
      <c r="L47" s="64" t="s">
        <v>508</v>
      </c>
      <c r="M47" s="64" t="s">
        <v>508</v>
      </c>
      <c r="N47" s="64" t="s">
        <v>508</v>
      </c>
      <c r="O47" s="65" t="s">
        <v>508</v>
      </c>
      <c r="P47" s="48"/>
      <c r="Q47" s="48"/>
      <c r="R47" s="48"/>
      <c r="S47" s="48"/>
      <c r="T47" s="48"/>
      <c r="U47" s="48"/>
    </row>
    <row r="48" spans="1:21" ht="30.75" customHeight="1" x14ac:dyDescent="0.15">
      <c r="A48" s="48"/>
      <c r="B48" s="1272"/>
      <c r="C48" s="1273"/>
      <c r="D48" s="62"/>
      <c r="E48" s="1254" t="s">
        <v>15</v>
      </c>
      <c r="F48" s="1254"/>
      <c r="G48" s="1254"/>
      <c r="H48" s="1254"/>
      <c r="I48" s="1254"/>
      <c r="J48" s="1255"/>
      <c r="K48" s="63">
        <v>344</v>
      </c>
      <c r="L48" s="64">
        <v>361</v>
      </c>
      <c r="M48" s="64">
        <v>343</v>
      </c>
      <c r="N48" s="64">
        <v>409</v>
      </c>
      <c r="O48" s="65">
        <v>375</v>
      </c>
      <c r="P48" s="48"/>
      <c r="Q48" s="48"/>
      <c r="R48" s="48"/>
      <c r="S48" s="48"/>
      <c r="T48" s="48"/>
      <c r="U48" s="48"/>
    </row>
    <row r="49" spans="1:21" ht="30.75" customHeight="1" x14ac:dyDescent="0.15">
      <c r="A49" s="48"/>
      <c r="B49" s="1272"/>
      <c r="C49" s="1273"/>
      <c r="D49" s="62"/>
      <c r="E49" s="1254" t="s">
        <v>16</v>
      </c>
      <c r="F49" s="1254"/>
      <c r="G49" s="1254"/>
      <c r="H49" s="1254"/>
      <c r="I49" s="1254"/>
      <c r="J49" s="1255"/>
      <c r="K49" s="63">
        <v>69</v>
      </c>
      <c r="L49" s="64">
        <v>66</v>
      </c>
      <c r="M49" s="64">
        <v>130</v>
      </c>
      <c r="N49" s="64">
        <v>120</v>
      </c>
      <c r="O49" s="65">
        <v>120</v>
      </c>
      <c r="P49" s="48"/>
      <c r="Q49" s="48"/>
      <c r="R49" s="48"/>
      <c r="S49" s="48"/>
      <c r="T49" s="48"/>
      <c r="U49" s="48"/>
    </row>
    <row r="50" spans="1:21" ht="30.75" customHeight="1" x14ac:dyDescent="0.15">
      <c r="A50" s="48"/>
      <c r="B50" s="1272"/>
      <c r="C50" s="1273"/>
      <c r="D50" s="62"/>
      <c r="E50" s="1254" t="s">
        <v>17</v>
      </c>
      <c r="F50" s="1254"/>
      <c r="G50" s="1254"/>
      <c r="H50" s="1254"/>
      <c r="I50" s="1254"/>
      <c r="J50" s="1255"/>
      <c r="K50" s="63" t="s">
        <v>508</v>
      </c>
      <c r="L50" s="64" t="s">
        <v>508</v>
      </c>
      <c r="M50" s="64" t="s">
        <v>508</v>
      </c>
      <c r="N50" s="64">
        <v>9</v>
      </c>
      <c r="O50" s="65">
        <v>18</v>
      </c>
      <c r="P50" s="48"/>
      <c r="Q50" s="48"/>
      <c r="R50" s="48"/>
      <c r="S50" s="48"/>
      <c r="T50" s="48"/>
      <c r="U50" s="48"/>
    </row>
    <row r="51" spans="1:21" ht="30.75" customHeight="1" x14ac:dyDescent="0.15">
      <c r="A51" s="48"/>
      <c r="B51" s="1274"/>
      <c r="C51" s="1275"/>
      <c r="D51" s="66"/>
      <c r="E51" s="1254" t="s">
        <v>18</v>
      </c>
      <c r="F51" s="1254"/>
      <c r="G51" s="1254"/>
      <c r="H51" s="1254"/>
      <c r="I51" s="1254"/>
      <c r="J51" s="1255"/>
      <c r="K51" s="63">
        <v>0</v>
      </c>
      <c r="L51" s="64">
        <v>0</v>
      </c>
      <c r="M51" s="64">
        <v>0</v>
      </c>
      <c r="N51" s="64">
        <v>0</v>
      </c>
      <c r="O51" s="65">
        <v>0</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905</v>
      </c>
      <c r="L52" s="64">
        <v>902</v>
      </c>
      <c r="M52" s="64">
        <v>928</v>
      </c>
      <c r="N52" s="64">
        <v>933</v>
      </c>
      <c r="O52" s="65">
        <v>960</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438</v>
      </c>
      <c r="L53" s="69">
        <v>374</v>
      </c>
      <c r="M53" s="69">
        <v>486</v>
      </c>
      <c r="N53" s="69">
        <v>570</v>
      </c>
      <c r="O53" s="70">
        <v>538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568</v>
      </c>
      <c r="P55" s="48"/>
      <c r="Q55" s="48"/>
      <c r="R55" s="48"/>
      <c r="S55" s="48"/>
      <c r="T55" s="48"/>
      <c r="U55" s="48"/>
    </row>
    <row r="56" spans="1:21" ht="31.5" customHeight="1" thickBot="1" x14ac:dyDescent="0.2">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CKPVhI6iIIvRIq71p4beCGGGj1fu0CUiTUO4boWRc//Bh7zAEthgWmJVY5e+eB/g6fJfxrOxWRLBMc5N9HnTA==" saltValue="Uwf7L2/UQN+NxtoLmHaXQ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550</v>
      </c>
      <c r="J40" s="100" t="s">
        <v>551</v>
      </c>
      <c r="K40" s="100" t="s">
        <v>552</v>
      </c>
      <c r="L40" s="100" t="s">
        <v>553</v>
      </c>
      <c r="M40" s="101" t="s">
        <v>554</v>
      </c>
    </row>
    <row r="41" spans="2:13" ht="27.75" customHeight="1" x14ac:dyDescent="0.15">
      <c r="B41" s="1290" t="s">
        <v>30</v>
      </c>
      <c r="C41" s="1291"/>
      <c r="D41" s="102"/>
      <c r="E41" s="1292" t="s">
        <v>31</v>
      </c>
      <c r="F41" s="1292"/>
      <c r="G41" s="1292"/>
      <c r="H41" s="1293"/>
      <c r="I41" s="103">
        <v>11737</v>
      </c>
      <c r="J41" s="104">
        <v>12596</v>
      </c>
      <c r="K41" s="104">
        <v>12495</v>
      </c>
      <c r="L41" s="104">
        <v>12320</v>
      </c>
      <c r="M41" s="105">
        <v>12538</v>
      </c>
    </row>
    <row r="42" spans="2:13" ht="27.75" customHeight="1" x14ac:dyDescent="0.15">
      <c r="B42" s="1280"/>
      <c r="C42" s="1281"/>
      <c r="D42" s="106"/>
      <c r="E42" s="1284" t="s">
        <v>32</v>
      </c>
      <c r="F42" s="1284"/>
      <c r="G42" s="1284"/>
      <c r="H42" s="1285"/>
      <c r="I42" s="107" t="s">
        <v>508</v>
      </c>
      <c r="J42" s="108" t="s">
        <v>508</v>
      </c>
      <c r="K42" s="108" t="s">
        <v>508</v>
      </c>
      <c r="L42" s="108">
        <v>685</v>
      </c>
      <c r="M42" s="109">
        <v>692</v>
      </c>
    </row>
    <row r="43" spans="2:13" ht="27.75" customHeight="1" x14ac:dyDescent="0.15">
      <c r="B43" s="1280"/>
      <c r="C43" s="1281"/>
      <c r="D43" s="106"/>
      <c r="E43" s="1284" t="s">
        <v>33</v>
      </c>
      <c r="F43" s="1284"/>
      <c r="G43" s="1284"/>
      <c r="H43" s="1285"/>
      <c r="I43" s="107">
        <v>5529</v>
      </c>
      <c r="J43" s="108">
        <v>5694</v>
      </c>
      <c r="K43" s="108">
        <v>5352</v>
      </c>
      <c r="L43" s="108">
        <v>5431</v>
      </c>
      <c r="M43" s="109">
        <v>5212</v>
      </c>
    </row>
    <row r="44" spans="2:13" ht="27.75" customHeight="1" x14ac:dyDescent="0.15">
      <c r="B44" s="1280"/>
      <c r="C44" s="1281"/>
      <c r="D44" s="106"/>
      <c r="E44" s="1284" t="s">
        <v>34</v>
      </c>
      <c r="F44" s="1284"/>
      <c r="G44" s="1284"/>
      <c r="H44" s="1285"/>
      <c r="I44" s="107">
        <v>835</v>
      </c>
      <c r="J44" s="108">
        <v>811</v>
      </c>
      <c r="K44" s="108">
        <v>1152</v>
      </c>
      <c r="L44" s="108">
        <v>1008</v>
      </c>
      <c r="M44" s="109">
        <v>959</v>
      </c>
    </row>
    <row r="45" spans="2:13" ht="27.75" customHeight="1" x14ac:dyDescent="0.15">
      <c r="B45" s="1280"/>
      <c r="C45" s="1281"/>
      <c r="D45" s="106"/>
      <c r="E45" s="1284" t="s">
        <v>35</v>
      </c>
      <c r="F45" s="1284"/>
      <c r="G45" s="1284"/>
      <c r="H45" s="1285"/>
      <c r="I45" s="107">
        <v>1496</v>
      </c>
      <c r="J45" s="108">
        <v>1439</v>
      </c>
      <c r="K45" s="108">
        <v>1383</v>
      </c>
      <c r="L45" s="108">
        <v>1332</v>
      </c>
      <c r="M45" s="109">
        <v>1307</v>
      </c>
    </row>
    <row r="46" spans="2:13" ht="27.75" customHeight="1" x14ac:dyDescent="0.15">
      <c r="B46" s="1280"/>
      <c r="C46" s="1281"/>
      <c r="D46" s="110"/>
      <c r="E46" s="1284" t="s">
        <v>36</v>
      </c>
      <c r="F46" s="1284"/>
      <c r="G46" s="1284"/>
      <c r="H46" s="1285"/>
      <c r="I46" s="107">
        <v>1368</v>
      </c>
      <c r="J46" s="108">
        <v>1260</v>
      </c>
      <c r="K46" s="108">
        <v>1152</v>
      </c>
      <c r="L46" s="108">
        <v>1033</v>
      </c>
      <c r="M46" s="109">
        <v>924</v>
      </c>
    </row>
    <row r="47" spans="2:13" ht="27.75" customHeight="1" x14ac:dyDescent="0.15">
      <c r="B47" s="1280"/>
      <c r="C47" s="1281"/>
      <c r="D47" s="111"/>
      <c r="E47" s="1294" t="s">
        <v>37</v>
      </c>
      <c r="F47" s="1295"/>
      <c r="G47" s="1295"/>
      <c r="H47" s="1296"/>
      <c r="I47" s="107" t="s">
        <v>508</v>
      </c>
      <c r="J47" s="108" t="s">
        <v>508</v>
      </c>
      <c r="K47" s="108" t="s">
        <v>508</v>
      </c>
      <c r="L47" s="108" t="s">
        <v>508</v>
      </c>
      <c r="M47" s="109" t="s">
        <v>508</v>
      </c>
    </row>
    <row r="48" spans="2:13" ht="27.75" customHeight="1" x14ac:dyDescent="0.15">
      <c r="B48" s="1280"/>
      <c r="C48" s="1281"/>
      <c r="D48" s="106"/>
      <c r="E48" s="1284" t="s">
        <v>38</v>
      </c>
      <c r="F48" s="1284"/>
      <c r="G48" s="1284"/>
      <c r="H48" s="1285"/>
      <c r="I48" s="107" t="s">
        <v>508</v>
      </c>
      <c r="J48" s="108" t="s">
        <v>508</v>
      </c>
      <c r="K48" s="108" t="s">
        <v>508</v>
      </c>
      <c r="L48" s="108" t="s">
        <v>508</v>
      </c>
      <c r="M48" s="109" t="s">
        <v>508</v>
      </c>
    </row>
    <row r="49" spans="2:13" ht="27.75" customHeight="1" x14ac:dyDescent="0.15">
      <c r="B49" s="1282"/>
      <c r="C49" s="1283"/>
      <c r="D49" s="106"/>
      <c r="E49" s="1284" t="s">
        <v>39</v>
      </c>
      <c r="F49" s="1284"/>
      <c r="G49" s="1284"/>
      <c r="H49" s="1285"/>
      <c r="I49" s="107" t="s">
        <v>508</v>
      </c>
      <c r="J49" s="108" t="s">
        <v>508</v>
      </c>
      <c r="K49" s="108" t="s">
        <v>508</v>
      </c>
      <c r="L49" s="108" t="s">
        <v>508</v>
      </c>
      <c r="M49" s="109" t="s">
        <v>508</v>
      </c>
    </row>
    <row r="50" spans="2:13" ht="27.75" customHeight="1" x14ac:dyDescent="0.15">
      <c r="B50" s="1278" t="s">
        <v>40</v>
      </c>
      <c r="C50" s="1279"/>
      <c r="D50" s="112"/>
      <c r="E50" s="1284" t="s">
        <v>41</v>
      </c>
      <c r="F50" s="1284"/>
      <c r="G50" s="1284"/>
      <c r="H50" s="1285"/>
      <c r="I50" s="107">
        <v>2510</v>
      </c>
      <c r="J50" s="108">
        <v>2697</v>
      </c>
      <c r="K50" s="108">
        <v>2873</v>
      </c>
      <c r="L50" s="108">
        <v>2582</v>
      </c>
      <c r="M50" s="109">
        <v>2414</v>
      </c>
    </row>
    <row r="51" spans="2:13" ht="27.75" customHeight="1" x14ac:dyDescent="0.15">
      <c r="B51" s="1280"/>
      <c r="C51" s="1281"/>
      <c r="D51" s="106"/>
      <c r="E51" s="1284" t="s">
        <v>42</v>
      </c>
      <c r="F51" s="1284"/>
      <c r="G51" s="1284"/>
      <c r="H51" s="1285"/>
      <c r="I51" s="107">
        <v>1007</v>
      </c>
      <c r="J51" s="108">
        <v>929</v>
      </c>
      <c r="K51" s="108">
        <v>912</v>
      </c>
      <c r="L51" s="108">
        <v>913</v>
      </c>
      <c r="M51" s="109">
        <v>860</v>
      </c>
    </row>
    <row r="52" spans="2:13" ht="27.75" customHeight="1" x14ac:dyDescent="0.15">
      <c r="B52" s="1282"/>
      <c r="C52" s="1283"/>
      <c r="D52" s="106"/>
      <c r="E52" s="1284" t="s">
        <v>43</v>
      </c>
      <c r="F52" s="1284"/>
      <c r="G52" s="1284"/>
      <c r="H52" s="1285"/>
      <c r="I52" s="107">
        <v>12179</v>
      </c>
      <c r="J52" s="108">
        <v>11918</v>
      </c>
      <c r="K52" s="108">
        <v>11633</v>
      </c>
      <c r="L52" s="108">
        <v>11413</v>
      </c>
      <c r="M52" s="109">
        <v>11259</v>
      </c>
    </row>
    <row r="53" spans="2:13" ht="27.75" customHeight="1" thickBot="1" x14ac:dyDescent="0.2">
      <c r="B53" s="1286" t="s">
        <v>44</v>
      </c>
      <c r="C53" s="1287"/>
      <c r="D53" s="113"/>
      <c r="E53" s="1288" t="s">
        <v>45</v>
      </c>
      <c r="F53" s="1288"/>
      <c r="G53" s="1288"/>
      <c r="H53" s="1289"/>
      <c r="I53" s="114">
        <v>5270</v>
      </c>
      <c r="J53" s="115">
        <v>6256</v>
      </c>
      <c r="K53" s="115">
        <v>6116</v>
      </c>
      <c r="L53" s="115">
        <v>6900</v>
      </c>
      <c r="M53" s="116">
        <v>7098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53NyMJVFUoxaGoiEQj7MVtpcVGwR8/ejzQEVqv67NlQFuJwW/ZHB+Qu6ruPfUK3zTiwXMYuSsD7fMEzwJYqk0w==" saltValue="5RlEWaFxMuac74XvOoBBL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0" zoomScaleNormal="8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552</v>
      </c>
      <c r="G54" s="125" t="s">
        <v>553</v>
      </c>
      <c r="H54" s="126" t="s">
        <v>554</v>
      </c>
    </row>
    <row r="55" spans="2:8" ht="52.5" customHeight="1" x14ac:dyDescent="0.15">
      <c r="B55" s="127"/>
      <c r="C55" s="1305" t="s">
        <v>48</v>
      </c>
      <c r="D55" s="1305"/>
      <c r="E55" s="1306"/>
      <c r="F55" s="128">
        <v>1937</v>
      </c>
      <c r="G55" s="128">
        <v>1587</v>
      </c>
      <c r="H55" s="129">
        <v>1387</v>
      </c>
    </row>
    <row r="56" spans="2:8" ht="52.5" customHeight="1" x14ac:dyDescent="0.15">
      <c r="B56" s="130"/>
      <c r="C56" s="1307" t="s">
        <v>49</v>
      </c>
      <c r="D56" s="1307"/>
      <c r="E56" s="1308"/>
      <c r="F56" s="131">
        <v>20</v>
      </c>
      <c r="G56" s="131">
        <v>20</v>
      </c>
      <c r="H56" s="132">
        <v>20</v>
      </c>
    </row>
    <row r="57" spans="2:8" ht="53.25" customHeight="1" x14ac:dyDescent="0.15">
      <c r="B57" s="130"/>
      <c r="C57" s="1309" t="s">
        <v>50</v>
      </c>
      <c r="D57" s="1309"/>
      <c r="E57" s="1310"/>
      <c r="F57" s="133">
        <v>355</v>
      </c>
      <c r="G57" s="133">
        <v>367</v>
      </c>
      <c r="H57" s="134">
        <v>392</v>
      </c>
    </row>
    <row r="58" spans="2:8" ht="45.75" customHeight="1" x14ac:dyDescent="0.15">
      <c r="B58" s="135"/>
      <c r="C58" s="1297" t="s">
        <v>574</v>
      </c>
      <c r="D58" s="1298"/>
      <c r="E58" s="1299"/>
      <c r="F58" s="136">
        <v>140</v>
      </c>
      <c r="G58" s="136">
        <v>160</v>
      </c>
      <c r="H58" s="137">
        <v>180</v>
      </c>
    </row>
    <row r="59" spans="2:8" ht="45.75" customHeight="1" x14ac:dyDescent="0.15">
      <c r="B59" s="135"/>
      <c r="C59" s="1297" t="s">
        <v>575</v>
      </c>
      <c r="D59" s="1298"/>
      <c r="E59" s="1299"/>
      <c r="F59" s="136">
        <v>107</v>
      </c>
      <c r="G59" s="136">
        <v>105</v>
      </c>
      <c r="H59" s="137">
        <v>103</v>
      </c>
    </row>
    <row r="60" spans="2:8" ht="45.75" customHeight="1" x14ac:dyDescent="0.15">
      <c r="B60" s="135"/>
      <c r="C60" s="1297" t="s">
        <v>576</v>
      </c>
      <c r="D60" s="1298"/>
      <c r="E60" s="1299"/>
      <c r="F60" s="136">
        <v>47</v>
      </c>
      <c r="G60" s="136">
        <v>47</v>
      </c>
      <c r="H60" s="137">
        <v>47</v>
      </c>
    </row>
    <row r="61" spans="2:8" ht="45.75" customHeight="1" x14ac:dyDescent="0.15">
      <c r="B61" s="135"/>
      <c r="C61" s="1297" t="s">
        <v>577</v>
      </c>
      <c r="D61" s="1298"/>
      <c r="E61" s="1299"/>
      <c r="F61" s="136">
        <v>29</v>
      </c>
      <c r="G61" s="136">
        <v>29</v>
      </c>
      <c r="H61" s="137">
        <v>29</v>
      </c>
    </row>
    <row r="62" spans="2:8" ht="45.75" customHeight="1" thickBot="1" x14ac:dyDescent="0.2">
      <c r="B62" s="138"/>
      <c r="C62" s="1300" t="s">
        <v>578</v>
      </c>
      <c r="D62" s="1301"/>
      <c r="E62" s="1302"/>
      <c r="F62" s="139">
        <v>17</v>
      </c>
      <c r="G62" s="139">
        <v>15</v>
      </c>
      <c r="H62" s="140">
        <v>12</v>
      </c>
    </row>
    <row r="63" spans="2:8" ht="52.5" customHeight="1" thickBot="1" x14ac:dyDescent="0.2">
      <c r="B63" s="141"/>
      <c r="C63" s="1303" t="s">
        <v>51</v>
      </c>
      <c r="D63" s="1303"/>
      <c r="E63" s="1304"/>
      <c r="F63" s="142">
        <v>2311</v>
      </c>
      <c r="G63" s="142">
        <v>1974</v>
      </c>
      <c r="H63" s="143">
        <v>1799</v>
      </c>
    </row>
    <row r="64" spans="2:8" ht="15" customHeight="1" x14ac:dyDescent="0.15"/>
  </sheetData>
  <sheetProtection algorithmName="SHA-512" hashValue="Ja1aTILXaNiEiOUx6pTpUXD/27cFjgcv8As3B0jQidKfPjSVnVsM9+RI7rUAtG0Ynl78CV+C7Qjo3f4Mfh62+A==" saltValue="Fua4yXQrCmgp+9+v0alN8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604</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604</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603</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599</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13" t="s">
        <v>602</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ht="13.5" x14ac:dyDescent="0.15">
      <c r="B44" s="389"/>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ht="13.5" x14ac:dyDescent="0.15">
      <c r="B45" s="389"/>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ht="13.5" x14ac:dyDescent="0.15">
      <c r="B46" s="389"/>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ht="13.5" x14ac:dyDescent="0.15">
      <c r="B47" s="389"/>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597</v>
      </c>
    </row>
    <row r="50" spans="1:109" ht="13.5" x14ac:dyDescent="0.15">
      <c r="B50" s="389"/>
      <c r="G50" s="1322"/>
      <c r="H50" s="1322"/>
      <c r="I50" s="1322"/>
      <c r="J50" s="1322"/>
      <c r="K50" s="398"/>
      <c r="L50" s="398"/>
      <c r="M50" s="397"/>
      <c r="N50" s="397"/>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26" t="s">
        <v>550</v>
      </c>
      <c r="BQ50" s="1326"/>
      <c r="BR50" s="1326"/>
      <c r="BS50" s="1326"/>
      <c r="BT50" s="1326"/>
      <c r="BU50" s="1326"/>
      <c r="BV50" s="1326"/>
      <c r="BW50" s="1326"/>
      <c r="BX50" s="1326" t="s">
        <v>551</v>
      </c>
      <c r="BY50" s="1326"/>
      <c r="BZ50" s="1326"/>
      <c r="CA50" s="1326"/>
      <c r="CB50" s="1326"/>
      <c r="CC50" s="1326"/>
      <c r="CD50" s="1326"/>
      <c r="CE50" s="1326"/>
      <c r="CF50" s="1326" t="s">
        <v>552</v>
      </c>
      <c r="CG50" s="1326"/>
      <c r="CH50" s="1326"/>
      <c r="CI50" s="1326"/>
      <c r="CJ50" s="1326"/>
      <c r="CK50" s="1326"/>
      <c r="CL50" s="1326"/>
      <c r="CM50" s="1326"/>
      <c r="CN50" s="1326" t="s">
        <v>553</v>
      </c>
      <c r="CO50" s="1326"/>
      <c r="CP50" s="1326"/>
      <c r="CQ50" s="1326"/>
      <c r="CR50" s="1326"/>
      <c r="CS50" s="1326"/>
      <c r="CT50" s="1326"/>
      <c r="CU50" s="1326"/>
      <c r="CV50" s="1326" t="s">
        <v>554</v>
      </c>
      <c r="CW50" s="1326"/>
      <c r="CX50" s="1326"/>
      <c r="CY50" s="1326"/>
      <c r="CZ50" s="1326"/>
      <c r="DA50" s="1326"/>
      <c r="DB50" s="1326"/>
      <c r="DC50" s="1326"/>
    </row>
    <row r="51" spans="1:109" ht="13.5" customHeight="1" x14ac:dyDescent="0.15">
      <c r="B51" s="389"/>
      <c r="G51" s="1312"/>
      <c r="H51" s="1312"/>
      <c r="I51" s="1330"/>
      <c r="J51" s="1330"/>
      <c r="K51" s="1327"/>
      <c r="L51" s="1327"/>
      <c r="M51" s="1327"/>
      <c r="N51" s="1327"/>
      <c r="AM51" s="396"/>
      <c r="AN51" s="1328" t="s">
        <v>596</v>
      </c>
      <c r="AO51" s="1328"/>
      <c r="AP51" s="1328"/>
      <c r="AQ51" s="1328"/>
      <c r="AR51" s="1328"/>
      <c r="AS51" s="1328"/>
      <c r="AT51" s="1328"/>
      <c r="AU51" s="1328"/>
      <c r="AV51" s="1328"/>
      <c r="AW51" s="1328"/>
      <c r="AX51" s="1328"/>
      <c r="AY51" s="1328"/>
      <c r="AZ51" s="1328"/>
      <c r="BA51" s="1328"/>
      <c r="BB51" s="1328" t="s">
        <v>594</v>
      </c>
      <c r="BC51" s="1328"/>
      <c r="BD51" s="1328"/>
      <c r="BE51" s="1328"/>
      <c r="BF51" s="1328"/>
      <c r="BG51" s="1328"/>
      <c r="BH51" s="1328"/>
      <c r="BI51" s="1328"/>
      <c r="BJ51" s="1328"/>
      <c r="BK51" s="1328"/>
      <c r="BL51" s="1328"/>
      <c r="BM51" s="1328"/>
      <c r="BN51" s="1328"/>
      <c r="BO51" s="1328"/>
      <c r="BP51" s="1311">
        <v>116.2</v>
      </c>
      <c r="BQ51" s="1311"/>
      <c r="BR51" s="1311"/>
      <c r="BS51" s="1311"/>
      <c r="BT51" s="1311"/>
      <c r="BU51" s="1311"/>
      <c r="BV51" s="1311"/>
      <c r="BW51" s="1311"/>
      <c r="BX51" s="1311">
        <v>138.80000000000001</v>
      </c>
      <c r="BY51" s="1311"/>
      <c r="BZ51" s="1311"/>
      <c r="CA51" s="1311"/>
      <c r="CB51" s="1311"/>
      <c r="CC51" s="1311"/>
      <c r="CD51" s="1311"/>
      <c r="CE51" s="1311"/>
      <c r="CF51" s="1311">
        <v>134.6</v>
      </c>
      <c r="CG51" s="1311"/>
      <c r="CH51" s="1311"/>
      <c r="CI51" s="1311"/>
      <c r="CJ51" s="1311"/>
      <c r="CK51" s="1311"/>
      <c r="CL51" s="1311"/>
      <c r="CM51" s="1311"/>
      <c r="CN51" s="1311">
        <v>152.69999999999999</v>
      </c>
      <c r="CO51" s="1311"/>
      <c r="CP51" s="1311"/>
      <c r="CQ51" s="1311"/>
      <c r="CR51" s="1311"/>
      <c r="CS51" s="1311"/>
      <c r="CT51" s="1311"/>
      <c r="CU51" s="1311"/>
      <c r="CV51" s="1311">
        <v>149.4</v>
      </c>
      <c r="CW51" s="1311"/>
      <c r="CX51" s="1311"/>
      <c r="CY51" s="1311"/>
      <c r="CZ51" s="1311"/>
      <c r="DA51" s="1311"/>
      <c r="DB51" s="1311"/>
      <c r="DC51" s="1311"/>
    </row>
    <row r="52" spans="1:109" ht="13.5" x14ac:dyDescent="0.15">
      <c r="B52" s="389"/>
      <c r="G52" s="1312"/>
      <c r="H52" s="1312"/>
      <c r="I52" s="1330"/>
      <c r="J52" s="1330"/>
      <c r="K52" s="1327"/>
      <c r="L52" s="1327"/>
      <c r="M52" s="1327"/>
      <c r="N52" s="1327"/>
      <c r="AM52" s="396"/>
      <c r="AN52" s="1328"/>
      <c r="AO52" s="1328"/>
      <c r="AP52" s="1328"/>
      <c r="AQ52" s="1328"/>
      <c r="AR52" s="1328"/>
      <c r="AS52" s="1328"/>
      <c r="AT52" s="1328"/>
      <c r="AU52" s="1328"/>
      <c r="AV52" s="1328"/>
      <c r="AW52" s="1328"/>
      <c r="AX52" s="1328"/>
      <c r="AY52" s="1328"/>
      <c r="AZ52" s="1328"/>
      <c r="BA52" s="1328"/>
      <c r="BB52" s="1328"/>
      <c r="BC52" s="1328"/>
      <c r="BD52" s="1328"/>
      <c r="BE52" s="1328"/>
      <c r="BF52" s="1328"/>
      <c r="BG52" s="1328"/>
      <c r="BH52" s="1328"/>
      <c r="BI52" s="1328"/>
      <c r="BJ52" s="1328"/>
      <c r="BK52" s="1328"/>
      <c r="BL52" s="1328"/>
      <c r="BM52" s="1328"/>
      <c r="BN52" s="1328"/>
      <c r="BO52" s="1328"/>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5" x14ac:dyDescent="0.15">
      <c r="A53" s="404"/>
      <c r="B53" s="389"/>
      <c r="G53" s="1312"/>
      <c r="H53" s="1312"/>
      <c r="I53" s="1322"/>
      <c r="J53" s="1322"/>
      <c r="K53" s="1327"/>
      <c r="L53" s="1327"/>
      <c r="M53" s="1327"/>
      <c r="N53" s="1327"/>
      <c r="AM53" s="396"/>
      <c r="AN53" s="1328"/>
      <c r="AO53" s="1328"/>
      <c r="AP53" s="1328"/>
      <c r="AQ53" s="1328"/>
      <c r="AR53" s="1328"/>
      <c r="AS53" s="1328"/>
      <c r="AT53" s="1328"/>
      <c r="AU53" s="1328"/>
      <c r="AV53" s="1328"/>
      <c r="AW53" s="1328"/>
      <c r="AX53" s="1328"/>
      <c r="AY53" s="1328"/>
      <c r="AZ53" s="1328"/>
      <c r="BA53" s="1328"/>
      <c r="BB53" s="1328" t="s">
        <v>601</v>
      </c>
      <c r="BC53" s="1328"/>
      <c r="BD53" s="1328"/>
      <c r="BE53" s="1328"/>
      <c r="BF53" s="1328"/>
      <c r="BG53" s="1328"/>
      <c r="BH53" s="1328"/>
      <c r="BI53" s="1328"/>
      <c r="BJ53" s="1328"/>
      <c r="BK53" s="1328"/>
      <c r="BL53" s="1328"/>
      <c r="BM53" s="1328"/>
      <c r="BN53" s="1328"/>
      <c r="BO53" s="1328"/>
      <c r="BP53" s="1311">
        <v>59.3</v>
      </c>
      <c r="BQ53" s="1311"/>
      <c r="BR53" s="1311"/>
      <c r="BS53" s="1311"/>
      <c r="BT53" s="1311"/>
      <c r="BU53" s="1311"/>
      <c r="BV53" s="1311"/>
      <c r="BW53" s="1311"/>
      <c r="BX53" s="1311">
        <v>57.3</v>
      </c>
      <c r="BY53" s="1311"/>
      <c r="BZ53" s="1311"/>
      <c r="CA53" s="1311"/>
      <c r="CB53" s="1311"/>
      <c r="CC53" s="1311"/>
      <c r="CD53" s="1311"/>
      <c r="CE53" s="1311"/>
      <c r="CF53" s="1311">
        <v>57.8</v>
      </c>
      <c r="CG53" s="1311"/>
      <c r="CH53" s="1311"/>
      <c r="CI53" s="1311"/>
      <c r="CJ53" s="1311"/>
      <c r="CK53" s="1311"/>
      <c r="CL53" s="1311"/>
      <c r="CM53" s="1311"/>
      <c r="CN53" s="1311">
        <v>57</v>
      </c>
      <c r="CO53" s="1311"/>
      <c r="CP53" s="1311"/>
      <c r="CQ53" s="1311"/>
      <c r="CR53" s="1311"/>
      <c r="CS53" s="1311"/>
      <c r="CT53" s="1311"/>
      <c r="CU53" s="1311"/>
      <c r="CV53" s="1311">
        <v>57.3</v>
      </c>
      <c r="CW53" s="1311"/>
      <c r="CX53" s="1311"/>
      <c r="CY53" s="1311"/>
      <c r="CZ53" s="1311"/>
      <c r="DA53" s="1311"/>
      <c r="DB53" s="1311"/>
      <c r="DC53" s="1311"/>
    </row>
    <row r="54" spans="1:109" ht="13.5" x14ac:dyDescent="0.15">
      <c r="A54" s="404"/>
      <c r="B54" s="389"/>
      <c r="G54" s="1312"/>
      <c r="H54" s="1312"/>
      <c r="I54" s="1322"/>
      <c r="J54" s="1322"/>
      <c r="K54" s="1327"/>
      <c r="L54" s="1327"/>
      <c r="M54" s="1327"/>
      <c r="N54" s="1327"/>
      <c r="AM54" s="396"/>
      <c r="AN54" s="1328"/>
      <c r="AO54" s="1328"/>
      <c r="AP54" s="1328"/>
      <c r="AQ54" s="1328"/>
      <c r="AR54" s="1328"/>
      <c r="AS54" s="1328"/>
      <c r="AT54" s="1328"/>
      <c r="AU54" s="1328"/>
      <c r="AV54" s="1328"/>
      <c r="AW54" s="1328"/>
      <c r="AX54" s="1328"/>
      <c r="AY54" s="1328"/>
      <c r="AZ54" s="1328"/>
      <c r="BA54" s="1328"/>
      <c r="BB54" s="1328"/>
      <c r="BC54" s="1328"/>
      <c r="BD54" s="1328"/>
      <c r="BE54" s="1328"/>
      <c r="BF54" s="1328"/>
      <c r="BG54" s="1328"/>
      <c r="BH54" s="1328"/>
      <c r="BI54" s="1328"/>
      <c r="BJ54" s="1328"/>
      <c r="BK54" s="1328"/>
      <c r="BL54" s="1328"/>
      <c r="BM54" s="1328"/>
      <c r="BN54" s="1328"/>
      <c r="BO54" s="1328"/>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5" x14ac:dyDescent="0.15">
      <c r="A55" s="404"/>
      <c r="B55" s="389"/>
      <c r="G55" s="1322"/>
      <c r="H55" s="1322"/>
      <c r="I55" s="1322"/>
      <c r="J55" s="1322"/>
      <c r="K55" s="1327"/>
      <c r="L55" s="1327"/>
      <c r="M55" s="1327"/>
      <c r="N55" s="1327"/>
      <c r="AN55" s="1326" t="s">
        <v>595</v>
      </c>
      <c r="AO55" s="1326"/>
      <c r="AP55" s="1326"/>
      <c r="AQ55" s="1326"/>
      <c r="AR55" s="1326"/>
      <c r="AS55" s="1326"/>
      <c r="AT55" s="1326"/>
      <c r="AU55" s="1326"/>
      <c r="AV55" s="1326"/>
      <c r="AW55" s="1326"/>
      <c r="AX55" s="1326"/>
      <c r="AY55" s="1326"/>
      <c r="AZ55" s="1326"/>
      <c r="BA55" s="1326"/>
      <c r="BB55" s="1328" t="s">
        <v>594</v>
      </c>
      <c r="BC55" s="1328"/>
      <c r="BD55" s="1328"/>
      <c r="BE55" s="1328"/>
      <c r="BF55" s="1328"/>
      <c r="BG55" s="1328"/>
      <c r="BH55" s="1328"/>
      <c r="BI55" s="1328"/>
      <c r="BJ55" s="1328"/>
      <c r="BK55" s="1328"/>
      <c r="BL55" s="1328"/>
      <c r="BM55" s="1328"/>
      <c r="BN55" s="1328"/>
      <c r="BO55" s="1328"/>
      <c r="BP55" s="1311">
        <v>15.5</v>
      </c>
      <c r="BQ55" s="1311"/>
      <c r="BR55" s="1311"/>
      <c r="BS55" s="1311"/>
      <c r="BT55" s="1311"/>
      <c r="BU55" s="1311"/>
      <c r="BV55" s="1311"/>
      <c r="BW55" s="1311"/>
      <c r="BX55" s="1311">
        <v>14</v>
      </c>
      <c r="BY55" s="1311"/>
      <c r="BZ55" s="1311"/>
      <c r="CA55" s="1311"/>
      <c r="CB55" s="1311"/>
      <c r="CC55" s="1311"/>
      <c r="CD55" s="1311"/>
      <c r="CE55" s="1311"/>
      <c r="CF55" s="1311">
        <v>11.4</v>
      </c>
      <c r="CG55" s="1311"/>
      <c r="CH55" s="1311"/>
      <c r="CI55" s="1311"/>
      <c r="CJ55" s="1311"/>
      <c r="CK55" s="1311"/>
      <c r="CL55" s="1311"/>
      <c r="CM55" s="1311"/>
      <c r="CN55" s="1311">
        <v>10.4</v>
      </c>
      <c r="CO55" s="1311"/>
      <c r="CP55" s="1311"/>
      <c r="CQ55" s="1311"/>
      <c r="CR55" s="1311"/>
      <c r="CS55" s="1311"/>
      <c r="CT55" s="1311"/>
      <c r="CU55" s="1311"/>
      <c r="CV55" s="1311">
        <v>10.9</v>
      </c>
      <c r="CW55" s="1311"/>
      <c r="CX55" s="1311"/>
      <c r="CY55" s="1311"/>
      <c r="CZ55" s="1311"/>
      <c r="DA55" s="1311"/>
      <c r="DB55" s="1311"/>
      <c r="DC55" s="1311"/>
    </row>
    <row r="56" spans="1:109" ht="13.5" x14ac:dyDescent="0.15">
      <c r="A56" s="404"/>
      <c r="B56" s="389"/>
      <c r="G56" s="1322"/>
      <c r="H56" s="1322"/>
      <c r="I56" s="1322"/>
      <c r="J56" s="1322"/>
      <c r="K56" s="1327"/>
      <c r="L56" s="1327"/>
      <c r="M56" s="1327"/>
      <c r="N56" s="1327"/>
      <c r="AN56" s="1326"/>
      <c r="AO56" s="1326"/>
      <c r="AP56" s="1326"/>
      <c r="AQ56" s="1326"/>
      <c r="AR56" s="1326"/>
      <c r="AS56" s="1326"/>
      <c r="AT56" s="1326"/>
      <c r="AU56" s="1326"/>
      <c r="AV56" s="1326"/>
      <c r="AW56" s="1326"/>
      <c r="AX56" s="1326"/>
      <c r="AY56" s="1326"/>
      <c r="AZ56" s="1326"/>
      <c r="BA56" s="1326"/>
      <c r="BB56" s="1328"/>
      <c r="BC56" s="1328"/>
      <c r="BD56" s="1328"/>
      <c r="BE56" s="1328"/>
      <c r="BF56" s="1328"/>
      <c r="BG56" s="1328"/>
      <c r="BH56" s="1328"/>
      <c r="BI56" s="1328"/>
      <c r="BJ56" s="1328"/>
      <c r="BK56" s="1328"/>
      <c r="BL56" s="1328"/>
      <c r="BM56" s="1328"/>
      <c r="BN56" s="1328"/>
      <c r="BO56" s="1328"/>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4" customFormat="1" ht="13.5" x14ac:dyDescent="0.15">
      <c r="B57" s="410"/>
      <c r="G57" s="1322"/>
      <c r="H57" s="1322"/>
      <c r="I57" s="1329"/>
      <c r="J57" s="1329"/>
      <c r="K57" s="1327"/>
      <c r="L57" s="1327"/>
      <c r="M57" s="1327"/>
      <c r="N57" s="1327"/>
      <c r="AM57" s="388"/>
      <c r="AN57" s="1326"/>
      <c r="AO57" s="1326"/>
      <c r="AP57" s="1326"/>
      <c r="AQ57" s="1326"/>
      <c r="AR57" s="1326"/>
      <c r="AS57" s="1326"/>
      <c r="AT57" s="1326"/>
      <c r="AU57" s="1326"/>
      <c r="AV57" s="1326"/>
      <c r="AW57" s="1326"/>
      <c r="AX57" s="1326"/>
      <c r="AY57" s="1326"/>
      <c r="AZ57" s="1326"/>
      <c r="BA57" s="1326"/>
      <c r="BB57" s="1328" t="s">
        <v>601</v>
      </c>
      <c r="BC57" s="1328"/>
      <c r="BD57" s="1328"/>
      <c r="BE57" s="1328"/>
      <c r="BF57" s="1328"/>
      <c r="BG57" s="1328"/>
      <c r="BH57" s="1328"/>
      <c r="BI57" s="1328"/>
      <c r="BJ57" s="1328"/>
      <c r="BK57" s="1328"/>
      <c r="BL57" s="1328"/>
      <c r="BM57" s="1328"/>
      <c r="BN57" s="1328"/>
      <c r="BO57" s="1328"/>
      <c r="BP57" s="1311">
        <v>57.7</v>
      </c>
      <c r="BQ57" s="1311"/>
      <c r="BR57" s="1311"/>
      <c r="BS57" s="1311"/>
      <c r="BT57" s="1311"/>
      <c r="BU57" s="1311"/>
      <c r="BV57" s="1311"/>
      <c r="BW57" s="1311"/>
      <c r="BX57" s="1311">
        <v>58</v>
      </c>
      <c r="BY57" s="1311"/>
      <c r="BZ57" s="1311"/>
      <c r="CA57" s="1311"/>
      <c r="CB57" s="1311"/>
      <c r="CC57" s="1311"/>
      <c r="CD57" s="1311"/>
      <c r="CE57" s="1311"/>
      <c r="CF57" s="1311">
        <v>59.7</v>
      </c>
      <c r="CG57" s="1311"/>
      <c r="CH57" s="1311"/>
      <c r="CI57" s="1311"/>
      <c r="CJ57" s="1311"/>
      <c r="CK57" s="1311"/>
      <c r="CL57" s="1311"/>
      <c r="CM57" s="1311"/>
      <c r="CN57" s="1311">
        <v>60.8</v>
      </c>
      <c r="CO57" s="1311"/>
      <c r="CP57" s="1311"/>
      <c r="CQ57" s="1311"/>
      <c r="CR57" s="1311"/>
      <c r="CS57" s="1311"/>
      <c r="CT57" s="1311"/>
      <c r="CU57" s="1311"/>
      <c r="CV57" s="1311">
        <v>62</v>
      </c>
      <c r="CW57" s="1311"/>
      <c r="CX57" s="1311"/>
      <c r="CY57" s="1311"/>
      <c r="CZ57" s="1311"/>
      <c r="DA57" s="1311"/>
      <c r="DB57" s="1311"/>
      <c r="DC57" s="1311"/>
      <c r="DD57" s="415"/>
      <c r="DE57" s="410"/>
    </row>
    <row r="58" spans="1:109" s="404" customFormat="1" ht="13.5" x14ac:dyDescent="0.15">
      <c r="A58" s="388"/>
      <c r="B58" s="410"/>
      <c r="G58" s="1322"/>
      <c r="H58" s="1322"/>
      <c r="I58" s="1329"/>
      <c r="J58" s="1329"/>
      <c r="K58" s="1327"/>
      <c r="L58" s="1327"/>
      <c r="M58" s="1327"/>
      <c r="N58" s="1327"/>
      <c r="AM58" s="388"/>
      <c r="AN58" s="1326"/>
      <c r="AO58" s="1326"/>
      <c r="AP58" s="1326"/>
      <c r="AQ58" s="1326"/>
      <c r="AR58" s="1326"/>
      <c r="AS58" s="1326"/>
      <c r="AT58" s="1326"/>
      <c r="AU58" s="1326"/>
      <c r="AV58" s="1326"/>
      <c r="AW58" s="1326"/>
      <c r="AX58" s="1326"/>
      <c r="AY58" s="1326"/>
      <c r="AZ58" s="1326"/>
      <c r="BA58" s="1326"/>
      <c r="BB58" s="1328"/>
      <c r="BC58" s="1328"/>
      <c r="BD58" s="1328"/>
      <c r="BE58" s="1328"/>
      <c r="BF58" s="1328"/>
      <c r="BG58" s="1328"/>
      <c r="BH58" s="1328"/>
      <c r="BI58" s="1328"/>
      <c r="BJ58" s="1328"/>
      <c r="BK58" s="1328"/>
      <c r="BL58" s="1328"/>
      <c r="BM58" s="1328"/>
      <c r="BN58" s="1328"/>
      <c r="BO58" s="1328"/>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600</v>
      </c>
    </row>
    <row r="64" spans="1:109" ht="13.5" x14ac:dyDescent="0.15">
      <c r="B64" s="389"/>
      <c r="G64" s="405"/>
      <c r="I64" s="407"/>
      <c r="J64" s="407"/>
      <c r="K64" s="407"/>
      <c r="L64" s="407"/>
      <c r="M64" s="407"/>
      <c r="N64" s="406"/>
      <c r="AM64" s="405"/>
      <c r="AN64" s="405" t="s">
        <v>599</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13" t="s">
        <v>598</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ht="13.5" x14ac:dyDescent="0.15">
      <c r="B66" s="389"/>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ht="13.5" x14ac:dyDescent="0.15">
      <c r="B67" s="389"/>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ht="13.5" x14ac:dyDescent="0.15">
      <c r="B68" s="389"/>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ht="13.5" x14ac:dyDescent="0.15">
      <c r="B69" s="389"/>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597</v>
      </c>
    </row>
    <row r="72" spans="2:107" ht="13.5" x14ac:dyDescent="0.15">
      <c r="B72" s="389"/>
      <c r="G72" s="1322"/>
      <c r="H72" s="1322"/>
      <c r="I72" s="1322"/>
      <c r="J72" s="1322"/>
      <c r="K72" s="398"/>
      <c r="L72" s="398"/>
      <c r="M72" s="397"/>
      <c r="N72" s="397"/>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26" t="s">
        <v>550</v>
      </c>
      <c r="BQ72" s="1326"/>
      <c r="BR72" s="1326"/>
      <c r="BS72" s="1326"/>
      <c r="BT72" s="1326"/>
      <c r="BU72" s="1326"/>
      <c r="BV72" s="1326"/>
      <c r="BW72" s="1326"/>
      <c r="BX72" s="1326" t="s">
        <v>551</v>
      </c>
      <c r="BY72" s="1326"/>
      <c r="BZ72" s="1326"/>
      <c r="CA72" s="1326"/>
      <c r="CB72" s="1326"/>
      <c r="CC72" s="1326"/>
      <c r="CD72" s="1326"/>
      <c r="CE72" s="1326"/>
      <c r="CF72" s="1326" t="s">
        <v>552</v>
      </c>
      <c r="CG72" s="1326"/>
      <c r="CH72" s="1326"/>
      <c r="CI72" s="1326"/>
      <c r="CJ72" s="1326"/>
      <c r="CK72" s="1326"/>
      <c r="CL72" s="1326"/>
      <c r="CM72" s="1326"/>
      <c r="CN72" s="1326" t="s">
        <v>553</v>
      </c>
      <c r="CO72" s="1326"/>
      <c r="CP72" s="1326"/>
      <c r="CQ72" s="1326"/>
      <c r="CR72" s="1326"/>
      <c r="CS72" s="1326"/>
      <c r="CT72" s="1326"/>
      <c r="CU72" s="1326"/>
      <c r="CV72" s="1326" t="s">
        <v>554</v>
      </c>
      <c r="CW72" s="1326"/>
      <c r="CX72" s="1326"/>
      <c r="CY72" s="1326"/>
      <c r="CZ72" s="1326"/>
      <c r="DA72" s="1326"/>
      <c r="DB72" s="1326"/>
      <c r="DC72" s="1326"/>
    </row>
    <row r="73" spans="2:107" ht="13.5" x14ac:dyDescent="0.15">
      <c r="B73" s="389"/>
      <c r="G73" s="1312"/>
      <c r="H73" s="1312"/>
      <c r="I73" s="1312"/>
      <c r="J73" s="1312"/>
      <c r="K73" s="1331"/>
      <c r="L73" s="1331"/>
      <c r="M73" s="1331"/>
      <c r="N73" s="1331"/>
      <c r="AM73" s="396"/>
      <c r="AN73" s="1328" t="s">
        <v>596</v>
      </c>
      <c r="AO73" s="1328"/>
      <c r="AP73" s="1328"/>
      <c r="AQ73" s="1328"/>
      <c r="AR73" s="1328"/>
      <c r="AS73" s="1328"/>
      <c r="AT73" s="1328"/>
      <c r="AU73" s="1328"/>
      <c r="AV73" s="1328"/>
      <c r="AW73" s="1328"/>
      <c r="AX73" s="1328"/>
      <c r="AY73" s="1328"/>
      <c r="AZ73" s="1328"/>
      <c r="BA73" s="1328"/>
      <c r="BB73" s="1328" t="s">
        <v>594</v>
      </c>
      <c r="BC73" s="1328"/>
      <c r="BD73" s="1328"/>
      <c r="BE73" s="1328"/>
      <c r="BF73" s="1328"/>
      <c r="BG73" s="1328"/>
      <c r="BH73" s="1328"/>
      <c r="BI73" s="1328"/>
      <c r="BJ73" s="1328"/>
      <c r="BK73" s="1328"/>
      <c r="BL73" s="1328"/>
      <c r="BM73" s="1328"/>
      <c r="BN73" s="1328"/>
      <c r="BO73" s="1328"/>
      <c r="BP73" s="1311">
        <v>116.2</v>
      </c>
      <c r="BQ73" s="1311"/>
      <c r="BR73" s="1311"/>
      <c r="BS73" s="1311"/>
      <c r="BT73" s="1311"/>
      <c r="BU73" s="1311"/>
      <c r="BV73" s="1311"/>
      <c r="BW73" s="1311"/>
      <c r="BX73" s="1311">
        <v>138.80000000000001</v>
      </c>
      <c r="BY73" s="1311"/>
      <c r="BZ73" s="1311"/>
      <c r="CA73" s="1311"/>
      <c r="CB73" s="1311"/>
      <c r="CC73" s="1311"/>
      <c r="CD73" s="1311"/>
      <c r="CE73" s="1311"/>
      <c r="CF73" s="1311">
        <v>134.6</v>
      </c>
      <c r="CG73" s="1311"/>
      <c r="CH73" s="1311"/>
      <c r="CI73" s="1311"/>
      <c r="CJ73" s="1311"/>
      <c r="CK73" s="1311"/>
      <c r="CL73" s="1311"/>
      <c r="CM73" s="1311"/>
      <c r="CN73" s="1311">
        <v>152.69999999999999</v>
      </c>
      <c r="CO73" s="1311"/>
      <c r="CP73" s="1311"/>
      <c r="CQ73" s="1311"/>
      <c r="CR73" s="1311"/>
      <c r="CS73" s="1311"/>
      <c r="CT73" s="1311"/>
      <c r="CU73" s="1311"/>
      <c r="CV73" s="1311">
        <v>149.4</v>
      </c>
      <c r="CW73" s="1311"/>
      <c r="CX73" s="1311"/>
      <c r="CY73" s="1311"/>
      <c r="CZ73" s="1311"/>
      <c r="DA73" s="1311"/>
      <c r="DB73" s="1311"/>
      <c r="DC73" s="1311"/>
    </row>
    <row r="74" spans="2:107" ht="13.5" x14ac:dyDescent="0.15">
      <c r="B74" s="389"/>
      <c r="G74" s="1312"/>
      <c r="H74" s="1312"/>
      <c r="I74" s="1312"/>
      <c r="J74" s="1312"/>
      <c r="K74" s="1331"/>
      <c r="L74" s="1331"/>
      <c r="M74" s="1331"/>
      <c r="N74" s="1331"/>
      <c r="AM74" s="396"/>
      <c r="AN74" s="1328"/>
      <c r="AO74" s="1328"/>
      <c r="AP74" s="1328"/>
      <c r="AQ74" s="1328"/>
      <c r="AR74" s="1328"/>
      <c r="AS74" s="1328"/>
      <c r="AT74" s="1328"/>
      <c r="AU74" s="1328"/>
      <c r="AV74" s="1328"/>
      <c r="AW74" s="1328"/>
      <c r="AX74" s="1328"/>
      <c r="AY74" s="1328"/>
      <c r="AZ74" s="1328"/>
      <c r="BA74" s="1328"/>
      <c r="BB74" s="1328"/>
      <c r="BC74" s="1328"/>
      <c r="BD74" s="1328"/>
      <c r="BE74" s="1328"/>
      <c r="BF74" s="1328"/>
      <c r="BG74" s="1328"/>
      <c r="BH74" s="1328"/>
      <c r="BI74" s="1328"/>
      <c r="BJ74" s="1328"/>
      <c r="BK74" s="1328"/>
      <c r="BL74" s="1328"/>
      <c r="BM74" s="1328"/>
      <c r="BN74" s="1328"/>
      <c r="BO74" s="1328"/>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5" x14ac:dyDescent="0.15">
      <c r="B75" s="389"/>
      <c r="G75" s="1312"/>
      <c r="H75" s="1312"/>
      <c r="I75" s="1322"/>
      <c r="J75" s="1322"/>
      <c r="K75" s="1327"/>
      <c r="L75" s="1327"/>
      <c r="M75" s="1327"/>
      <c r="N75" s="1327"/>
      <c r="AM75" s="396"/>
      <c r="AN75" s="1328"/>
      <c r="AO75" s="1328"/>
      <c r="AP75" s="1328"/>
      <c r="AQ75" s="1328"/>
      <c r="AR75" s="1328"/>
      <c r="AS75" s="1328"/>
      <c r="AT75" s="1328"/>
      <c r="AU75" s="1328"/>
      <c r="AV75" s="1328"/>
      <c r="AW75" s="1328"/>
      <c r="AX75" s="1328"/>
      <c r="AY75" s="1328"/>
      <c r="AZ75" s="1328"/>
      <c r="BA75" s="1328"/>
      <c r="BB75" s="1328" t="s">
        <v>593</v>
      </c>
      <c r="BC75" s="1328"/>
      <c r="BD75" s="1328"/>
      <c r="BE75" s="1328"/>
      <c r="BF75" s="1328"/>
      <c r="BG75" s="1328"/>
      <c r="BH75" s="1328"/>
      <c r="BI75" s="1328"/>
      <c r="BJ75" s="1328"/>
      <c r="BK75" s="1328"/>
      <c r="BL75" s="1328"/>
      <c r="BM75" s="1328"/>
      <c r="BN75" s="1328"/>
      <c r="BO75" s="1328"/>
      <c r="BP75" s="1311">
        <v>8.6999999999999993</v>
      </c>
      <c r="BQ75" s="1311"/>
      <c r="BR75" s="1311"/>
      <c r="BS75" s="1311"/>
      <c r="BT75" s="1311"/>
      <c r="BU75" s="1311"/>
      <c r="BV75" s="1311"/>
      <c r="BW75" s="1311"/>
      <c r="BX75" s="1311">
        <v>9.1</v>
      </c>
      <c r="BY75" s="1311"/>
      <c r="BZ75" s="1311"/>
      <c r="CA75" s="1311"/>
      <c r="CB75" s="1311"/>
      <c r="CC75" s="1311"/>
      <c r="CD75" s="1311"/>
      <c r="CE75" s="1311"/>
      <c r="CF75" s="1311">
        <v>9.5</v>
      </c>
      <c r="CG75" s="1311"/>
      <c r="CH75" s="1311"/>
      <c r="CI75" s="1311"/>
      <c r="CJ75" s="1311"/>
      <c r="CK75" s="1311"/>
      <c r="CL75" s="1311"/>
      <c r="CM75" s="1311"/>
      <c r="CN75" s="1311">
        <v>10.5</v>
      </c>
      <c r="CO75" s="1311"/>
      <c r="CP75" s="1311"/>
      <c r="CQ75" s="1311"/>
      <c r="CR75" s="1311"/>
      <c r="CS75" s="1311"/>
      <c r="CT75" s="1311"/>
      <c r="CU75" s="1311"/>
      <c r="CV75" s="1311">
        <v>11.5</v>
      </c>
      <c r="CW75" s="1311"/>
      <c r="CX75" s="1311"/>
      <c r="CY75" s="1311"/>
      <c r="CZ75" s="1311"/>
      <c r="DA75" s="1311"/>
      <c r="DB75" s="1311"/>
      <c r="DC75" s="1311"/>
    </row>
    <row r="76" spans="2:107" ht="13.5" x14ac:dyDescent="0.15">
      <c r="B76" s="389"/>
      <c r="G76" s="1312"/>
      <c r="H76" s="1312"/>
      <c r="I76" s="1322"/>
      <c r="J76" s="1322"/>
      <c r="K76" s="1327"/>
      <c r="L76" s="1327"/>
      <c r="M76" s="1327"/>
      <c r="N76" s="1327"/>
      <c r="AM76" s="396"/>
      <c r="AN76" s="1328"/>
      <c r="AO76" s="1328"/>
      <c r="AP76" s="1328"/>
      <c r="AQ76" s="1328"/>
      <c r="AR76" s="1328"/>
      <c r="AS76" s="1328"/>
      <c r="AT76" s="1328"/>
      <c r="AU76" s="1328"/>
      <c r="AV76" s="1328"/>
      <c r="AW76" s="1328"/>
      <c r="AX76" s="1328"/>
      <c r="AY76" s="1328"/>
      <c r="AZ76" s="1328"/>
      <c r="BA76" s="1328"/>
      <c r="BB76" s="1328"/>
      <c r="BC76" s="1328"/>
      <c r="BD76" s="1328"/>
      <c r="BE76" s="1328"/>
      <c r="BF76" s="1328"/>
      <c r="BG76" s="1328"/>
      <c r="BH76" s="1328"/>
      <c r="BI76" s="1328"/>
      <c r="BJ76" s="1328"/>
      <c r="BK76" s="1328"/>
      <c r="BL76" s="1328"/>
      <c r="BM76" s="1328"/>
      <c r="BN76" s="1328"/>
      <c r="BO76" s="1328"/>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5" x14ac:dyDescent="0.15">
      <c r="B77" s="389"/>
      <c r="G77" s="1322"/>
      <c r="H77" s="1322"/>
      <c r="I77" s="1322"/>
      <c r="J77" s="1322"/>
      <c r="K77" s="1331"/>
      <c r="L77" s="1331"/>
      <c r="M77" s="1331"/>
      <c r="N77" s="1331"/>
      <c r="AN77" s="1326" t="s">
        <v>595</v>
      </c>
      <c r="AO77" s="1326"/>
      <c r="AP77" s="1326"/>
      <c r="AQ77" s="1326"/>
      <c r="AR77" s="1326"/>
      <c r="AS77" s="1326"/>
      <c r="AT77" s="1326"/>
      <c r="AU77" s="1326"/>
      <c r="AV77" s="1326"/>
      <c r="AW77" s="1326"/>
      <c r="AX77" s="1326"/>
      <c r="AY77" s="1326"/>
      <c r="AZ77" s="1326"/>
      <c r="BA77" s="1326"/>
      <c r="BB77" s="1328" t="s">
        <v>594</v>
      </c>
      <c r="BC77" s="1328"/>
      <c r="BD77" s="1328"/>
      <c r="BE77" s="1328"/>
      <c r="BF77" s="1328"/>
      <c r="BG77" s="1328"/>
      <c r="BH77" s="1328"/>
      <c r="BI77" s="1328"/>
      <c r="BJ77" s="1328"/>
      <c r="BK77" s="1328"/>
      <c r="BL77" s="1328"/>
      <c r="BM77" s="1328"/>
      <c r="BN77" s="1328"/>
      <c r="BO77" s="1328"/>
      <c r="BP77" s="1311">
        <v>15.5</v>
      </c>
      <c r="BQ77" s="1311"/>
      <c r="BR77" s="1311"/>
      <c r="BS77" s="1311"/>
      <c r="BT77" s="1311"/>
      <c r="BU77" s="1311"/>
      <c r="BV77" s="1311"/>
      <c r="BW77" s="1311"/>
      <c r="BX77" s="1311">
        <v>14</v>
      </c>
      <c r="BY77" s="1311"/>
      <c r="BZ77" s="1311"/>
      <c r="CA77" s="1311"/>
      <c r="CB77" s="1311"/>
      <c r="CC77" s="1311"/>
      <c r="CD77" s="1311"/>
      <c r="CE77" s="1311"/>
      <c r="CF77" s="1311">
        <v>11.4</v>
      </c>
      <c r="CG77" s="1311"/>
      <c r="CH77" s="1311"/>
      <c r="CI77" s="1311"/>
      <c r="CJ77" s="1311"/>
      <c r="CK77" s="1311"/>
      <c r="CL77" s="1311"/>
      <c r="CM77" s="1311"/>
      <c r="CN77" s="1311">
        <v>10.4</v>
      </c>
      <c r="CO77" s="1311"/>
      <c r="CP77" s="1311"/>
      <c r="CQ77" s="1311"/>
      <c r="CR77" s="1311"/>
      <c r="CS77" s="1311"/>
      <c r="CT77" s="1311"/>
      <c r="CU77" s="1311"/>
      <c r="CV77" s="1311">
        <v>10.9</v>
      </c>
      <c r="CW77" s="1311"/>
      <c r="CX77" s="1311"/>
      <c r="CY77" s="1311"/>
      <c r="CZ77" s="1311"/>
      <c r="DA77" s="1311"/>
      <c r="DB77" s="1311"/>
      <c r="DC77" s="1311"/>
    </row>
    <row r="78" spans="2:107" ht="13.5" x14ac:dyDescent="0.15">
      <c r="B78" s="389"/>
      <c r="G78" s="1322"/>
      <c r="H78" s="1322"/>
      <c r="I78" s="1322"/>
      <c r="J78" s="1322"/>
      <c r="K78" s="1331"/>
      <c r="L78" s="1331"/>
      <c r="M78" s="1331"/>
      <c r="N78" s="1331"/>
      <c r="AN78" s="1326"/>
      <c r="AO78" s="1326"/>
      <c r="AP78" s="1326"/>
      <c r="AQ78" s="1326"/>
      <c r="AR78" s="1326"/>
      <c r="AS78" s="1326"/>
      <c r="AT78" s="1326"/>
      <c r="AU78" s="1326"/>
      <c r="AV78" s="1326"/>
      <c r="AW78" s="1326"/>
      <c r="AX78" s="1326"/>
      <c r="AY78" s="1326"/>
      <c r="AZ78" s="1326"/>
      <c r="BA78" s="1326"/>
      <c r="BB78" s="1328"/>
      <c r="BC78" s="1328"/>
      <c r="BD78" s="1328"/>
      <c r="BE78" s="1328"/>
      <c r="BF78" s="1328"/>
      <c r="BG78" s="1328"/>
      <c r="BH78" s="1328"/>
      <c r="BI78" s="1328"/>
      <c r="BJ78" s="1328"/>
      <c r="BK78" s="1328"/>
      <c r="BL78" s="1328"/>
      <c r="BM78" s="1328"/>
      <c r="BN78" s="1328"/>
      <c r="BO78" s="1328"/>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5" x14ac:dyDescent="0.15">
      <c r="B79" s="389"/>
      <c r="G79" s="1322"/>
      <c r="H79" s="1322"/>
      <c r="I79" s="1329"/>
      <c r="J79" s="1329"/>
      <c r="K79" s="1332"/>
      <c r="L79" s="1332"/>
      <c r="M79" s="1332"/>
      <c r="N79" s="1332"/>
      <c r="AN79" s="1326"/>
      <c r="AO79" s="1326"/>
      <c r="AP79" s="1326"/>
      <c r="AQ79" s="1326"/>
      <c r="AR79" s="1326"/>
      <c r="AS79" s="1326"/>
      <c r="AT79" s="1326"/>
      <c r="AU79" s="1326"/>
      <c r="AV79" s="1326"/>
      <c r="AW79" s="1326"/>
      <c r="AX79" s="1326"/>
      <c r="AY79" s="1326"/>
      <c r="AZ79" s="1326"/>
      <c r="BA79" s="1326"/>
      <c r="BB79" s="1328" t="s">
        <v>593</v>
      </c>
      <c r="BC79" s="1328"/>
      <c r="BD79" s="1328"/>
      <c r="BE79" s="1328"/>
      <c r="BF79" s="1328"/>
      <c r="BG79" s="1328"/>
      <c r="BH79" s="1328"/>
      <c r="BI79" s="1328"/>
      <c r="BJ79" s="1328"/>
      <c r="BK79" s="1328"/>
      <c r="BL79" s="1328"/>
      <c r="BM79" s="1328"/>
      <c r="BN79" s="1328"/>
      <c r="BO79" s="1328"/>
      <c r="BP79" s="1311">
        <v>6.6</v>
      </c>
      <c r="BQ79" s="1311"/>
      <c r="BR79" s="1311"/>
      <c r="BS79" s="1311"/>
      <c r="BT79" s="1311"/>
      <c r="BU79" s="1311"/>
      <c r="BV79" s="1311"/>
      <c r="BW79" s="1311"/>
      <c r="BX79" s="1311">
        <v>6.5</v>
      </c>
      <c r="BY79" s="1311"/>
      <c r="BZ79" s="1311"/>
      <c r="CA79" s="1311"/>
      <c r="CB79" s="1311"/>
      <c r="CC79" s="1311"/>
      <c r="CD79" s="1311"/>
      <c r="CE79" s="1311"/>
      <c r="CF79" s="1311">
        <v>6.7</v>
      </c>
      <c r="CG79" s="1311"/>
      <c r="CH79" s="1311"/>
      <c r="CI79" s="1311"/>
      <c r="CJ79" s="1311"/>
      <c r="CK79" s="1311"/>
      <c r="CL79" s="1311"/>
      <c r="CM79" s="1311"/>
      <c r="CN79" s="1311">
        <v>6.6</v>
      </c>
      <c r="CO79" s="1311"/>
      <c r="CP79" s="1311"/>
      <c r="CQ79" s="1311"/>
      <c r="CR79" s="1311"/>
      <c r="CS79" s="1311"/>
      <c r="CT79" s="1311"/>
      <c r="CU79" s="1311"/>
      <c r="CV79" s="1311">
        <v>5.9</v>
      </c>
      <c r="CW79" s="1311"/>
      <c r="CX79" s="1311"/>
      <c r="CY79" s="1311"/>
      <c r="CZ79" s="1311"/>
      <c r="DA79" s="1311"/>
      <c r="DB79" s="1311"/>
      <c r="DC79" s="1311"/>
    </row>
    <row r="80" spans="2:107" ht="13.5" x14ac:dyDescent="0.15">
      <c r="B80" s="389"/>
      <c r="G80" s="1322"/>
      <c r="H80" s="1322"/>
      <c r="I80" s="1329"/>
      <c r="J80" s="1329"/>
      <c r="K80" s="1332"/>
      <c r="L80" s="1332"/>
      <c r="M80" s="1332"/>
      <c r="N80" s="1332"/>
      <c r="AN80" s="1326"/>
      <c r="AO80" s="1326"/>
      <c r="AP80" s="1326"/>
      <c r="AQ80" s="1326"/>
      <c r="AR80" s="1326"/>
      <c r="AS80" s="1326"/>
      <c r="AT80" s="1326"/>
      <c r="AU80" s="1326"/>
      <c r="AV80" s="1326"/>
      <c r="AW80" s="1326"/>
      <c r="AX80" s="1326"/>
      <c r="AY80" s="1326"/>
      <c r="AZ80" s="1326"/>
      <c r="BA80" s="1326"/>
      <c r="BB80" s="1328"/>
      <c r="BC80" s="1328"/>
      <c r="BD80" s="1328"/>
      <c r="BE80" s="1328"/>
      <c r="BF80" s="1328"/>
      <c r="BG80" s="1328"/>
      <c r="BH80" s="1328"/>
      <c r="BI80" s="1328"/>
      <c r="BJ80" s="1328"/>
      <c r="BK80" s="1328"/>
      <c r="BL80" s="1328"/>
      <c r="BM80" s="1328"/>
      <c r="BN80" s="1328"/>
      <c r="BO80" s="1328"/>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rEImADmyeOwMyB8HhQMi2ISKU24YXW1z6KlHUdxOZuaxo/AvNaW83K3PLBXoZWss9oE+86orCF9ymo+M6ymZvw==" saltValue="lQwcsXgdxJQ9MEqj4IrXpA=="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BB55:BO56"/>
    <mergeCell ref="BP55:BW56"/>
    <mergeCell ref="BP57:BW58"/>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497</v>
      </c>
    </row>
  </sheetData>
  <sheetProtection algorithmName="SHA-512" hashValue="gxUJiwGI0NIDDY3oyQkNDlxeJTE6V28KdDbQm574tKWqhyUmM4tVQ7tXKtdamq217tG5KcQd/utVyx4fc3mK/A==" saltValue="TcIHuFnZiHfJursV6DaoB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497</v>
      </c>
    </row>
  </sheetData>
  <sheetProtection algorithmName="SHA-512" hashValue="BNyrJvqN2bQ4OdEUfl4an2DUKrAEBBJE/pl9OyOTFx2sEaL3xsXsY1G2RDUJnbEPuiaGohFI0cA2NtEC3fRM6w==" saltValue="iaHCsm6jgut+opjtIPsBS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547</v>
      </c>
      <c r="G2" s="157"/>
      <c r="H2" s="158"/>
    </row>
    <row r="3" spans="1:8" x14ac:dyDescent="0.15">
      <c r="A3" s="154" t="s">
        <v>540</v>
      </c>
      <c r="B3" s="159"/>
      <c r="C3" s="160"/>
      <c r="D3" s="161">
        <v>54625</v>
      </c>
      <c r="E3" s="162"/>
      <c r="F3" s="163">
        <v>57122</v>
      </c>
      <c r="G3" s="164"/>
      <c r="H3" s="165"/>
    </row>
    <row r="4" spans="1:8" x14ac:dyDescent="0.15">
      <c r="A4" s="166"/>
      <c r="B4" s="167"/>
      <c r="C4" s="168"/>
      <c r="D4" s="169">
        <v>44318</v>
      </c>
      <c r="E4" s="170"/>
      <c r="F4" s="171">
        <v>36191</v>
      </c>
      <c r="G4" s="172"/>
      <c r="H4" s="173"/>
    </row>
    <row r="5" spans="1:8" x14ac:dyDescent="0.15">
      <c r="A5" s="154" t="s">
        <v>542</v>
      </c>
      <c r="B5" s="159"/>
      <c r="C5" s="160"/>
      <c r="D5" s="161">
        <v>81955</v>
      </c>
      <c r="E5" s="162"/>
      <c r="F5" s="163">
        <v>53655</v>
      </c>
      <c r="G5" s="164"/>
      <c r="H5" s="165"/>
    </row>
    <row r="6" spans="1:8" x14ac:dyDescent="0.15">
      <c r="A6" s="166"/>
      <c r="B6" s="167"/>
      <c r="C6" s="168"/>
      <c r="D6" s="169">
        <v>72397</v>
      </c>
      <c r="E6" s="170"/>
      <c r="F6" s="171">
        <v>32719</v>
      </c>
      <c r="G6" s="172"/>
      <c r="H6" s="173"/>
    </row>
    <row r="7" spans="1:8" x14ac:dyDescent="0.15">
      <c r="A7" s="154" t="s">
        <v>543</v>
      </c>
      <c r="B7" s="159"/>
      <c r="C7" s="160"/>
      <c r="D7" s="161">
        <v>38205</v>
      </c>
      <c r="E7" s="162"/>
      <c r="F7" s="163">
        <v>53869</v>
      </c>
      <c r="G7" s="164"/>
      <c r="H7" s="165"/>
    </row>
    <row r="8" spans="1:8" x14ac:dyDescent="0.15">
      <c r="A8" s="166"/>
      <c r="B8" s="167"/>
      <c r="C8" s="168"/>
      <c r="D8" s="169">
        <v>23297</v>
      </c>
      <c r="E8" s="170"/>
      <c r="F8" s="171">
        <v>35046</v>
      </c>
      <c r="G8" s="172"/>
      <c r="H8" s="173"/>
    </row>
    <row r="9" spans="1:8" x14ac:dyDescent="0.15">
      <c r="A9" s="154" t="s">
        <v>544</v>
      </c>
      <c r="B9" s="159"/>
      <c r="C9" s="160"/>
      <c r="D9" s="161">
        <v>42404</v>
      </c>
      <c r="E9" s="162"/>
      <c r="F9" s="163">
        <v>59119</v>
      </c>
      <c r="G9" s="164"/>
      <c r="H9" s="165"/>
    </row>
    <row r="10" spans="1:8" x14ac:dyDescent="0.15">
      <c r="A10" s="166"/>
      <c r="B10" s="167"/>
      <c r="C10" s="168"/>
      <c r="D10" s="169">
        <v>26608</v>
      </c>
      <c r="E10" s="170"/>
      <c r="F10" s="171">
        <v>29900</v>
      </c>
      <c r="G10" s="172"/>
      <c r="H10" s="173"/>
    </row>
    <row r="11" spans="1:8" x14ac:dyDescent="0.15">
      <c r="A11" s="154" t="s">
        <v>545</v>
      </c>
      <c r="B11" s="159"/>
      <c r="C11" s="160"/>
      <c r="D11" s="161">
        <v>64577</v>
      </c>
      <c r="E11" s="162"/>
      <c r="F11" s="163">
        <v>53895</v>
      </c>
      <c r="G11" s="164"/>
      <c r="H11" s="165"/>
    </row>
    <row r="12" spans="1:8" x14ac:dyDescent="0.15">
      <c r="A12" s="166"/>
      <c r="B12" s="167"/>
      <c r="C12" s="174"/>
      <c r="D12" s="169">
        <v>43388</v>
      </c>
      <c r="E12" s="170"/>
      <c r="F12" s="171">
        <v>31224</v>
      </c>
      <c r="G12" s="172"/>
      <c r="H12" s="173"/>
    </row>
    <row r="13" spans="1:8" x14ac:dyDescent="0.15">
      <c r="A13" s="154"/>
      <c r="B13" s="159"/>
      <c r="C13" s="175"/>
      <c r="D13" s="176">
        <v>56353</v>
      </c>
      <c r="E13" s="177"/>
      <c r="F13" s="178">
        <v>55532</v>
      </c>
      <c r="G13" s="179"/>
      <c r="H13" s="165"/>
    </row>
    <row r="14" spans="1:8" x14ac:dyDescent="0.15">
      <c r="A14" s="166"/>
      <c r="B14" s="167"/>
      <c r="C14" s="168"/>
      <c r="D14" s="169">
        <v>42002</v>
      </c>
      <c r="E14" s="170"/>
      <c r="F14" s="171">
        <v>33016</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5.35</v>
      </c>
      <c r="C19" s="180">
        <f>ROUND(VALUE(SUBSTITUTE(実質収支比率等に係る経年分析!G$48,"▲","-")),2)</f>
        <v>7.52</v>
      </c>
      <c r="D19" s="180">
        <f>ROUND(VALUE(SUBSTITUTE(実質収支比率等に係る経年分析!H$48,"▲","-")),2)</f>
        <v>5.8</v>
      </c>
      <c r="E19" s="180">
        <f>ROUND(VALUE(SUBSTITUTE(実質収支比率等に係る経年分析!I$48,"▲","-")),2)</f>
        <v>7.82</v>
      </c>
      <c r="F19" s="180">
        <f>ROUND(VALUE(SUBSTITUTE(実質収支比率等に係る経年分析!J$48,"▲","-")),2)</f>
        <v>9.26</v>
      </c>
    </row>
    <row r="20" spans="1:11" x14ac:dyDescent="0.15">
      <c r="A20" s="180" t="s">
        <v>55</v>
      </c>
      <c r="B20" s="180">
        <f>ROUND(VALUE(SUBSTITUTE(実質収支比率等に係る経年分析!F$47,"▲","-")),2)</f>
        <v>32.46</v>
      </c>
      <c r="C20" s="180">
        <f>ROUND(VALUE(SUBSTITUTE(実質収支比率等に係る経年分析!G$47,"▲","-")),2)</f>
        <v>35.43</v>
      </c>
      <c r="D20" s="180">
        <f>ROUND(VALUE(SUBSTITUTE(実質収支比率等に係る経年分析!H$47,"▲","-")),2)</f>
        <v>35.97</v>
      </c>
      <c r="E20" s="180">
        <f>ROUND(VALUE(SUBSTITUTE(実質収支比率等に係る経年分析!I$47,"▲","-")),2)</f>
        <v>29.57</v>
      </c>
      <c r="F20" s="180">
        <f>ROUND(VALUE(SUBSTITUTE(実質収支比率等に係る経年分析!J$47,"▲","-")),2)</f>
        <v>24.61</v>
      </c>
    </row>
    <row r="21" spans="1:11" x14ac:dyDescent="0.15">
      <c r="A21" s="180" t="s">
        <v>56</v>
      </c>
      <c r="B21" s="180">
        <f>IF(ISNUMBER(VALUE(SUBSTITUTE(実質収支比率等に係る経年分析!F$49,"▲","-"))),ROUND(VALUE(SUBSTITUTE(実質収支比率等に係る経年分析!F$49,"▲","-")),2),NA())</f>
        <v>-5.83</v>
      </c>
      <c r="C21" s="180">
        <f>IF(ISNUMBER(VALUE(SUBSTITUTE(実質収支比率等に係る経年分析!G$49,"▲","-"))),ROUND(VALUE(SUBSTITUTE(実質収支比率等に係る経年分析!G$49,"▲","-")),2),NA())</f>
        <v>-1.85</v>
      </c>
      <c r="D21" s="180">
        <f>IF(ISNUMBER(VALUE(SUBSTITUTE(実質収支比率等に係る経年分析!H$49,"▲","-"))),ROUND(VALUE(SUBSTITUTE(実質収支比率等に係る経年分析!H$49,"▲","-")),2),NA())</f>
        <v>-5.35</v>
      </c>
      <c r="E21" s="180">
        <f>IF(ISNUMBER(VALUE(SUBSTITUTE(実質収支比率等に係る経年分析!I$49,"▲","-"))),ROUND(VALUE(SUBSTITUTE(実質収支比率等に係る経年分析!I$49,"▲","-")),2),NA())</f>
        <v>-8.25</v>
      </c>
      <c r="F21" s="180">
        <f>IF(ISNUMBER(VALUE(SUBSTITUTE(実質収支比率等に係る経年分析!J$49,"▲","-"))),ROUND(VALUE(SUBSTITUTE(実質収支比率等に係る経年分析!J$49,"▲","-")),2),NA())</f>
        <v>-6.17</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12.75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12.63</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直営診療所特別会計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0.06</v>
      </c>
    </row>
    <row r="33" spans="1:16" x14ac:dyDescent="0.15">
      <c r="A33" s="181" t="str">
        <f>IF(連結実質赤字比率に係る赤字・黒字の構成分析!C$37="",NA(),連結実質赤字比率に係る赤字・黒字の構成分析!C$37)</f>
        <v>多度津町公共下水道特別会計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0.56999999999999995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0.23</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1.48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1.71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2.35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1.49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1.08</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4.51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5.53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3.46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3.64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3.29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5.34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7.51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7.81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9.26</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905</v>
      </c>
      <c r="E42" s="182"/>
      <c r="F42" s="182"/>
      <c r="G42" s="182">
        <f>'実質公債費比率（分子）の構造'!L$52</f>
        <v>902</v>
      </c>
      <c r="H42" s="182"/>
      <c r="I42" s="182"/>
      <c r="J42" s="182">
        <f>'実質公債費比率（分子）の構造'!M$52</f>
        <v>928</v>
      </c>
      <c r="K42" s="182"/>
      <c r="L42" s="182"/>
      <c r="M42" s="182">
        <f>'実質公債費比率（分子）の構造'!N$52</f>
        <v>933</v>
      </c>
      <c r="N42" s="182"/>
      <c r="O42" s="182"/>
      <c r="P42" s="182">
        <f>'実質公債費比率（分子）の構造'!O$52</f>
        <v>960</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f>'実質公債費比率（分子）の構造'!N$50</f>
        <v>9</v>
      </c>
      <c r="L44" s="182"/>
      <c r="M44" s="182"/>
      <c r="N44" s="182">
        <f>'実質公債費比率（分子）の構造'!O$50</f>
        <v>18</v>
      </c>
      <c r="O44" s="182"/>
      <c r="P44" s="182"/>
    </row>
    <row r="45" spans="1:16" x14ac:dyDescent="0.15">
      <c r="A45" s="182" t="s">
        <v>66</v>
      </c>
      <c r="B45" s="182">
        <f>'実質公債費比率（分子）の構造'!K$49</f>
        <v>69</v>
      </c>
      <c r="C45" s="182"/>
      <c r="D45" s="182"/>
      <c r="E45" s="182">
        <f>'実質公債費比率（分子）の構造'!L$49</f>
        <v>66</v>
      </c>
      <c r="F45" s="182"/>
      <c r="G45" s="182"/>
      <c r="H45" s="182">
        <f>'実質公債費比率（分子）の構造'!M$49</f>
        <v>130</v>
      </c>
      <c r="I45" s="182"/>
      <c r="J45" s="182"/>
      <c r="K45" s="182">
        <f>'実質公債費比率（分子）の構造'!N$49</f>
        <v>120</v>
      </c>
      <c r="L45" s="182"/>
      <c r="M45" s="182"/>
      <c r="N45" s="182">
        <f>'実質公債費比率（分子）の構造'!O$49</f>
        <v>120</v>
      </c>
      <c r="O45" s="182"/>
      <c r="P45" s="182"/>
    </row>
    <row r="46" spans="1:16" x14ac:dyDescent="0.15">
      <c r="A46" s="182" t="s">
        <v>67</v>
      </c>
      <c r="B46" s="182">
        <f>'実質公債費比率（分子）の構造'!K$48</f>
        <v>344</v>
      </c>
      <c r="C46" s="182"/>
      <c r="D46" s="182"/>
      <c r="E46" s="182">
        <f>'実質公債費比率（分子）の構造'!L$48</f>
        <v>361</v>
      </c>
      <c r="F46" s="182"/>
      <c r="G46" s="182"/>
      <c r="H46" s="182">
        <f>'実質公債費比率（分子）の構造'!M$48</f>
        <v>343</v>
      </c>
      <c r="I46" s="182"/>
      <c r="J46" s="182"/>
      <c r="K46" s="182">
        <f>'実質公債費比率（分子）の構造'!N$48</f>
        <v>409</v>
      </c>
      <c r="L46" s="182"/>
      <c r="M46" s="182"/>
      <c r="N46" s="182">
        <f>'実質公債費比率（分子）の構造'!O$48</f>
        <v>375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930</v>
      </c>
      <c r="C49" s="182"/>
      <c r="D49" s="182"/>
      <c r="E49" s="182">
        <f>'実質公債費比率（分子）の構造'!L$45</f>
        <v>849</v>
      </c>
      <c r="F49" s="182"/>
      <c r="G49" s="182"/>
      <c r="H49" s="182">
        <f>'実質公債費比率（分子）の構造'!M$45</f>
        <v>941</v>
      </c>
      <c r="I49" s="182"/>
      <c r="J49" s="182"/>
      <c r="K49" s="182">
        <f>'実質公債費比率（分子）の構造'!N$45</f>
        <v>965</v>
      </c>
      <c r="L49" s="182"/>
      <c r="M49" s="182"/>
      <c r="N49" s="182">
        <f>'実質公債費比率（分子）の構造'!O$45</f>
        <v>985</v>
      </c>
      <c r="O49" s="182"/>
      <c r="P49" s="182"/>
    </row>
    <row r="50" spans="1:16" x14ac:dyDescent="0.15">
      <c r="A50" s="182" t="s">
        <v>71</v>
      </c>
      <c r="B50" s="182" t="e">
        <f>NA()</f>
        <v>#N/A</v>
      </c>
      <c r="C50" s="182">
        <f>IF(ISNUMBER('実質公債費比率（分子）の構造'!K$53),'実質公債費比率（分子）の構造'!K$53,NA())</f>
        <v>438</v>
      </c>
      <c r="D50" s="182" t="e">
        <f>NA()</f>
        <v>#N/A</v>
      </c>
      <c r="E50" s="182" t="e">
        <f>NA()</f>
        <v>#N/A</v>
      </c>
      <c r="F50" s="182">
        <f>IF(ISNUMBER('実質公債費比率（分子）の構造'!L$53),'実質公債費比率（分子）の構造'!L$53,NA())</f>
        <v>374</v>
      </c>
      <c r="G50" s="182" t="e">
        <f>NA()</f>
        <v>#N/A</v>
      </c>
      <c r="H50" s="182" t="e">
        <f>NA()</f>
        <v>#N/A</v>
      </c>
      <c r="I50" s="182">
        <f>IF(ISNUMBER('実質公債費比率（分子）の構造'!M$53),'実質公債費比率（分子）の構造'!M$53,NA())</f>
        <v>486</v>
      </c>
      <c r="J50" s="182" t="e">
        <f>NA()</f>
        <v>#N/A</v>
      </c>
      <c r="K50" s="182" t="e">
        <f>NA()</f>
        <v>#N/A</v>
      </c>
      <c r="L50" s="182">
        <f>IF(ISNUMBER('実質公債費比率（分子）の構造'!N$53),'実質公債費比率（分子）の構造'!N$53,NA())</f>
        <v>570</v>
      </c>
      <c r="M50" s="182" t="e">
        <f>NA()</f>
        <v>#N/A</v>
      </c>
      <c r="N50" s="182" t="e">
        <f>NA()</f>
        <v>#N/A</v>
      </c>
      <c r="O50" s="182">
        <f>IF(ISNUMBER('実質公債費比率（分子）の構造'!O$53),'実質公債費比率（分子）の構造'!O$53,NA())</f>
        <v>538</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12179</v>
      </c>
      <c r="E56" s="181"/>
      <c r="F56" s="181"/>
      <c r="G56" s="181">
        <f>'将来負担比率（分子）の構造'!J$52</f>
        <v>11918</v>
      </c>
      <c r="H56" s="181"/>
      <c r="I56" s="181"/>
      <c r="J56" s="181">
        <f>'将来負担比率（分子）の構造'!K$52</f>
        <v>11633</v>
      </c>
      <c r="K56" s="181"/>
      <c r="L56" s="181"/>
      <c r="M56" s="181">
        <f>'将来負担比率（分子）の構造'!L$52</f>
        <v>11413</v>
      </c>
      <c r="N56" s="181"/>
      <c r="O56" s="181"/>
      <c r="P56" s="181">
        <f>'将来負担比率（分子）の構造'!M$52</f>
        <v>11259</v>
      </c>
    </row>
    <row r="57" spans="1:16" x14ac:dyDescent="0.15">
      <c r="A57" s="181" t="s">
        <v>42</v>
      </c>
      <c r="B57" s="181"/>
      <c r="C57" s="181"/>
      <c r="D57" s="181">
        <f>'将来負担比率（分子）の構造'!I$51</f>
        <v>1007</v>
      </c>
      <c r="E57" s="181"/>
      <c r="F57" s="181"/>
      <c r="G57" s="181">
        <f>'将来負担比率（分子）の構造'!J$51</f>
        <v>929</v>
      </c>
      <c r="H57" s="181"/>
      <c r="I57" s="181"/>
      <c r="J57" s="181">
        <f>'将来負担比率（分子）の構造'!K$51</f>
        <v>912</v>
      </c>
      <c r="K57" s="181"/>
      <c r="L57" s="181"/>
      <c r="M57" s="181">
        <f>'将来負担比率（分子）の構造'!L$51</f>
        <v>913</v>
      </c>
      <c r="N57" s="181"/>
      <c r="O57" s="181"/>
      <c r="P57" s="181">
        <f>'将来負担比率（分子）の構造'!M$51</f>
        <v>860</v>
      </c>
    </row>
    <row r="58" spans="1:16" x14ac:dyDescent="0.15">
      <c r="A58" s="181" t="s">
        <v>41</v>
      </c>
      <c r="B58" s="181"/>
      <c r="C58" s="181"/>
      <c r="D58" s="181">
        <f>'将来負担比率（分子）の構造'!I$50</f>
        <v>2510</v>
      </c>
      <c r="E58" s="181"/>
      <c r="F58" s="181"/>
      <c r="G58" s="181">
        <f>'将来負担比率（分子）の構造'!J$50</f>
        <v>2697</v>
      </c>
      <c r="H58" s="181"/>
      <c r="I58" s="181"/>
      <c r="J58" s="181">
        <f>'将来負担比率（分子）の構造'!K$50</f>
        <v>2873</v>
      </c>
      <c r="K58" s="181"/>
      <c r="L58" s="181"/>
      <c r="M58" s="181">
        <f>'将来負担比率（分子）の構造'!L$50</f>
        <v>2582</v>
      </c>
      <c r="N58" s="181"/>
      <c r="O58" s="181"/>
      <c r="P58" s="181">
        <f>'将来負担比率（分子）の構造'!M$50</f>
        <v>2414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1368</v>
      </c>
      <c r="C61" s="181"/>
      <c r="D61" s="181"/>
      <c r="E61" s="181">
        <f>'将来負担比率（分子）の構造'!J$46</f>
        <v>1260</v>
      </c>
      <c r="F61" s="181"/>
      <c r="G61" s="181"/>
      <c r="H61" s="181">
        <f>'将来負担比率（分子）の構造'!K$46</f>
        <v>1152</v>
      </c>
      <c r="I61" s="181"/>
      <c r="J61" s="181"/>
      <c r="K61" s="181">
        <f>'将来負担比率（分子）の構造'!L$46</f>
        <v>1033</v>
      </c>
      <c r="L61" s="181"/>
      <c r="M61" s="181"/>
      <c r="N61" s="181">
        <f>'将来負担比率（分子）の構造'!M$46</f>
        <v>924</v>
      </c>
      <c r="O61" s="181"/>
      <c r="P61" s="181"/>
    </row>
    <row r="62" spans="1:16" x14ac:dyDescent="0.15">
      <c r="A62" s="181" t="s">
        <v>35</v>
      </c>
      <c r="B62" s="181">
        <f>'将来負担比率（分子）の構造'!I$45</f>
        <v>1496</v>
      </c>
      <c r="C62" s="181"/>
      <c r="D62" s="181"/>
      <c r="E62" s="181">
        <f>'将来負担比率（分子）の構造'!J$45</f>
        <v>1439</v>
      </c>
      <c r="F62" s="181"/>
      <c r="G62" s="181"/>
      <c r="H62" s="181">
        <f>'将来負担比率（分子）の構造'!K$45</f>
        <v>1383</v>
      </c>
      <c r="I62" s="181"/>
      <c r="J62" s="181"/>
      <c r="K62" s="181">
        <f>'将来負担比率（分子）の構造'!L$45</f>
        <v>1332</v>
      </c>
      <c r="L62" s="181"/>
      <c r="M62" s="181"/>
      <c r="N62" s="181">
        <f>'将来負担比率（分子）の構造'!M$45</f>
        <v>1307</v>
      </c>
      <c r="O62" s="181"/>
      <c r="P62" s="181"/>
    </row>
    <row r="63" spans="1:16" x14ac:dyDescent="0.15">
      <c r="A63" s="181" t="s">
        <v>34</v>
      </c>
      <c r="B63" s="181">
        <f>'将来負担比率（分子）の構造'!I$44</f>
        <v>835</v>
      </c>
      <c r="C63" s="181"/>
      <c r="D63" s="181"/>
      <c r="E63" s="181">
        <f>'将来負担比率（分子）の構造'!J$44</f>
        <v>811</v>
      </c>
      <c r="F63" s="181"/>
      <c r="G63" s="181"/>
      <c r="H63" s="181">
        <f>'将来負担比率（分子）の構造'!K$44</f>
        <v>1152</v>
      </c>
      <c r="I63" s="181"/>
      <c r="J63" s="181"/>
      <c r="K63" s="181">
        <f>'将来負担比率（分子）の構造'!L$44</f>
        <v>1008</v>
      </c>
      <c r="L63" s="181"/>
      <c r="M63" s="181"/>
      <c r="N63" s="181">
        <f>'将来負担比率（分子）の構造'!M$44</f>
        <v>959</v>
      </c>
      <c r="O63" s="181"/>
      <c r="P63" s="181"/>
    </row>
    <row r="64" spans="1:16" x14ac:dyDescent="0.15">
      <c r="A64" s="181" t="s">
        <v>33</v>
      </c>
      <c r="B64" s="181">
        <f>'将来負担比率（分子）の構造'!I$43</f>
        <v>5529</v>
      </c>
      <c r="C64" s="181"/>
      <c r="D64" s="181"/>
      <c r="E64" s="181">
        <f>'将来負担比率（分子）の構造'!J$43</f>
        <v>5694</v>
      </c>
      <c r="F64" s="181"/>
      <c r="G64" s="181"/>
      <c r="H64" s="181">
        <f>'将来負担比率（分子）の構造'!K$43</f>
        <v>5352</v>
      </c>
      <c r="I64" s="181"/>
      <c r="J64" s="181"/>
      <c r="K64" s="181">
        <f>'将来負担比率（分子）の構造'!L$43</f>
        <v>5431</v>
      </c>
      <c r="L64" s="181"/>
      <c r="M64" s="181"/>
      <c r="N64" s="181">
        <f>'将来負担比率（分子）の構造'!M$43</f>
        <v>5212</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f>'将来負担比率（分子）の構造'!L$42</f>
        <v>685</v>
      </c>
      <c r="L65" s="181"/>
      <c r="M65" s="181"/>
      <c r="N65" s="181">
        <f>'将来負担比率（分子）の構造'!M$42</f>
        <v>692</v>
      </c>
      <c r="O65" s="181"/>
      <c r="P65" s="181"/>
    </row>
    <row r="66" spans="1:16" x14ac:dyDescent="0.15">
      <c r="A66" s="181" t="s">
        <v>31</v>
      </c>
      <c r="B66" s="181">
        <f>'将来負担比率（分子）の構造'!I$41</f>
        <v>11737</v>
      </c>
      <c r="C66" s="181"/>
      <c r="D66" s="181"/>
      <c r="E66" s="181">
        <f>'将来負担比率（分子）の構造'!J$41</f>
        <v>12596</v>
      </c>
      <c r="F66" s="181"/>
      <c r="G66" s="181"/>
      <c r="H66" s="181">
        <f>'将来負担比率（分子）の構造'!K$41</f>
        <v>12495</v>
      </c>
      <c r="I66" s="181"/>
      <c r="J66" s="181"/>
      <c r="K66" s="181">
        <f>'将来負担比率（分子）の構造'!L$41</f>
        <v>12320</v>
      </c>
      <c r="L66" s="181"/>
      <c r="M66" s="181"/>
      <c r="N66" s="181">
        <f>'将来負担比率（分子）の構造'!M$41</f>
        <v>12538</v>
      </c>
      <c r="O66" s="181"/>
      <c r="P66" s="181"/>
    </row>
    <row r="67" spans="1:16" x14ac:dyDescent="0.15">
      <c r="A67" s="181" t="s">
        <v>75</v>
      </c>
      <c r="B67" s="181" t="e">
        <f>NA()</f>
        <v>#N/A</v>
      </c>
      <c r="C67" s="181">
        <f>IF(ISNUMBER('将来負担比率（分子）の構造'!I$53), IF('将来負担比率（分子）の構造'!I$53 &lt; 0, 0, '将来負担比率（分子）の構造'!I$53), NA())</f>
        <v>5270</v>
      </c>
      <c r="D67" s="181" t="e">
        <f>NA()</f>
        <v>#N/A</v>
      </c>
      <c r="E67" s="181" t="e">
        <f>NA()</f>
        <v>#N/A</v>
      </c>
      <c r="F67" s="181">
        <f>IF(ISNUMBER('将来負担比率（分子）の構造'!J$53), IF('将来負担比率（分子）の構造'!J$53 &lt; 0, 0, '将来負担比率（分子）の構造'!J$53), NA())</f>
        <v>6256</v>
      </c>
      <c r="G67" s="181" t="e">
        <f>NA()</f>
        <v>#N/A</v>
      </c>
      <c r="H67" s="181" t="e">
        <f>NA()</f>
        <v>#N/A</v>
      </c>
      <c r="I67" s="181">
        <f>IF(ISNUMBER('将来負担比率（分子）の構造'!K$53), IF('将来負担比率（分子）の構造'!K$53 &lt; 0, 0, '将来負担比率（分子）の構造'!K$53), NA())</f>
        <v>6116</v>
      </c>
      <c r="J67" s="181" t="e">
        <f>NA()</f>
        <v>#N/A</v>
      </c>
      <c r="K67" s="181" t="e">
        <f>NA()</f>
        <v>#N/A</v>
      </c>
      <c r="L67" s="181">
        <f>IF(ISNUMBER('将来負担比率（分子）の構造'!L$53), IF('将来負担比率（分子）の構造'!L$53 &lt; 0, 0, '将来負担比率（分子）の構造'!L$53), NA())</f>
        <v>6900</v>
      </c>
      <c r="M67" s="181" t="e">
        <f>NA()</f>
        <v>#N/A</v>
      </c>
      <c r="N67" s="181" t="e">
        <f>NA()</f>
        <v>#N/A</v>
      </c>
      <c r="O67" s="181">
        <f>IF(ISNUMBER('将来負担比率（分子）の構造'!M$53), IF('将来負担比率（分子）の構造'!M$53 &lt; 0, 0, '将来負担比率（分子）の構造'!M$53), NA())</f>
        <v>7098</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1937</v>
      </c>
      <c r="C72" s="185">
        <f>基金残高に係る経年分析!G55</f>
        <v>1587</v>
      </c>
      <c r="D72" s="185">
        <f>基金残高に係る経年分析!H55</f>
        <v>1387</v>
      </c>
    </row>
    <row r="73" spans="1:16" x14ac:dyDescent="0.15">
      <c r="A73" s="184" t="s">
        <v>78</v>
      </c>
      <c r="B73" s="185">
        <f>基金残高に係る経年分析!F56</f>
        <v>20</v>
      </c>
      <c r="C73" s="185">
        <f>基金残高に係る経年分析!G56</f>
        <v>20</v>
      </c>
      <c r="D73" s="185">
        <f>基金残高に係る経年分析!H56</f>
        <v>20</v>
      </c>
    </row>
    <row r="74" spans="1:16" x14ac:dyDescent="0.15">
      <c r="A74" s="184" t="s">
        <v>79</v>
      </c>
      <c r="B74" s="185">
        <f>基金残高に係る経年分析!F57</f>
        <v>355</v>
      </c>
      <c r="C74" s="185">
        <f>基金残高に係る経年分析!G57</f>
        <v>367</v>
      </c>
      <c r="D74" s="185">
        <f>基金残高に係る経年分析!H57</f>
        <v>392</v>
      </c>
    </row>
  </sheetData>
  <sheetProtection algorithmName="SHA-512" hashValue="kJhZKsrhHo7tNqdp5t39qqAkpOW70uAbO9bzbqEYFmzYinrXTNcgZCl4oRqqLOIsJYxTmDwAlTnwbny5qB9sFw==" saltValue="siSappKRY46OZyHnhYEEI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2022-03-23T01:12:34Z</cp:lastPrinted>
  <dcterms:created xsi:type="dcterms:W3CDTF">2022-02-02T06:45:25Z</dcterms:created>
  <dcterms:modified xsi:type="dcterms:W3CDTF">2022-09-29T00:18:22Z</dcterms:modified>
  <cp:category/>
</cp:coreProperties>
</file>