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4-1_財政\03_予算・決算等\08財政状況一覧表等\01財政状況資料集\R02決算\09 ウェブページ掲載用\"/>
    </mc:Choice>
  </mc:AlternateContent>
  <bookViews>
    <workbookView xWindow="0" yWindow="0" windowWidth="28800" windowHeight="123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<sst xmlns="http://schemas.openxmlformats.org/spreadsheetml/2006/main" count="1165" uniqueCount="623">
  <si>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</si>
  <si>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</si>
  <si>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</si>
  <si>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</si>
  <si>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</si>
  <si>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</si>
  <si>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</si>
  <si>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</si>
  <si>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</si>
  <si>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</si>
  <si>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</si>
  <si>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</si>
  <si>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</si>
  <si>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</si>
  <si>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</si>
  <si>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</si>
  <si>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</si>
  <si>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</si>
  <si>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</si>
  <si>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</si>
  <si>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</si>
  <si>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</si>
  <si>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</si>
  <si>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</si>
  <si>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</si>
  <si>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</si>
  <si>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</si>
  <si>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</si>
  <si>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</si>
  <si>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</si>
  <si>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</si>
  <si>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</si>
  <si>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</si>
  <si>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</si>
  <si>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</si>
  <si>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</si>
  <si>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</si>
  <si>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</si>
  <si>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</si>
  <si>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</si>
  <si>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</si>
  <si>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</si>
  <si>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</si>
  <si>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</si>
  <si>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</si>
  <si>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</si>
  <si>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</si>
  <si>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</si>
  <si>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</si>
  <si>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</si>
  <si>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</si>
  <si>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</si>
  <si>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</si>
  <si>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</si>
  <si>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</si>
  <si>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</si>
  <si>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</si>
  <si>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</si>
  <si>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</si>
  <si>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</si>
  <si>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</si>
  <si>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</si>
  <si>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</si>
  <si>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</si>
  <si>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</si>
  <si>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</si>
  <si>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</si>
  <si>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</si>
  <si>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</si>
  <si>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</si>
  <si>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</si>
  <si>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</si>
  <si>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</si>
  <si>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</si>
  <si>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</si>
  <si>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</si>
  <si>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</si>
  <si>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</si>
  <si>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</si>
  <si>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</si>
  <si>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</si>
  <si>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</si>
  <si>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</si>
  <si>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</si>
  <si>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</si>
  <si>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Ⅴ－２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</si>
  <si>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</si>
  <si>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</si>
  <si>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</si>
  <si>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</si>
  <si>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</si>
  <si>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</si>
  <si>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</si>
  <si>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</si>
  <si>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</si>
  <si>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</si>
  <si>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</si>
  <si>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</si>
  <si>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綾川町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</si>
  <si>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</si>
  <si>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</si>
  <si>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</si>
  <si>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</si>
  <si>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</si>
  <si>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</si>
  <si>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</si>
  <si>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</si>
  <si>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</si>
  <si>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</si>
  <si>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</si>
  <si>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</si>
  <si>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</si>
  <si>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</si>
  <si>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</si>
  <si>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</si>
  <si>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</si>
  <si>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</si>
  <si>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</si>
  <si>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</si>
  <si>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</si>
  <si>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</si>
  <si>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</si>
  <si>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</si>
  <si>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</si>
  <si>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</si>
  <si>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</si>
  <si>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</si>
  <si>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</si>
  <si>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</si>
  <si>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</si>
  <si>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</si>
  <si>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</si>
  <si>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</si>
  <si>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</si>
  <si>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</si>
  <si>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</si>
  <si>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</si>
  <si>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</si>
  <si>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</si>
  <si>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</si>
  <si>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</si>
  <si>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</si>
  <si>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</si>
  <si>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</si>
  <si>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</si>
  <si>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</si>
  <si>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</si>
  <si>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</si>
  <si>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</si>
  <si>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</si>
  <si>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</si>
  <si>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</si>
  <si>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</si>
  <si>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</si>
  <si>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</si>
  <si>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</si>
  <si>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</si>
  <si>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</si>
  <si>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</si>
  <si>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</si>
  <si>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</si>
  <si>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</si>
  <si>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</si>
  <si>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</si>
  <si>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</si>
  <si>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</si>
  <si>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</si>
  <si>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</si>
  <si>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</si>
  <si>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</si>
  <si>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</si>
  <si>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</si>
  <si>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</si>
  <si>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</si>
  <si>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</si>
  <si>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</si>
  <si>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</si>
  <si>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</si>
  <si>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</si>
  <si>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</si>
  <si>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</si>
  <si>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</si>
  <si>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</si>
  <si>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</si>
  <si>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</si>
  <si>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</si>
  <si>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</si>
  <si>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</si>
  <si>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</si>
  <si>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</si>
  <si>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</si>
  <si>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</si>
  <si>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</si>
  <si>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</si>
  <si>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</si>
  <si>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</si>
  <si>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</si>
  <si>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</si>
  <si>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</si>
  <si>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</si>
  <si>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</si>
  <si>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</si>
  <si>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</si>
  <si>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</si>
  <si>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</si>
  <si>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</si>
  <si>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</si>
  <si>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</si>
  <si>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</si>
  <si>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</si>
  <si>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</si>
  <si>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</si>
  <si>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</si>
  <si>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</si>
  <si>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</si>
  <si>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</si>
  <si>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香川県綾川町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</si>
  <si>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</si>
  <si>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</si>
  <si>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</si>
  <si>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</si>
  <si>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</si>
  <si>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</si>
  <si>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</si>
  <si>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</si>
  <si>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</si>
  <si>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</si>
  <si>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</si>
  <si>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</si>
  <si>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</si>
  <si>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</si>
  <si>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</si>
  <si>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</si>
  <si>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</si>
  <si>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</si>
  <si>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</si>
  <si>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</si>
  <si>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</si>
  <si>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</si>
  <si>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</si>
  <si>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</si>
  <si>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</si>
  <si>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</si>
  <si>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</si>
  <si>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</si>
  <si>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</si>
  <si>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</si>
  <si>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</si>
  <si>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</si>
  <si>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</si>
  <si>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</si>
  <si>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</si>
  <si>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</si>
  <si>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</si>
  <si>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</si>
  <si>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</si>
  <si>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</si>
  <si>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</si>
  <si>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</si>
  <si>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</si>
  <si>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</si>
  <si>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</si>
  <si>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</si>
  <si>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</si>
  <si>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</si>
  <si>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</si>
  <si>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</si>
  <si>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</si>
  <si>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</si>
  <si>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</si>
  <si>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</si>
  <si>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</si>
  <si>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</si>
  <si>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</si>
  <si>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</si>
  <si>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</si>
  <si>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</si>
  <si>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</si>
  <si>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</si>
  <si>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</si>
  <si>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</si>
  <si>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</si>
  <si>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</si>
  <si>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</si>
  <si>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</si>
  <si>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</si>
  <si>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</si>
  <si>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</si>
  <si>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</si>
  <si>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</si>
  <si>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</si>
  <si>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</si>
  <si>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</si>
  <si>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</si>
  <si>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</si>
  <si>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</si>
  <si>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</si>
  <si>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</si>
  <si>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</si>
  <si>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</si>
  <si>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</si>
  <si>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</si>
  <si>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</si>
  <si>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</si>
  <si>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</si>
  <si>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</si>
  <si>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</si>
  <si>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</si>
  <si>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</si>
  <si>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</si>
  <si>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</si>
  <si>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</si>
  <si>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</si>
  <si>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</si>
  <si>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</si>
  <si>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</si>
  <si>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</si>
  <si>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</si>
  <si>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</si>
  <si>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</si>
  <si>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</si>
  <si>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</si>
  <si>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</si>
  <si>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</si>
  <si>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</si>
  <si>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</si>
  <si>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</si>
  <si>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</si>
  <si>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</si>
  <si>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</si>
  <si>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</si>
  <si>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</si>
  <si>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</si>
  <si>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</si>
  <si>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</si>
  <si>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</si>
  <si>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</si>
  <si>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</si>
  <si>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</si>
  <si>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</si>
  <si>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</si>
  <si>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</si>
  <si>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</si>
  <si>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</si>
  <si>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</si>
  <si>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</si>
  <si>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</si>
  <si>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</si>
  <si>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</si>
  <si>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</si>
  <si>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</si>
  <si>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</si>
  <si>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</si>
  <si>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</si>
  <si>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</si>
  <si>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</si>
  <si>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</si>
  <si>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</si>
  <si>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</si>
  <si>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</si>
  <si>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</si>
  <si>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</si>
  <si>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</si>
  <si>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</si>
  <si>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</si>
  <si>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</si>
  <si>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</si>
  <si>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</si>
  <si>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</si>
  <si>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</si>
  <si>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香川県綾川町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</si>
  <si>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</si>
  <si>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</si>
  <si>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</si>
  <si>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</si>
  <si>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</si>
  <si>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</si>
  <si>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</si>
  <si>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</si>
  <si>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</si>
  <si>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</si>
  <si>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</si>
  <si>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</si>
  <si>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</si>
  <si>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</si>
  <si>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</si>
  <si>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</si>
  <si>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</si>
  <si>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</si>
  <si>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</si>
  <si>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</si>
  <si>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町営バス運送事業特別会計</t>
    <phoneticPr fontId="5"/>
  </si>
  <si>
    <t>火葬事業特別会計</t>
    <phoneticPr fontId="5"/>
  </si>
  <si>
    <t>墓園事業特別会計</t>
    <phoneticPr fontId="5"/>
  </si>
  <si>
    <t>育英事業特別会計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</si>
  <si>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</si>
  <si>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</si>
  <si>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</si>
  <si>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</si>
  <si>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</si>
  <si>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</si>
  <si>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</si>
  <si>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</si>
  <si>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</si>
  <si>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</si>
  <si>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</si>
  <si>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</si>
  <si>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</si>
  <si>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</si>
  <si>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</si>
  <si>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</si>
  <si>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</si>
  <si>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後期高齢者医療特別会計</t>
    <phoneticPr fontId="5"/>
  </si>
  <si>
    <t>介護保険特別会計</t>
    <phoneticPr fontId="5"/>
  </si>
  <si>
    <t>国民健康保険陶病院事業会計</t>
    <phoneticPr fontId="5"/>
  </si>
  <si>
    <t>法適用企業</t>
    <phoneticPr fontId="5"/>
  </si>
  <si>
    <t>介護老人保健施設事業会計</t>
    <phoneticPr fontId="5"/>
  </si>
  <si>
    <t>法適用企業</t>
    <phoneticPr fontId="5"/>
  </si>
  <si>
    <t>農業集落排水事業特別会計</t>
    <phoneticPr fontId="5"/>
  </si>
  <si>
    <t>法非適用企業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</si>
  <si>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</si>
  <si>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</si>
  <si>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</si>
  <si>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</si>
  <si>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</si>
  <si>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</si>
  <si>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</si>
  <si>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</si>
  <si>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</si>
  <si>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</si>
  <si>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</si>
  <si>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</si>
  <si>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</si>
  <si>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</si>
  <si>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</si>
  <si>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</si>
  <si>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</si>
  <si>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</si>
  <si>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</si>
  <si>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</si>
  <si>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</si>
  <si>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</si>
  <si>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</si>
  <si>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</si>
  <si>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</si>
  <si>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</si>
  <si>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</si>
  <si>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</si>
  <si>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</si>
  <si>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</si>
  <si>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</si>
  <si>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</si>
  <si>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</si>
  <si>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</si>
  <si>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</si>
  <si>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</si>
  <si>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</si>
  <si>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</si>
  <si>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</si>
  <si>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</si>
  <si>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</si>
  <si>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</si>
  <si>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</si>
  <si>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</si>
  <si>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</si>
  <si>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</si>
  <si>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</si>
  <si>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</si>
  <si>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</si>
  <si>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</si>
  <si>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</si>
  <si>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</si>
  <si>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</si>
  <si>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</si>
  <si>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</si>
  <si>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</si>
  <si>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</si>
  <si>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</si>
  <si>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</si>
  <si>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</si>
  <si>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</si>
  <si>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</si>
  <si>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</si>
  <si>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国民健康保険陶病院事業会計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</si>
  <si>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</si>
  <si>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介護老人保健施設事業会計</t>
    <phoneticPr fontId="5"/>
  </si>
  <si>
    <t>(Ｆ)</t>
    <phoneticPr fontId="5"/>
  </si>
  <si>
    <t>農業集落排水事業特別会計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</si>
  <si>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</si>
  <si>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</si>
  <si>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</si>
  <si>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</si>
  <si>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</si>
  <si>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</si>
  <si>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</si>
  <si>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</si>
  <si>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</si>
  <si>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</si>
  <si>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</si>
  <si>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</si>
  <si>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</si>
  <si>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</si>
  <si>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</si>
  <si>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</si>
  <si>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</si>
  <si>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</si>
  <si>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</si>
  <si>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</si>
  <si>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</si>
  <si>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</si>
  <si>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</si>
  <si>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</si>
  <si>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</si>
  <si>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</si>
  <si>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</si>
  <si>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</si>
  <si>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</si>
  <si>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</si>
  <si>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</si>
  <si>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</si>
  <si>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</si>
  <si>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</si>
  <si>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</si>
  <si>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</si>
  <si>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</si>
  <si>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</si>
  <si>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</si>
  <si>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</si>
  <si>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</si>
  <si>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</si>
  <si>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</si>
  <si>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</si>
  <si>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</si>
  <si>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</si>
  <si>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</si>
  <si>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</si>
  <si>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</si>
  <si>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</si>
  <si>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</si>
  <si>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</si>
  <si>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</si>
  <si>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</si>
  <si>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</si>
  <si>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</si>
  <si>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</si>
  <si>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</si>
  <si>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</si>
  <si>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</si>
  <si>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</si>
  <si>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</si>
  <si>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</si>
  <si>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</si>
  <si>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</si>
  <si>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</si>
  <si>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</si>
  <si>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</si>
  <si>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</si>
  <si>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</si>
  <si>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</si>
  <si>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</si>
  <si>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</si>
  <si>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</si>
  <si>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</si>
  <si>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</si>
  <si>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</si>
  <si>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</si>
  <si>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</si>
  <si>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</si>
  <si>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</si>
  <si>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</si>
  <si>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</si>
  <si>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14.92</t>
  </si>
  <si>
    <t>▲ 14.61</t>
  </si>
  <si>
    <t>▲ 5.56</t>
  </si>
  <si>
    <t>▲ 5.50</t>
  </si>
  <si>
    <t>▲ 8.88</t>
  </si>
  <si>
    <t>国民健康保険陶病院事業会計</t>
  </si>
  <si>
    <t>一般会計</t>
  </si>
  <si>
    <t>介護保険特別会計</t>
  </si>
  <si>
    <t>介護老人保健施設事業会計</t>
  </si>
  <si>
    <t>下水道事業特別会計</t>
  </si>
  <si>
    <t>国民健康保険特別会計</t>
  </si>
  <si>
    <t>国民健康保険診療所特別会計</t>
  </si>
  <si>
    <t>火葬事業特別会計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</si>
  <si>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</si>
  <si>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</si>
  <si>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</si>
  <si>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</si>
  <si>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</si>
  <si>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</si>
  <si>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</si>
  <si>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</si>
  <si>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</si>
  <si>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香川県市町総合事務組合</t>
    <phoneticPr fontId="2"/>
  </si>
  <si>
    <t>香川県広域水道企業団（水道事業会計）</t>
    <phoneticPr fontId="2"/>
  </si>
  <si>
    <t>香川県広域水道企業団（工業用水道事業会計）</t>
    <phoneticPr fontId="2"/>
  </si>
  <si>
    <t>香川県後期高齢者医療広域連合（後期高齢者医療事業）</t>
    <phoneticPr fontId="2"/>
  </si>
  <si>
    <t>香川県後期高齢者医療広域連合（一般会計）</t>
    <phoneticPr fontId="2"/>
  </si>
  <si>
    <t>株式会社綾南プラザ</t>
    <rPh sb="0" eb="2">
      <t>カブシキ</t>
    </rPh>
    <rPh sb="2" eb="4">
      <t>カイシャ</t>
    </rPh>
    <rPh sb="4" eb="6">
      <t>リョウナン</t>
    </rPh>
    <phoneticPr fontId="2"/>
  </si>
  <si>
    <t>有限会社綾歌南部農業振興公社</t>
    <rPh sb="0" eb="2">
      <t>ユウゲン</t>
    </rPh>
    <rPh sb="2" eb="4">
      <t>カイシャ</t>
    </rPh>
    <rPh sb="4" eb="6">
      <t>アヤウタ</t>
    </rPh>
    <rPh sb="6" eb="8">
      <t>ナンブ</t>
    </rPh>
    <rPh sb="8" eb="10">
      <t>ノウギョウ</t>
    </rPh>
    <rPh sb="10" eb="12">
      <t>シンコウ</t>
    </rPh>
    <rPh sb="12" eb="14">
      <t>コウシャ</t>
    </rPh>
    <phoneticPr fontId="2"/>
  </si>
  <si>
    <t>-</t>
    <phoneticPr fontId="2"/>
  </si>
  <si>
    <t>-</t>
    <phoneticPr fontId="2"/>
  </si>
  <si>
    <t>-</t>
    <phoneticPr fontId="2"/>
  </si>
  <si>
    <t>-</t>
    <phoneticPr fontId="2"/>
  </si>
  <si>
    <t>法適用企業</t>
    <rPh sb="0" eb="1">
      <t>ホウ</t>
    </rPh>
    <rPh sb="1" eb="3">
      <t>テキヨウ</t>
    </rPh>
    <rPh sb="3" eb="5">
      <t>キギョウ</t>
    </rPh>
    <phoneticPr fontId="2"/>
  </si>
  <si>
    <t>-</t>
    <phoneticPr fontId="2"/>
  </si>
  <si>
    <t>塵埃埋立場建設基金</t>
  </si>
  <si>
    <t>子育て支援基金</t>
  </si>
  <si>
    <t>学校施設整備基金</t>
  </si>
  <si>
    <t>公共施設等長寿命化基金</t>
    <phoneticPr fontId="2"/>
  </si>
  <si>
    <t>育英事業基金</t>
    <rPh sb="0" eb="2">
      <t>イクエイ</t>
    </rPh>
    <rPh sb="2" eb="4">
      <t>ジギョウ</t>
    </rPh>
    <rPh sb="4" eb="6">
      <t>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</si>
  <si>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</si>
  <si>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</si>
  <si>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</si>
  <si>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</si>
  <si>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</si>
  <si>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費比率及び将来負担比率については類似団体平均を大きく下回っている。これは、合併後より取り組んでいる集中改革プランにおいて地方債の新規発行を抑制していることに起因する。今後も引き続き事業の必要性を見極めながら歳出を抑制していくとともに、公債費等義務的経費の削減を中心とする行財政改革をすすめていくことで、更なる財政の健全化に努め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</si>
  <si>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</si>
  <si>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</si>
  <si>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</si>
  <si>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行財政改革大綱において地方債の新規発行を抑制してきた結果、将来負担比率は類似団体平均を大きく下回っている。また、有形固定資産減価償却率についても類似団体の平均を下回ることができているが、これは公共施設等総合管理計画において公共施設等の延べ床面積を５％削減するという目標を設定しており、それに向けて取り組んでいることが要因であ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</si>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</sst>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47738</c:v>
                </c:pt>
                <c:pt idx="1">
                  <c:v>52191</c:v>
                </c:pt>
                <c:pt idx="2">
                  <c:v>47387</c:v>
                </c:pt>
                <c:pt idx="3">
                  <c:v>51264</c:v>
                </c:pt>
                <c:pt idx="4">
                  <c:v>52068</c:v>
                </c:pt>
              </c:numCache>
            </c:numRef>
          </c:val>
          <c:smooth val="0"/>
          <c:extLst>
            <c:ext xmlns:c16="http://schemas.microsoft.com/office/drawing/2014/chart" uri="{C3380CC4-5D6E-409C-BE32-E72D297353CC}">
              <c16:uniqueId val="{00000000-E440-47B7-9968-A42B8A7125D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47691</c:v>
                </c:pt>
                <c:pt idx="1">
                  <c:v>54660</c:v>
                </c:pt>
                <c:pt idx="2">
                  <c:v>47383</c:v>
                </c:pt>
                <c:pt idx="3">
                  <c:v>75491</c:v>
                </c:pt>
                <c:pt idx="4">
                  <c:v>76907</c:v>
                </c:pt>
              </c:numCache>
            </c:numRef>
          </c:val>
          <c:smooth val="0"/>
          <c:extLst>
            <c:ext xmlns:c16="http://schemas.microsoft.com/office/drawing/2014/chart" uri="{C3380CC4-5D6E-409C-BE32-E72D297353CC}">
              <c16:uniqueId val="{00000001-E440-47B7-9968-A42B8A7125D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12.18</c:v>
                </c:pt>
                <c:pt idx="1">
                  <c:v>12.08</c:v>
                </c:pt>
                <c:pt idx="2">
                  <c:v>9.27</c:v>
                </c:pt>
                <c:pt idx="3">
                  <c:v>9.64</c:v>
                </c:pt>
                <c:pt idx="4">
                  <c:v>7.12</c:v>
                </c:pt>
              </c:numCache>
            </c:numRef>
          </c:val>
          <c:extLst>
            <c:ext xmlns:c16="http://schemas.microsoft.com/office/drawing/2014/chart" uri="{C3380CC4-5D6E-409C-BE32-E72D297353CC}">
              <c16:uniqueId val="{00000000-7788-4FB7-A11B-77AA30CB1E3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66.09</c:v>
                </c:pt>
                <c:pt idx="1">
                  <c:v>62.67</c:v>
                </c:pt>
                <c:pt idx="2">
                  <c:v>71.08</c:v>
                </c:pt>
                <c:pt idx="3">
                  <c:v>74.819999999999993</c:v>
                </c:pt>
                <c:pt idx="4">
                  <c:v>71.97</c:v>
                </c:pt>
              </c:numCache>
            </c:numRef>
          </c:val>
          <c:extLst>
            <c:ext xmlns:c16="http://schemas.microsoft.com/office/drawing/2014/chart" uri="{C3380CC4-5D6E-409C-BE32-E72D297353CC}">
              <c16:uniqueId val="{00000001-7788-4FB7-A11B-77AA30CB1E3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-14.92</c:v>
                </c:pt>
                <c:pt idx="1">
                  <c:v>-14.61</c:v>
                </c:pt>
                <c:pt idx="2">
                  <c:v>-5.56</c:v>
                </c:pt>
                <c:pt idx="3">
                  <c:v>-5.5</c:v>
                </c:pt>
                <c:pt idx="4">
                  <c:v>-8.8800000000000008</c:v>
                </c:pt>
              </c:numCache>
            </c:numRef>
          </c:val>
          <c:smooth val="0"/>
          <c:extLst>
            <c:ext xmlns:c16="http://schemas.microsoft.com/office/drawing/2014/chart" uri="{C3380CC4-5D6E-409C-BE32-E72D297353CC}">
              <c16:uniqueId val="{00000002-7788-4FB7-A11B-77AA30CB1E3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7.2</c:v>
                </c:pt>
                <c:pt idx="2">
                  <c:v>#N/A</c:v>
                </c:pt>
                <c:pt idx="3">
                  <c:v>6.99</c:v>
                </c:pt>
                <c:pt idx="4">
                  <c:v>#N/A</c:v>
                </c:pt>
                <c:pt idx="5">
                  <c:v>0.11</c:v>
                </c:pt>
                <c:pt idx="6">
                  <c:v>#N/A</c:v>
                </c:pt>
                <c:pt idx="7">
                  <c:v>0.04</c:v>
                </c:pt>
                <c:pt idx="8">
                  <c:v>#N/A</c:v>
                </c:pt>
                <c:pt idx="9">
                  <c:v>0.05</c:v>
                </c:pt>
              </c:numCache>
            </c:numRef>
          </c:val>
          <c:extLst>
            <c:ext xmlns:c16="http://schemas.microsoft.com/office/drawing/2014/chart" uri="{C3380CC4-5D6E-409C-BE32-E72D297353CC}">
              <c16:uniqueId val="{00000000-A344-4A33-B526-8A9B6AB3846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344-4A33-B526-8A9B6AB38461}"/>
            </c:ext>
          </c:extLst>
        </c:ser>
        <c:ser>
          <c:idx val="2"/>
          <c:order val="2"/>
          <c:tx>
            <c:strRef>
              <c:f>データシート!$A$29</c:f>
              <c:strCache>
                <c:ptCount val="1"/>
                <c:pt idx="0">
                  <c:v>火葬事業特別会計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0.04</c:v>
                </c:pt>
                <c:pt idx="2">
                  <c:v>#N/A</c:v>
                </c:pt>
                <c:pt idx="3">
                  <c:v>0.04</c:v>
                </c:pt>
                <c:pt idx="4">
                  <c:v>#N/A</c:v>
                </c:pt>
                <c:pt idx="5">
                  <c:v>0.02</c:v>
                </c:pt>
                <c:pt idx="6">
                  <c:v>#N/A</c:v>
                </c:pt>
                <c:pt idx="7">
                  <c:v>0.02</c:v>
                </c:pt>
                <c:pt idx="8">
                  <c:v>#N/A</c:v>
                </c:pt>
                <c:pt idx="9">
                  <c:v>0.03</c:v>
                </c:pt>
              </c:numCache>
            </c:numRef>
          </c:val>
          <c:extLst>
            <c:ext xmlns:c16="http://schemas.microsoft.com/office/drawing/2014/chart" uri="{C3380CC4-5D6E-409C-BE32-E72D297353CC}">
              <c16:uniqueId val="{00000002-A344-4A33-B526-8A9B6AB38461}"/>
            </c:ext>
          </c:extLst>
        </c:ser>
        <c:ser>
          <c:idx val="3"/>
          <c:order val="3"/>
          <c:tx>
            <c:strRef>
              <c:f>データシート!$A$30</c:f>
              <c:strCache>
                <c:ptCount val="1"/>
                <c:pt idx="0">
                  <c:v>国民健康保険診療所特別会計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0.22</c:v>
                </c:pt>
                <c:pt idx="2">
                  <c:v>#N/A</c:v>
                </c:pt>
                <c:pt idx="3">
                  <c:v>0.24</c:v>
                </c:pt>
                <c:pt idx="4">
                  <c:v>#N/A</c:v>
                </c:pt>
                <c:pt idx="5">
                  <c:v>0.18</c:v>
                </c:pt>
                <c:pt idx="6">
                  <c:v>#N/A</c:v>
                </c:pt>
                <c:pt idx="7">
                  <c:v>0.13</c:v>
                </c:pt>
                <c:pt idx="8">
                  <c:v>#N/A</c:v>
                </c:pt>
                <c:pt idx="9">
                  <c:v>0.1</c:v>
                </c:pt>
              </c:numCache>
            </c:numRef>
          </c:val>
          <c:extLst>
            <c:ext xmlns:c16="http://schemas.microsoft.com/office/drawing/2014/chart" uri="{C3380CC4-5D6E-409C-BE32-E72D297353CC}">
              <c16:uniqueId val="{00000003-A344-4A33-B526-8A9B6AB38461}"/>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0.2</c:v>
                </c:pt>
                <c:pt idx="2">
                  <c:v>#N/A</c:v>
                </c:pt>
                <c:pt idx="3">
                  <c:v>1.53</c:v>
                </c:pt>
                <c:pt idx="4">
                  <c:v>#N/A</c:v>
                </c:pt>
                <c:pt idx="5">
                  <c:v>1.35</c:v>
                </c:pt>
                <c:pt idx="6">
                  <c:v>#N/A</c:v>
                </c:pt>
                <c:pt idx="7">
                  <c:v>0.26</c:v>
                </c:pt>
                <c:pt idx="8">
                  <c:v>#N/A</c:v>
                </c:pt>
                <c:pt idx="9">
                  <c:v>0.19</c:v>
                </c:pt>
              </c:numCache>
            </c:numRef>
          </c:val>
          <c:extLst>
            <c:ext xmlns:c16="http://schemas.microsoft.com/office/drawing/2014/chart" uri="{C3380CC4-5D6E-409C-BE32-E72D297353CC}">
              <c16:uniqueId val="{00000004-A344-4A33-B526-8A9B6AB38461}"/>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0.28999999999999998</c:v>
                </c:pt>
                <c:pt idx="2">
                  <c:v>#N/A</c:v>
                </c:pt>
                <c:pt idx="3">
                  <c:v>0.13</c:v>
                </c:pt>
                <c:pt idx="4">
                  <c:v>#N/A</c:v>
                </c:pt>
                <c:pt idx="5">
                  <c:v>0.28999999999999998</c:v>
                </c:pt>
                <c:pt idx="6">
                  <c:v>#N/A</c:v>
                </c:pt>
                <c:pt idx="7">
                  <c:v>0.26</c:v>
                </c:pt>
                <c:pt idx="8">
                  <c:v>#N/A</c:v>
                </c:pt>
                <c:pt idx="9">
                  <c:v>0.34</c:v>
                </c:pt>
              </c:numCache>
            </c:numRef>
          </c:val>
          <c:extLst>
            <c:ext xmlns:c16="http://schemas.microsoft.com/office/drawing/2014/chart" uri="{C3380CC4-5D6E-409C-BE32-E72D297353CC}">
              <c16:uniqueId val="{00000005-A344-4A33-B526-8A9B6AB38461}"/>
            </c:ext>
          </c:extLst>
        </c:ser>
        <c:ser>
          <c:idx val="6"/>
          <c:order val="6"/>
          <c:tx>
            <c:strRef>
              <c:f>データシート!$A$33</c:f>
              <c:strCache>
                <c:ptCount val="1"/>
                <c:pt idx="0">
                  <c:v>介護老人保健施設事業会計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2.5</c:v>
                </c:pt>
                <c:pt idx="2">
                  <c:v>#N/A</c:v>
                </c:pt>
                <c:pt idx="3">
                  <c:v>1.94</c:v>
                </c:pt>
                <c:pt idx="4">
                  <c:v>#N/A</c:v>
                </c:pt>
                <c:pt idx="5">
                  <c:v>1.28</c:v>
                </c:pt>
                <c:pt idx="6">
                  <c:v>#N/A</c:v>
                </c:pt>
                <c:pt idx="7">
                  <c:v>0.6</c:v>
                </c:pt>
                <c:pt idx="8">
                  <c:v>#N/A</c:v>
                </c:pt>
                <c:pt idx="9">
                  <c:v>0.86</c:v>
                </c:pt>
              </c:numCache>
            </c:numRef>
          </c:val>
          <c:extLst>
            <c:ext xmlns:c16="http://schemas.microsoft.com/office/drawing/2014/chart" uri="{C3380CC4-5D6E-409C-BE32-E72D297353CC}">
              <c16:uniqueId val="{00000006-A344-4A33-B526-8A9B6AB38461}"/>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0.72</c:v>
                </c:pt>
                <c:pt idx="2">
                  <c:v>#N/A</c:v>
                </c:pt>
                <c:pt idx="3">
                  <c:v>0.92</c:v>
                </c:pt>
                <c:pt idx="4">
                  <c:v>#N/A</c:v>
                </c:pt>
                <c:pt idx="5">
                  <c:v>1.22</c:v>
                </c:pt>
                <c:pt idx="6">
                  <c:v>#N/A</c:v>
                </c:pt>
                <c:pt idx="7">
                  <c:v>1.53</c:v>
                </c:pt>
                <c:pt idx="8">
                  <c:v>#N/A</c:v>
                </c:pt>
                <c:pt idx="9">
                  <c:v>1.75</c:v>
                </c:pt>
              </c:numCache>
            </c:numRef>
          </c:val>
          <c:extLst>
            <c:ext xmlns:c16="http://schemas.microsoft.com/office/drawing/2014/chart" uri="{C3380CC4-5D6E-409C-BE32-E72D297353CC}">
              <c16:uniqueId val="{00000007-A344-4A33-B526-8A9B6AB3846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12.04</c:v>
                </c:pt>
                <c:pt idx="2">
                  <c:v>#N/A</c:v>
                </c:pt>
                <c:pt idx="3">
                  <c:v>12</c:v>
                </c:pt>
                <c:pt idx="4">
                  <c:v>#N/A</c:v>
                </c:pt>
                <c:pt idx="5">
                  <c:v>9.16</c:v>
                </c:pt>
                <c:pt idx="6">
                  <c:v>#N/A</c:v>
                </c:pt>
                <c:pt idx="7">
                  <c:v>9.58</c:v>
                </c:pt>
                <c:pt idx="8">
                  <c:v>#N/A</c:v>
                </c:pt>
                <c:pt idx="9">
                  <c:v>7.05</c:v>
                </c:pt>
              </c:numCache>
            </c:numRef>
          </c:val>
          <c:extLst>
            <c:ext xmlns:c16="http://schemas.microsoft.com/office/drawing/2014/chart" uri="{C3380CC4-5D6E-409C-BE32-E72D297353CC}">
              <c16:uniqueId val="{00000008-A344-4A33-B526-8A9B6AB38461}"/>
            </c:ext>
          </c:extLst>
        </c:ser>
        <c:ser>
          <c:idx val="9"/>
          <c:order val="9"/>
          <c:tx>
            <c:strRef>
              <c:f>データシート!$A$36</c:f>
              <c:strCache>
                <c:ptCount val="1"/>
                <c:pt idx="0">
                  <c:v>国民健康保険陶病院事業会計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34.22</c:v>
                </c:pt>
                <c:pt idx="2">
                  <c:v>#N/A</c:v>
                </c:pt>
                <c:pt idx="3">
                  <c:v>33.840000000000003</c:v>
                </c:pt>
                <c:pt idx="4">
                  <c:v>#N/A</c:v>
                </c:pt>
                <c:pt idx="5">
                  <c:v>34.840000000000003</c:v>
                </c:pt>
                <c:pt idx="6">
                  <c:v>#N/A</c:v>
                </c:pt>
                <c:pt idx="7">
                  <c:v>36.799999999999997</c:v>
                </c:pt>
                <c:pt idx="8">
                  <c:v>#N/A</c:v>
                </c:pt>
                <c:pt idx="9">
                  <c:v>34.950000000000003</c:v>
                </c:pt>
              </c:numCache>
            </c:numRef>
          </c:val>
          <c:extLst>
            <c:ext xmlns:c16="http://schemas.microsoft.com/office/drawing/2014/chart" uri="{C3380CC4-5D6E-409C-BE32-E72D297353CC}">
              <c16:uniqueId val="{00000009-A344-4A33-B526-8A9B6AB3846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806</c:v>
                </c:pt>
                <c:pt idx="5">
                  <c:v>809</c:v>
                </c:pt>
                <c:pt idx="8">
                  <c:v>800</c:v>
                </c:pt>
                <c:pt idx="11">
                  <c:v>754</c:v>
                </c:pt>
                <c:pt idx="14">
                  <c:v>756</c:v>
                </c:pt>
              </c:numCache>
            </c:numRef>
          </c:val>
          <c:extLst>
            <c:ext xmlns:c16="http://schemas.microsoft.com/office/drawing/2014/chart" uri="{C3380CC4-5D6E-409C-BE32-E72D297353CC}">
              <c16:uniqueId val="{00000000-17A3-48BF-8AC3-0935AC9E070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7A3-48BF-8AC3-0935AC9E070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4</c:v>
                </c:pt>
                <c:pt idx="3">
                  <c:v>4</c:v>
                </c:pt>
                <c:pt idx="6">
                  <c:v>4</c:v>
                </c:pt>
                <c:pt idx="9">
                  <c:v>3</c:v>
                </c:pt>
                <c:pt idx="12">
                  <c:v>2</c:v>
                </c:pt>
              </c:numCache>
            </c:numRef>
          </c:val>
          <c:extLst>
            <c:ext xmlns:c16="http://schemas.microsoft.com/office/drawing/2014/chart" uri="{C3380CC4-5D6E-409C-BE32-E72D297353CC}">
              <c16:uniqueId val="{00000002-17A3-48BF-8AC3-0935AC9E070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1</c:v>
                </c:pt>
                <c:pt idx="9">
                  <c:v>0</c:v>
                </c:pt>
                <c:pt idx="12">
                  <c:v>0</c:v>
                </c:pt>
              </c:numCache>
            </c:numRef>
          </c:val>
          <c:extLst>
            <c:ext xmlns:c16="http://schemas.microsoft.com/office/drawing/2014/chart" uri="{C3380CC4-5D6E-409C-BE32-E72D297353CC}">
              <c16:uniqueId val="{00000003-17A3-48BF-8AC3-0935AC9E070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270</c:v>
                </c:pt>
                <c:pt idx="3">
                  <c:v>256</c:v>
                </c:pt>
                <c:pt idx="6">
                  <c:v>254</c:v>
                </c:pt>
                <c:pt idx="9">
                  <c:v>257</c:v>
                </c:pt>
                <c:pt idx="12">
                  <c:v>262</c:v>
                </c:pt>
              </c:numCache>
            </c:numRef>
          </c:val>
          <c:extLst>
            <c:ext xmlns:c16="http://schemas.microsoft.com/office/drawing/2014/chart" uri="{C3380CC4-5D6E-409C-BE32-E72D297353CC}">
              <c16:uniqueId val="{00000004-17A3-48BF-8AC3-0935AC9E070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7A3-48BF-8AC3-0935AC9E070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7A3-48BF-8AC3-0935AC9E070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487</c:v>
                </c:pt>
                <c:pt idx="3">
                  <c:v>452</c:v>
                </c:pt>
                <c:pt idx="6">
                  <c:v>416</c:v>
                </c:pt>
                <c:pt idx="9">
                  <c:v>345</c:v>
                </c:pt>
                <c:pt idx="12">
                  <c:v>337</c:v>
                </c:pt>
              </c:numCache>
            </c:numRef>
          </c:val>
          <c:extLst>
            <c:ext xmlns:c16="http://schemas.microsoft.com/office/drawing/2014/chart" uri="{C3380CC4-5D6E-409C-BE32-E72D297353CC}">
              <c16:uniqueId val="{00000007-17A3-48BF-8AC3-0935AC9E070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-45</c:v>
                </c:pt>
                <c:pt idx="2">
                  <c:v>#N/A</c:v>
                </c:pt>
                <c:pt idx="3">
                  <c:v>#N/A</c:v>
                </c:pt>
                <c:pt idx="4">
                  <c:v>-97</c:v>
                </c:pt>
                <c:pt idx="5">
                  <c:v>#N/A</c:v>
                </c:pt>
                <c:pt idx="6">
                  <c:v>#N/A</c:v>
                </c:pt>
                <c:pt idx="7">
                  <c:v>-125</c:v>
                </c:pt>
                <c:pt idx="8">
                  <c:v>#N/A</c:v>
                </c:pt>
                <c:pt idx="9">
                  <c:v>#N/A</c:v>
                </c:pt>
                <c:pt idx="10">
                  <c:v>-149</c:v>
                </c:pt>
                <c:pt idx="11">
                  <c:v>#N/A</c:v>
                </c:pt>
                <c:pt idx="12">
                  <c:v>#N/A</c:v>
                </c:pt>
                <c:pt idx="13">
                  <c:v>-155</c:v>
                </c:pt>
                <c:pt idx="14">
                  <c:v>#N/A</c:v>
                </c:pt>
              </c:numCache>
            </c:numRef>
          </c:val>
          <c:smooth val="0"/>
          <c:extLst>
            <c:ext xmlns:c16="http://schemas.microsoft.com/office/drawing/2014/chart" uri="{C3380CC4-5D6E-409C-BE32-E72D297353CC}">
              <c16:uniqueId val="{00000008-17A3-48BF-8AC3-0935AC9E070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9071</c:v>
                </c:pt>
                <c:pt idx="5">
                  <c:v>8904</c:v>
                </c:pt>
                <c:pt idx="8">
                  <c:v>8833</c:v>
                </c:pt>
                <c:pt idx="11">
                  <c:v>9079</c:v>
                </c:pt>
                <c:pt idx="14">
                  <c:v>8943</c:v>
                </c:pt>
              </c:numCache>
            </c:numRef>
          </c:val>
          <c:extLst>
            <c:ext xmlns:c16="http://schemas.microsoft.com/office/drawing/2014/chart" uri="{C3380CC4-5D6E-409C-BE32-E72D297353CC}">
              <c16:uniqueId val="{00000000-CDAE-4C87-A64E-0309074678D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92</c:v>
                </c:pt>
                <c:pt idx="5">
                  <c:v>73</c:v>
                </c:pt>
                <c:pt idx="8">
                  <c:v>51</c:v>
                </c:pt>
                <c:pt idx="11">
                  <c:v>33</c:v>
                </c:pt>
                <c:pt idx="14">
                  <c:v>21</c:v>
                </c:pt>
              </c:numCache>
            </c:numRef>
          </c:val>
          <c:extLst>
            <c:ext xmlns:c16="http://schemas.microsoft.com/office/drawing/2014/chart" uri="{C3380CC4-5D6E-409C-BE32-E72D297353CC}">
              <c16:uniqueId val="{00000001-CDAE-4C87-A64E-0309074678D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7350</c:v>
                </c:pt>
                <c:pt idx="5">
                  <c:v>7773</c:v>
                </c:pt>
                <c:pt idx="8">
                  <c:v>8539</c:v>
                </c:pt>
                <c:pt idx="11">
                  <c:v>8459</c:v>
                </c:pt>
                <c:pt idx="14">
                  <c:v>8942</c:v>
                </c:pt>
              </c:numCache>
            </c:numRef>
          </c:val>
          <c:extLst>
            <c:ext xmlns:c16="http://schemas.microsoft.com/office/drawing/2014/chart" uri="{C3380CC4-5D6E-409C-BE32-E72D297353CC}">
              <c16:uniqueId val="{00000002-CDAE-4C87-A64E-0309074678D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DAE-4C87-A64E-0309074678D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DAE-4C87-A64E-0309074678D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DAE-4C87-A64E-0309074678D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1508</c:v>
                </c:pt>
                <c:pt idx="3">
                  <c:v>1511</c:v>
                </c:pt>
                <c:pt idx="6">
                  <c:v>1264</c:v>
                </c:pt>
                <c:pt idx="9">
                  <c:v>1251</c:v>
                </c:pt>
                <c:pt idx="12">
                  <c:v>1077</c:v>
                </c:pt>
              </c:numCache>
            </c:numRef>
          </c:val>
          <c:extLst>
            <c:ext xmlns:c16="http://schemas.microsoft.com/office/drawing/2014/chart" uri="{C3380CC4-5D6E-409C-BE32-E72D297353CC}">
              <c16:uniqueId val="{00000006-CDAE-4C87-A64E-0309074678D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DAE-4C87-A64E-0309074678D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3462</c:v>
                </c:pt>
                <c:pt idx="3">
                  <c:v>3222</c:v>
                </c:pt>
                <c:pt idx="6">
                  <c:v>2932</c:v>
                </c:pt>
                <c:pt idx="9">
                  <c:v>2718</c:v>
                </c:pt>
                <c:pt idx="12">
                  <c:v>2544</c:v>
                </c:pt>
              </c:numCache>
            </c:numRef>
          </c:val>
          <c:extLst>
            <c:ext xmlns:c16="http://schemas.microsoft.com/office/drawing/2014/chart" uri="{C3380CC4-5D6E-409C-BE32-E72D297353CC}">
              <c16:uniqueId val="{00000008-CDAE-4C87-A64E-0309074678D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DAE-4C87-A64E-0309074678D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3699</c:v>
                </c:pt>
                <c:pt idx="3">
                  <c:v>3508</c:v>
                </c:pt>
                <c:pt idx="6">
                  <c:v>3467</c:v>
                </c:pt>
                <c:pt idx="9">
                  <c:v>4044</c:v>
                </c:pt>
                <c:pt idx="12">
                  <c:v>4062</c:v>
                </c:pt>
              </c:numCache>
            </c:numRef>
          </c:val>
          <c:extLst>
            <c:ext xmlns:c16="http://schemas.microsoft.com/office/drawing/2014/chart" uri="{C3380CC4-5D6E-409C-BE32-E72D297353CC}">
              <c16:uniqueId val="{0000000A-CDAE-4C87-A64E-0309074678D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DAE-4C87-A64E-0309074678D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4743</c:v>
                </c:pt>
                <c:pt idx="1">
                  <c:v>4916</c:v>
                </c:pt>
                <c:pt idx="2">
                  <c:v>4991</c:v>
                </c:pt>
              </c:numCache>
            </c:numRef>
          </c:val>
          <c:extLst>
            <c:ext xmlns:c16="http://schemas.microsoft.com/office/drawing/2014/chart" uri="{C3380CC4-5D6E-409C-BE32-E72D297353CC}">
              <c16:uniqueId val="{00000000-BB70-4550-9D99-9BC2600DC8F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770</c:v>
                </c:pt>
                <c:pt idx="1">
                  <c:v>773</c:v>
                </c:pt>
                <c:pt idx="2">
                  <c:v>775</c:v>
                </c:pt>
              </c:numCache>
            </c:numRef>
          </c:val>
          <c:extLst>
            <c:ext xmlns:c16="http://schemas.microsoft.com/office/drawing/2014/chart" uri="{C3380CC4-5D6E-409C-BE32-E72D297353CC}">
              <c16:uniqueId val="{00000001-BB70-4550-9D99-9BC2600DC8F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2369</c:v>
                </c:pt>
                <c:pt idx="1">
                  <c:v>2038</c:v>
                </c:pt>
                <c:pt idx="2">
                  <c:v>2396</c:v>
                </c:pt>
              </c:numCache>
            </c:numRef>
          </c:val>
          <c:extLst>
            <c:ext xmlns:c16="http://schemas.microsoft.com/office/drawing/2014/chart" uri="{C3380CC4-5D6E-409C-BE32-E72D297353CC}">
              <c16:uniqueId val="{00000002-BB70-4550-9D99-9BC2600DC8F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{659F5CD4-9818-44CA-9414-C3F18C00EB25}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A7F8-4DB6-ADE7-6AC3AD9897C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{3378447A-F744-46D9-8225-B9E502BC60D8}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7F8-4DB6-ADE7-6AC3AD9897C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{55A3C7AE-55DF-4B9E-BB86-6E01DF7F19DD}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7F8-4DB6-ADE7-6AC3AD9897C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{6EF6461F-E2E4-4609-86D1-D60607B9D6B9}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7F8-4DB6-ADE7-6AC3AD9897C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{EC259259-9990-401B-8663-B04DA4838E2B}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7F8-4DB6-ADE7-6AC3AD9897C7}"/>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{5FB60749-4F63-4245-A342-11C8629EB0B0}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A7F8-4DB6-ADE7-6AC3AD9897C7}"/>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{A1E20C2C-B5BD-4272-BC49-3F31AFFD58DD}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A7F8-4DB6-ADE7-6AC3AD9897C7}"/>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{205FCC4E-27FF-4D56-8B09-C2D5D7C8BC21}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A7F8-4DB6-ADE7-6AC3AD9897C7}"/>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{EACDA295-AF54-40D3-A44A-B612ECEB0955}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A7F8-4DB6-ADE7-6AC3AD9897C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54.6</c:v>
                </c:pt>
                <c:pt idx="8">
                  <c:v>55.8</c:v>
                </c:pt>
                <c:pt idx="16">
                  <c:v>57.3</c:v>
                </c:pt>
                <c:pt idx="24">
                  <c:v>57.2</c:v>
                </c:pt>
                <c:pt idx="32">
                  <c:v>57.6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7F8-4DB6-ADE7-6AC3AD9897C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{923D707C-9307-4CEB-983A-1E4A020C933F}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A7F8-4DB6-ADE7-6AC3AD9897C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{19F33B20-A742-4980-906F-0CF4C6A2D5A4}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7F8-4DB6-ADE7-6AC3AD9897C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{D6B05024-FF6A-4507-AE5A-DAB05043E2C0}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7F8-4DB6-ADE7-6AC3AD9897C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{E456C9FD-8298-4AE2-B730-2E9ADF117E7A}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7F8-4DB6-ADE7-6AC3AD9897C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{9E668326-040D-401E-BC58-CE9A48959A47}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7F8-4DB6-ADE7-6AC3AD9897C7}"/>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{D3053D98-ECE0-4D2B-88CE-B701865EE52F}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A7F8-4DB6-ADE7-6AC3AD9897C7}"/>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{211C8F4A-4997-42BD-90EE-5DCC3D7D75EF}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A7F8-4DB6-ADE7-6AC3AD9897C7}"/>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{0222AC84-8740-4606-8C8A-81C3C9E3B88E}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A7F8-4DB6-ADE7-6AC3AD9897C7}"/>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{F82C3795-5794-43B8-8172-D9C8B43AE5AE}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A7F8-4DB6-ADE7-6AC3AD9897C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55.9</c:v>
                </c:pt>
                <c:pt idx="8">
                  <c:v>57.5</c:v>
                </c:pt>
                <c:pt idx="16">
                  <c:v>59.3</c:v>
                </c:pt>
                <c:pt idx="24">
                  <c:v>60.3</c:v>
                </c:pt>
                <c:pt idx="32">
                  <c:v>61.4</c:v>
                </c:pt>
              </c:numCache>
            </c:numRef>
          </c:xVal>
          <c:yVal>
            <c:numRef>
              <c:f>公会計指標分析・財政指標組合せ分析表!$BP$55:$DC$55</c:f>
              <c:numCache>
                <c:formatCode>#,##0.0;"▲ "#,##0.0</c:formatCode>
                <c:ptCount val="40"/>
                <c:pt idx="0">
                  <c:v>21</c:v>
                </c:pt>
                <c:pt idx="8">
                  <c:v>20.2</c:v>
                </c:pt>
                <c:pt idx="16">
                  <c:v>18.3</c:v>
                </c:pt>
                <c:pt idx="24">
                  <c:v>20.3</c:v>
                </c:pt>
                <c:pt idx="32">
                  <c:v>15.5</c:v>
                </c:pt>
              </c:numCache>
            </c:numRef>
          </c:yVal>
          <c:smooth val="0"/>
          <c:extLst>
            <c:ext xmlns:c16="http://schemas.microsoft.com/office/drawing/2014/chart" uri="{C3380CC4-5D6E-409C-BE32-E72D297353CC}">
              <c16:uniqueId val="{00000013-A7F8-4DB6-ADE7-6AC3AD9897C7}"/>
            </c:ext>
          </c:extLst>
        </c:ser>
        <c:dLbls>
          <c:showLegendKey val="0"/>
          <c:showVal val="1"/>
          <c:showCatName val="0"/>
          <c:showSerName val="0"/>
          <c:showPercent val="0"/>
          <c:showBubbleSize val="0"/>
        </c:dLbls>
        <c:axId val="46179840"/>
        <c:axId val="46181760"/>
      </c:scatterChart>
      <c:valAx>
        <c:axId val="46179840"/>
        <c:scaling>
          <c:orientation val="maxMin"/>
          <c:max val="62"/>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2"/>
          <c:min val="14"/>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{01B0539D-27BA-4A08-A1FA-B6851A109425}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500C-4D55-B9D2-BE39FAA748E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{D1E27D25-0750-40CA-9BAE-921007C10049}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00C-4D55-B9D2-BE39FAA748E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{84B4BC6A-8AB4-48D5-9B0C-1D5E2096207C}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00C-4D55-B9D2-BE39FAA748E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{86559178-7812-419B-B39D-9879E37ECD02}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00C-4D55-B9D2-BE39FAA748E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{0C201668-A3A1-44C3-AEC3-D522D71BBD6C}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00C-4D55-B9D2-BE39FAA748E1}"/>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{F48DC5B1-D838-418A-8AD2-4A076062BB2D}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500C-4D55-B9D2-BE39FAA748E1}"/>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{3C7A4B7A-90CE-4B93-8A9A-CF35D6C3D71E}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500C-4D55-B9D2-BE39FAA748E1}"/>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{17A869FA-0B03-4B6B-90F1-4432CDCEA813}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500C-4D55-B9D2-BE39FAA748E1}"/>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{A4136416-3122-4782-9BEE-9346068BEC48}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500C-4D55-B9D2-BE39FAA748E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-0.7</c:v>
                </c:pt>
                <c:pt idx="8">
                  <c:v>-1</c:v>
                </c:pt>
                <c:pt idx="16">
                  <c:v>-1.5</c:v>
                </c:pt>
                <c:pt idx="24">
                  <c:v>-2.1</c:v>
                </c:pt>
                <c:pt idx="32">
                  <c:v>-2.4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00C-4D55-B9D2-BE39FAA748E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{7934729C-BDE8-4CC8-9DCE-DE3A926A3363}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500C-4D55-B9D2-BE39FAA748E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{55C0C0C1-8B39-4F9C-9D91-84F4BE8F1C3C}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00C-4D55-B9D2-BE39FAA748E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{D7986E2F-08DC-49C5-A503-DA5B5902998F}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00C-4D55-B9D2-BE39FAA748E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{88A30FCF-D30E-42BE-BFB0-A1266709F8C9}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00C-4D55-B9D2-BE39FAA748E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{DD878940-7D41-4402-A43D-3E350B1B81D4}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00C-4D55-B9D2-BE39FAA748E1}"/>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{FA9305D8-A521-484C-B44E-04E8E1C4DE3F}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500C-4D55-B9D2-BE39FAA748E1}"/>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{49670F01-A9BA-4926-B650-2757B9E3C5BD}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500C-4D55-B9D2-BE39FAA748E1}"/>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{868C86A7-1CF2-4CB2-A646-081D862A0357}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500C-4D55-B9D2-BE39FAA748E1}"/>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{76CF1019-C3A0-4282-8AA1-0739E383700D}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500C-4D55-B9D2-BE39FAA748E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6.6</c:v>
                </c:pt>
                <c:pt idx="32">
                  <c:v>6.4</c:v>
                </c:pt>
              </c:numCache>
            </c:numRef>
          </c:xVal>
          <c:yVal>
            <c:numRef>
              <c:f>公会計指標分析・財政指標組合せ分析表!$BP$77:$DC$77</c:f>
              <c:numCache>
                <c:formatCode>#,##0.0;"▲ "#,##0.0</c:formatCode>
                <c:ptCount val="40"/>
                <c:pt idx="0">
                  <c:v>21</c:v>
                </c:pt>
                <c:pt idx="8">
                  <c:v>20.2</c:v>
                </c:pt>
                <c:pt idx="16">
                  <c:v>18.3</c:v>
                </c:pt>
                <c:pt idx="24">
                  <c:v>20.3</c:v>
                </c:pt>
                <c:pt idx="32">
                  <c:v>15.5</c:v>
                </c:pt>
              </c:numCache>
            </c:numRef>
          </c:yVal>
          <c:smooth val="0"/>
          <c:extLst>
            <c:ext xmlns:c16="http://schemas.microsoft.com/office/drawing/2014/chart" uri="{C3380CC4-5D6E-409C-BE32-E72D297353CC}">
              <c16:uniqueId val="{00000013-500C-4D55-B9D2-BE39FAA748E1}"/>
            </c:ext>
          </c:extLst>
        </c:ser>
        <c:dLbls>
          <c:showLegendKey val="0"/>
          <c:showVal val="1"/>
          <c:showCatName val="0"/>
          <c:showSerName val="0"/>
          <c:showPercent val="0"/>
          <c:showBubbleSize val="0"/>
        </c:dLbls>
        <c:axId val="84219776"/>
        <c:axId val="84234240"/>
      </c:scatterChart>
      <c:valAx>
        <c:axId val="84219776"/>
        <c:scaling>
          <c:orientation val="maxMin"/>
          <c:max val="6.8999999999999995"/>
          <c:min val="6.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2"/>
          <c:min val="14"/>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香川県綾川町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23,812
23,448
109.75
14,311,840
13,625,900
493,567
6,933,920
4,062,002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人口の減少や全国平均を上回る高齢化率などを要因として、類似団体平均を</a:t>
          </a:r>
          <a:r>
            <a:rPr kumimoji="1" lang="en-US" altLang="ja-JP" sz="1300">
              <a:latin typeface="ＭＳ Ｐゴシック" panose="020B0600070205080204" pitchFamily="50" charset="-128"/>
              <a:ea typeface="ＭＳ Ｐゴシック" panose="020B0600070205080204" pitchFamily="50" charset="-128"/>
            </a:rPr>
            <a:t>0.16</a:t>
          </a:r>
          <a:r>
            <a:rPr kumimoji="1" lang="ja-JP" altLang="en-US" sz="1300">
              <a:latin typeface="ＭＳ Ｐゴシック" panose="020B0600070205080204" pitchFamily="50" charset="-128"/>
              <a:ea typeface="ＭＳ Ｐゴシック" panose="020B0600070205080204" pitchFamily="50" charset="-128"/>
            </a:rPr>
            <a:t>ポイント下回っている。このことから、第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次行政改革大綱及び第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次集中改革プランに基づき、組織、事務事業の見直し、民間活力の活用など行政の効率化に努めることにより、財政の健全化を図っていく。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108655</xdr:rowOff>
    </xdr:to>
    <xdr:cxnSp macro="">
      <xdr:nvCxnSpPr>
        <xdr:cNvPr id="69" name="直線コネクタ 68"/>
        <xdr:cNvCxnSpPr/>
      </xdr:nvCxnSpPr>
      <xdr:spPr>
        <a:xfrm>
          <a:off x="4114800" y="746760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31344</xdr:rowOff>
    </xdr:from>
    <xdr:ext cx="762000" cy="259045"/>
    <xdr:sp macro="" textlink="">
      <xdr:nvSpPr>
        <xdr:cNvPr id="70" name="財政力平均値テキスト"/>
        <xdr:cNvSpPr txBox="1"/>
      </xdr:nvSpPr>
      <xdr:spPr>
        <a:xfrm>
          <a:off x="5041900" y="7060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72" name="直線コネクタ 71"/>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4" name="テキスト ボックス 73"/>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95250</xdr:rowOff>
    </xdr:to>
    <xdr:cxnSp macro="">
      <xdr:nvCxnSpPr>
        <xdr:cNvPr id="75" name="直線コネクタ 74"/>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7" name="テキスト ボックス 76"/>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8" name="直線コネクタ 77"/>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0" name="テキスト ボックス 79"/>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81" name="フローチャート: 判断 80"/>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8766</xdr:rowOff>
    </xdr:from>
    <xdr:ext cx="762000" cy="259045"/>
    <xdr:sp macro="" textlink="">
      <xdr:nvSpPr>
        <xdr:cNvPr id="82" name="テキスト ボックス 81"/>
        <xdr:cNvSpPr txBox="1"/>
      </xdr:nvSpPr>
      <xdr:spPr>
        <a:xfrm>
          <a:off x="1066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57855</xdr:rowOff>
    </xdr:from>
    <xdr:to>
      <xdr:col>23</xdr:col>
      <xdr:colOff>184150</xdr:colOff>
      <xdr:row>43</xdr:row>
      <xdr:rowOff>159455</xdr:rowOff>
    </xdr:to>
    <xdr:sp macro="" textlink="">
      <xdr:nvSpPr>
        <xdr:cNvPr id="88" name="楕円 87"/>
        <xdr:cNvSpPr/>
      </xdr:nvSpPr>
      <xdr:spPr>
        <a:xfrm>
          <a:off x="49022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29932</xdr:rowOff>
    </xdr:from>
    <xdr:ext cx="762000" cy="259045"/>
    <xdr:sp macro="" textlink="">
      <xdr:nvSpPr>
        <xdr:cNvPr id="89" name="財政力該当値テキスト"/>
        <xdr:cNvSpPr txBox="1"/>
      </xdr:nvSpPr>
      <xdr:spPr>
        <a:xfrm>
          <a:off x="5041900" y="740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0" name="楕円 89"/>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1" name="テキスト ボックス 90"/>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2" name="楕円 91"/>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3" name="テキスト ボックス 92"/>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4" name="楕円 93"/>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5" name="テキスト ボックス 94"/>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6" name="楕円 95"/>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7" name="テキスト ボックス 96"/>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行政改革大綱に基づき地方債の新規発行の抑制などに努めていることから、類似団体平均を下回っている。今後も引き続き、事務事業の見直しを進め、優先度の低い事務事業について計画的に廃止・縮小を実施することで経常経費の削減に努め、財政の弾力性を保っ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106363</xdr:rowOff>
    </xdr:from>
    <xdr:to>
      <xdr:col>23</xdr:col>
      <xdr:colOff>133350</xdr:colOff>
      <xdr:row>66</xdr:row>
      <xdr:rowOff>118745</xdr:rowOff>
    </xdr:to>
    <xdr:cxnSp macro="">
      <xdr:nvCxnSpPr>
        <xdr:cNvPr id="123" name="直線コネクタ 122"/>
        <xdr:cNvCxnSpPr/>
      </xdr:nvCxnSpPr>
      <xdr:spPr>
        <a:xfrm flipV="1">
          <a:off x="4953000" y="1022191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90822</xdr:rowOff>
    </xdr:from>
    <xdr:ext cx="762000" cy="259045"/>
    <xdr:sp macro="" textlink="">
      <xdr:nvSpPr>
        <xdr:cNvPr id="124" name="財政構造の弾力性最小値テキスト"/>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118745</xdr:rowOff>
    </xdr:from>
    <xdr:to>
      <xdr:col>24</xdr:col>
      <xdr:colOff>12700</xdr:colOff>
      <xdr:row>66</xdr:row>
      <xdr:rowOff>118745</xdr:rowOff>
    </xdr:to>
    <xdr:cxnSp macro="">
      <xdr:nvCxnSpPr>
        <xdr:cNvPr id="125" name="直線コネクタ 124"/>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21290</xdr:rowOff>
    </xdr:from>
    <xdr:ext cx="762000" cy="259045"/>
    <xdr:sp macro="" textlink="">
      <xdr:nvSpPr>
        <xdr:cNvPr id="126" name="財政構造の弾力性最大値テキスト"/>
        <xdr:cNvSpPr txBox="1"/>
      </xdr:nvSpPr>
      <xdr:spPr>
        <a:xfrm>
          <a:off x="5041900" y="996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106363</xdr:rowOff>
    </xdr:from>
    <xdr:to>
      <xdr:col>24</xdr:col>
      <xdr:colOff>12700</xdr:colOff>
      <xdr:row>59</xdr:row>
      <xdr:rowOff>106363</xdr:rowOff>
    </xdr:to>
    <xdr:cxnSp macro="">
      <xdr:nvCxnSpPr>
        <xdr:cNvPr id="127" name="直線コネクタ 126"/>
        <xdr:cNvCxnSpPr/>
      </xdr:nvCxnSpPr>
      <xdr:spPr>
        <a:xfrm>
          <a:off x="4864100" y="1022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73660</xdr:rowOff>
    </xdr:from>
    <xdr:to>
      <xdr:col>23</xdr:col>
      <xdr:colOff>133350</xdr:colOff>
      <xdr:row>60</xdr:row>
      <xdr:rowOff>121920</xdr:rowOff>
    </xdr:to>
    <xdr:cxnSp macro="">
      <xdr:nvCxnSpPr>
        <xdr:cNvPr id="128" name="直線コネクタ 127"/>
        <xdr:cNvCxnSpPr/>
      </xdr:nvCxnSpPr>
      <xdr:spPr>
        <a:xfrm flipV="1">
          <a:off x="4114800" y="1036066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122572</xdr:rowOff>
    </xdr:from>
    <xdr:ext cx="762000" cy="259045"/>
    <xdr:sp macro="" textlink="">
      <xdr:nvSpPr>
        <xdr:cNvPr id="129" name="財政構造の弾力性平均値テキスト"/>
        <xdr:cNvSpPr txBox="1"/>
      </xdr:nvSpPr>
      <xdr:spPr>
        <a:xfrm>
          <a:off x="5041900" y="10752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150495</xdr:rowOff>
    </xdr:from>
    <xdr:to>
      <xdr:col>23</xdr:col>
      <xdr:colOff>184150</xdr:colOff>
      <xdr:row>63</xdr:row>
      <xdr:rowOff>80645</xdr:rowOff>
    </xdr:to>
    <xdr:sp macro="" textlink="">
      <xdr:nvSpPr>
        <xdr:cNvPr id="130" name="フローチャート: 判断 129"/>
        <xdr:cNvSpPr/>
      </xdr:nvSpPr>
      <xdr:spPr>
        <a:xfrm>
          <a:off x="49022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121920</xdr:rowOff>
    </xdr:from>
    <xdr:to>
      <xdr:col>19</xdr:col>
      <xdr:colOff>133350</xdr:colOff>
      <xdr:row>61</xdr:row>
      <xdr:rowOff>83185</xdr:rowOff>
    </xdr:to>
    <xdr:cxnSp macro="">
      <xdr:nvCxnSpPr>
        <xdr:cNvPr id="131" name="直線コネクタ 130"/>
        <xdr:cNvCxnSpPr/>
      </xdr:nvCxnSpPr>
      <xdr:spPr>
        <a:xfrm flipV="1">
          <a:off x="3225800" y="10408920"/>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33338</xdr:rowOff>
    </xdr:from>
    <xdr:to>
      <xdr:col>19</xdr:col>
      <xdr:colOff>184150</xdr:colOff>
      <xdr:row>63</xdr:row>
      <xdr:rowOff>134938</xdr:rowOff>
    </xdr:to>
    <xdr:sp macro="" textlink="">
      <xdr:nvSpPr>
        <xdr:cNvPr id="132" name="フローチャート: 判断 131"/>
        <xdr:cNvSpPr/>
      </xdr:nvSpPr>
      <xdr:spPr>
        <a:xfrm>
          <a:off x="4064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119715</xdr:rowOff>
    </xdr:from>
    <xdr:ext cx="736600" cy="259045"/>
    <xdr:sp macro="" textlink="">
      <xdr:nvSpPr>
        <xdr:cNvPr id="133" name="テキスト ボックス 132"/>
        <xdr:cNvSpPr txBox="1"/>
      </xdr:nvSpPr>
      <xdr:spPr>
        <a:xfrm>
          <a:off x="3733800" y="1092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22860</xdr:rowOff>
    </xdr:from>
    <xdr:to>
      <xdr:col>15</xdr:col>
      <xdr:colOff>82550</xdr:colOff>
      <xdr:row>61</xdr:row>
      <xdr:rowOff>83185</xdr:rowOff>
    </xdr:to>
    <xdr:cxnSp macro="">
      <xdr:nvCxnSpPr>
        <xdr:cNvPr id="134" name="直線コネクタ 133"/>
        <xdr:cNvCxnSpPr/>
      </xdr:nvCxnSpPr>
      <xdr:spPr>
        <a:xfrm>
          <a:off x="2336800" y="1048131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9207</xdr:rowOff>
    </xdr:from>
    <xdr:to>
      <xdr:col>15</xdr:col>
      <xdr:colOff>133350</xdr:colOff>
      <xdr:row>63</xdr:row>
      <xdr:rowOff>110807</xdr:rowOff>
    </xdr:to>
    <xdr:sp macro="" textlink="">
      <xdr:nvSpPr>
        <xdr:cNvPr id="135" name="フローチャート: 判断 134"/>
        <xdr:cNvSpPr/>
      </xdr:nvSpPr>
      <xdr:spPr>
        <a:xfrm>
          <a:off x="3175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95584</xdr:rowOff>
    </xdr:from>
    <xdr:ext cx="762000" cy="259045"/>
    <xdr:sp macro="" textlink="">
      <xdr:nvSpPr>
        <xdr:cNvPr id="136" name="テキスト ボックス 135"/>
        <xdr:cNvSpPr txBox="1"/>
      </xdr:nvSpPr>
      <xdr:spPr>
        <a:xfrm>
          <a:off x="2844800" y="108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170180</xdr:rowOff>
    </xdr:from>
    <xdr:to>
      <xdr:col>11</xdr:col>
      <xdr:colOff>31750</xdr:colOff>
      <xdr:row>61</xdr:row>
      <xdr:rowOff>22860</xdr:rowOff>
    </xdr:to>
    <xdr:cxnSp macro="">
      <xdr:nvCxnSpPr>
        <xdr:cNvPr id="137" name="直線コネクタ 136"/>
        <xdr:cNvCxnSpPr/>
      </xdr:nvCxnSpPr>
      <xdr:spPr>
        <a:xfrm>
          <a:off x="1447800" y="104571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71455</xdr:rowOff>
    </xdr:from>
    <xdr:ext cx="762000" cy="259045"/>
    <xdr:sp macro="" textlink="">
      <xdr:nvSpPr>
        <xdr:cNvPr id="139" name="テキスト ボックス 138"/>
        <xdr:cNvSpPr txBox="1"/>
      </xdr:nvSpPr>
      <xdr:spPr>
        <a:xfrm>
          <a:off x="1955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156528</xdr:rowOff>
    </xdr:from>
    <xdr:to>
      <xdr:col>7</xdr:col>
      <xdr:colOff>31750</xdr:colOff>
      <xdr:row>63</xdr:row>
      <xdr:rowOff>86678</xdr:rowOff>
    </xdr:to>
    <xdr:sp macro="" textlink="">
      <xdr:nvSpPr>
        <xdr:cNvPr id="140" name="フローチャート: 判断 139"/>
        <xdr:cNvSpPr/>
      </xdr:nvSpPr>
      <xdr:spPr>
        <a:xfrm>
          <a:off x="1397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71455</xdr:rowOff>
    </xdr:from>
    <xdr:ext cx="762000" cy="259045"/>
    <xdr:sp macro="" textlink="">
      <xdr:nvSpPr>
        <xdr:cNvPr id="141" name="テキスト ボックス 140"/>
        <xdr:cNvSpPr txBox="1"/>
      </xdr:nvSpPr>
      <xdr:spPr>
        <a:xfrm>
          <a:off x="1066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22860</xdr:rowOff>
    </xdr:from>
    <xdr:to>
      <xdr:col>23</xdr:col>
      <xdr:colOff>184150</xdr:colOff>
      <xdr:row>60</xdr:row>
      <xdr:rowOff>124460</xdr:rowOff>
    </xdr:to>
    <xdr:sp macro="" textlink="">
      <xdr:nvSpPr>
        <xdr:cNvPr id="147" name="楕円 146"/>
        <xdr:cNvSpPr/>
      </xdr:nvSpPr>
      <xdr:spPr>
        <a:xfrm>
          <a:off x="49022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39387</xdr:rowOff>
    </xdr:from>
    <xdr:ext cx="762000" cy="259045"/>
    <xdr:sp macro="" textlink="">
      <xdr:nvSpPr>
        <xdr:cNvPr id="148" name="財政構造の弾力性該当値テキスト"/>
        <xdr:cNvSpPr txBox="1"/>
      </xdr:nvSpPr>
      <xdr:spPr>
        <a:xfrm>
          <a:off x="5041900" y="1015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71120</xdr:rowOff>
    </xdr:from>
    <xdr:to>
      <xdr:col>19</xdr:col>
      <xdr:colOff>184150</xdr:colOff>
      <xdr:row>61</xdr:row>
      <xdr:rowOff>1270</xdr:rowOff>
    </xdr:to>
    <xdr:sp macro="" textlink="">
      <xdr:nvSpPr>
        <xdr:cNvPr id="149" name="楕円 148"/>
        <xdr:cNvSpPr/>
      </xdr:nvSpPr>
      <xdr:spPr>
        <a:xfrm>
          <a:off x="4064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11447</xdr:rowOff>
    </xdr:from>
    <xdr:ext cx="736600" cy="259045"/>
    <xdr:sp macro="" textlink="">
      <xdr:nvSpPr>
        <xdr:cNvPr id="150" name="テキスト ボックス 149"/>
        <xdr:cNvSpPr txBox="1"/>
      </xdr:nvSpPr>
      <xdr:spPr>
        <a:xfrm>
          <a:off x="3733800" y="1012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32385</xdr:rowOff>
    </xdr:from>
    <xdr:to>
      <xdr:col>15</xdr:col>
      <xdr:colOff>133350</xdr:colOff>
      <xdr:row>61</xdr:row>
      <xdr:rowOff>133985</xdr:rowOff>
    </xdr:to>
    <xdr:sp macro="" textlink="">
      <xdr:nvSpPr>
        <xdr:cNvPr id="151" name="楕円 150"/>
        <xdr:cNvSpPr/>
      </xdr:nvSpPr>
      <xdr:spPr>
        <a:xfrm>
          <a:off x="3175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144162</xdr:rowOff>
    </xdr:from>
    <xdr:ext cx="762000" cy="259045"/>
    <xdr:sp macro="" textlink="">
      <xdr:nvSpPr>
        <xdr:cNvPr id="152" name="テキスト ボックス 151"/>
        <xdr:cNvSpPr txBox="1"/>
      </xdr:nvSpPr>
      <xdr:spPr>
        <a:xfrm>
          <a:off x="2844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143510</xdr:rowOff>
    </xdr:from>
    <xdr:to>
      <xdr:col>11</xdr:col>
      <xdr:colOff>82550</xdr:colOff>
      <xdr:row>61</xdr:row>
      <xdr:rowOff>73660</xdr:rowOff>
    </xdr:to>
    <xdr:sp macro="" textlink="">
      <xdr:nvSpPr>
        <xdr:cNvPr id="153" name="楕円 152"/>
        <xdr:cNvSpPr/>
      </xdr:nvSpPr>
      <xdr:spPr>
        <a:xfrm>
          <a:off x="2286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83837</xdr:rowOff>
    </xdr:from>
    <xdr:ext cx="762000" cy="259045"/>
    <xdr:sp macro="" textlink="">
      <xdr:nvSpPr>
        <xdr:cNvPr id="154" name="テキスト ボックス 153"/>
        <xdr:cNvSpPr txBox="1"/>
      </xdr:nvSpPr>
      <xdr:spPr>
        <a:xfrm>
          <a:off x="1955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119380</xdr:rowOff>
    </xdr:from>
    <xdr:to>
      <xdr:col>7</xdr:col>
      <xdr:colOff>31750</xdr:colOff>
      <xdr:row>61</xdr:row>
      <xdr:rowOff>49530</xdr:rowOff>
    </xdr:to>
    <xdr:sp macro="" textlink="">
      <xdr:nvSpPr>
        <xdr:cNvPr id="155" name="楕円 154"/>
        <xdr:cNvSpPr/>
      </xdr:nvSpPr>
      <xdr:spPr>
        <a:xfrm>
          <a:off x="1397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59707</xdr:rowOff>
    </xdr:from>
    <xdr:ext cx="762000" cy="259045"/>
    <xdr:sp macro="" textlink="">
      <xdr:nvSpPr>
        <xdr:cNvPr id="156" name="テキスト ボックス 155"/>
        <xdr:cNvSpPr txBox="1"/>
      </xdr:nvSpPr>
      <xdr:spPr>
        <a:xfrm>
          <a:off x="1066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[163,453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人件費・物件費及び維持補修費の合計額の人口</a:t>
          </a:r>
          <a:r>
            <a:rPr kumimoji="1" lang="en-US" altLang="ja-JP" sz="1050">
              <a:latin typeface="ＭＳ Ｐゴシック" panose="020B0600070205080204" pitchFamily="50" charset="-128"/>
              <a:ea typeface="ＭＳ Ｐゴシック" panose="020B0600070205080204" pitchFamily="50" charset="-128"/>
            </a:rPr>
            <a:t>1</a:t>
          </a:r>
          <a:r>
            <a:rPr kumimoji="1" lang="ja-JP" altLang="en-US" sz="1050">
              <a:latin typeface="ＭＳ Ｐゴシック" panose="020B0600070205080204" pitchFamily="50" charset="-128"/>
              <a:ea typeface="ＭＳ Ｐゴシック" panose="020B0600070205080204" pitchFamily="50" charset="-128"/>
            </a:rPr>
            <a:t>人当たりの金額が、類似団体平均に比べ</a:t>
          </a:r>
          <a:r>
            <a:rPr kumimoji="1" lang="en-US" altLang="ja-JP" sz="1050">
              <a:latin typeface="ＭＳ Ｐゴシック" panose="020B0600070205080204" pitchFamily="50" charset="-128"/>
              <a:ea typeface="ＭＳ Ｐゴシック" panose="020B0600070205080204" pitchFamily="50" charset="-128"/>
            </a:rPr>
            <a:t>35,547</a:t>
          </a:r>
          <a:r>
            <a:rPr kumimoji="1" lang="ja-JP" altLang="en-US" sz="1050">
              <a:latin typeface="ＭＳ Ｐゴシック" panose="020B0600070205080204" pitchFamily="50" charset="-128"/>
              <a:ea typeface="ＭＳ Ｐゴシック" panose="020B0600070205080204" pitchFamily="50" charset="-128"/>
            </a:rPr>
            <a:t>円上回っている。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人件費については、こども園や観光施設などの施設運営を直営で行っていることに起因しており、維持補修費については、老朽化している公共施設等の修繕費用である。</a:t>
          </a:r>
        </a:p>
        <a:p>
          <a:r>
            <a:rPr kumimoji="1" lang="ja-JP" altLang="en-US" sz="1050">
              <a:latin typeface="ＭＳ Ｐゴシック" panose="020B0600070205080204" pitchFamily="50" charset="-128"/>
              <a:ea typeface="ＭＳ Ｐゴシック" panose="020B0600070205080204" pitchFamily="50" charset="-128"/>
            </a:rPr>
            <a:t>　今後、人件費については、民間でも実施可能なものは、指定管理者制度の導入などにより委託化を進め、コストの縮減を図っていく。また、維持補修費については、令和３年度に更新予定の公共施設等総合管理計画及び個別計画に基づき計画的に実施することで、年度間における経費の均等化を図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169593</xdr:rowOff>
    </xdr:from>
    <xdr:to>
      <xdr:col>23</xdr:col>
      <xdr:colOff>133350</xdr:colOff>
      <xdr:row>89</xdr:row>
      <xdr:rowOff>19303</xdr:rowOff>
    </xdr:to>
    <xdr:cxnSp macro="">
      <xdr:nvCxnSpPr>
        <xdr:cNvPr id="188" name="直線コネクタ 187"/>
        <xdr:cNvCxnSpPr/>
      </xdr:nvCxnSpPr>
      <xdr:spPr>
        <a:xfrm flipV="1">
          <a:off x="4953000" y="13714143"/>
          <a:ext cx="0" cy="15642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162830</xdr:rowOff>
    </xdr:from>
    <xdr:ext cx="762000" cy="259045"/>
    <xdr:sp macro="" textlink="">
      <xdr:nvSpPr>
        <xdr:cNvPr id="189" name="人件費・物件費等の状況最小値テキスト"/>
        <xdr:cNvSpPr txBox="1"/>
      </xdr:nvSpPr>
      <xdr:spPr>
        <a:xfrm>
          <a:off x="5041900" y="1525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19303</xdr:rowOff>
    </xdr:from>
    <xdr:to>
      <xdr:col>24</xdr:col>
      <xdr:colOff>12700</xdr:colOff>
      <xdr:row>89</xdr:row>
      <xdr:rowOff>19303</xdr:rowOff>
    </xdr:to>
    <xdr:cxnSp macro="">
      <xdr:nvCxnSpPr>
        <xdr:cNvPr id="190" name="直線コネクタ 189"/>
        <xdr:cNvCxnSpPr/>
      </xdr:nvCxnSpPr>
      <xdr:spPr>
        <a:xfrm>
          <a:off x="4864100" y="1527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84520</xdr:rowOff>
    </xdr:from>
    <xdr:ext cx="762000" cy="259045"/>
    <xdr:sp macro="" textlink="">
      <xdr:nvSpPr>
        <xdr:cNvPr id="191" name="人件費・物件費等の状況最大値テキスト"/>
        <xdr:cNvSpPr txBox="1"/>
      </xdr:nvSpPr>
      <xdr:spPr>
        <a:xfrm>
          <a:off x="5041900" y="1345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169593</xdr:rowOff>
    </xdr:from>
    <xdr:to>
      <xdr:col>24</xdr:col>
      <xdr:colOff>12700</xdr:colOff>
      <xdr:row>79</xdr:row>
      <xdr:rowOff>169593</xdr:rowOff>
    </xdr:to>
    <xdr:cxnSp macro="">
      <xdr:nvCxnSpPr>
        <xdr:cNvPr id="192" name="直線コネクタ 191"/>
        <xdr:cNvCxnSpPr/>
      </xdr:nvCxnSpPr>
      <xdr:spPr>
        <a:xfrm>
          <a:off x="4864100" y="1371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56398</xdr:rowOff>
    </xdr:from>
    <xdr:to>
      <xdr:col>23</xdr:col>
      <xdr:colOff>133350</xdr:colOff>
      <xdr:row>85</xdr:row>
      <xdr:rowOff>13974</xdr:rowOff>
    </xdr:to>
    <xdr:cxnSp macro="">
      <xdr:nvCxnSpPr>
        <xdr:cNvPr id="193" name="直線コネクタ 192"/>
        <xdr:cNvCxnSpPr/>
      </xdr:nvCxnSpPr>
      <xdr:spPr>
        <a:xfrm>
          <a:off x="4114800" y="14458198"/>
          <a:ext cx="838200" cy="129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85599</xdr:rowOff>
    </xdr:from>
    <xdr:ext cx="762000" cy="259045"/>
    <xdr:sp macro="" textlink="">
      <xdr:nvSpPr>
        <xdr:cNvPr id="194" name="人件費・物件費等の状況平均値テキスト"/>
        <xdr:cNvSpPr txBox="1"/>
      </xdr:nvSpPr>
      <xdr:spPr>
        <a:xfrm>
          <a:off x="5041900" y="1397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69072</xdr:rowOff>
    </xdr:from>
    <xdr:to>
      <xdr:col>23</xdr:col>
      <xdr:colOff>184150</xdr:colOff>
      <xdr:row>82</xdr:row>
      <xdr:rowOff>170672</xdr:rowOff>
    </xdr:to>
    <xdr:sp macro="" textlink="">
      <xdr:nvSpPr>
        <xdr:cNvPr id="195" name="フローチャート: 判断 194"/>
        <xdr:cNvSpPr/>
      </xdr:nvSpPr>
      <xdr:spPr>
        <a:xfrm>
          <a:off x="4902200" y="1412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61719</xdr:rowOff>
    </xdr:from>
    <xdr:to>
      <xdr:col>19</xdr:col>
      <xdr:colOff>133350</xdr:colOff>
      <xdr:row>84</xdr:row>
      <xdr:rowOff>56398</xdr:rowOff>
    </xdr:to>
    <xdr:cxnSp macro="">
      <xdr:nvCxnSpPr>
        <xdr:cNvPr id="196" name="直線コネクタ 195"/>
        <xdr:cNvCxnSpPr/>
      </xdr:nvCxnSpPr>
      <xdr:spPr>
        <a:xfrm>
          <a:off x="3225800" y="14292069"/>
          <a:ext cx="889000" cy="16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125664</xdr:rowOff>
    </xdr:from>
    <xdr:to>
      <xdr:col>19</xdr:col>
      <xdr:colOff>184150</xdr:colOff>
      <xdr:row>82</xdr:row>
      <xdr:rowOff>55814</xdr:rowOff>
    </xdr:to>
    <xdr:sp macro="" textlink="">
      <xdr:nvSpPr>
        <xdr:cNvPr id="197" name="フローチャート: 判断 196"/>
        <xdr:cNvSpPr/>
      </xdr:nvSpPr>
      <xdr:spPr>
        <a:xfrm>
          <a:off x="4064000" y="1401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65991</xdr:rowOff>
    </xdr:from>
    <xdr:ext cx="736600" cy="259045"/>
    <xdr:sp macro="" textlink="">
      <xdr:nvSpPr>
        <xdr:cNvPr id="198" name="テキスト ボックス 197"/>
        <xdr:cNvSpPr txBox="1"/>
      </xdr:nvSpPr>
      <xdr:spPr>
        <a:xfrm>
          <a:off x="3733800" y="1378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15320</xdr:rowOff>
    </xdr:from>
    <xdr:to>
      <xdr:col>15</xdr:col>
      <xdr:colOff>82550</xdr:colOff>
      <xdr:row>83</xdr:row>
      <xdr:rowOff>61719</xdr:rowOff>
    </xdr:to>
    <xdr:cxnSp macro="">
      <xdr:nvCxnSpPr>
        <xdr:cNvPr id="199" name="直線コネクタ 198"/>
        <xdr:cNvCxnSpPr/>
      </xdr:nvCxnSpPr>
      <xdr:spPr>
        <a:xfrm>
          <a:off x="2336800" y="14245670"/>
          <a:ext cx="889000" cy="4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126135</xdr:rowOff>
    </xdr:from>
    <xdr:to>
      <xdr:col>15</xdr:col>
      <xdr:colOff>133350</xdr:colOff>
      <xdr:row>82</xdr:row>
      <xdr:rowOff>56285</xdr:rowOff>
    </xdr:to>
    <xdr:sp macro="" textlink="">
      <xdr:nvSpPr>
        <xdr:cNvPr id="200" name="フローチャート: 判断 199"/>
        <xdr:cNvSpPr/>
      </xdr:nvSpPr>
      <xdr:spPr>
        <a:xfrm>
          <a:off x="3175000" y="1401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66462</xdr:rowOff>
    </xdr:from>
    <xdr:ext cx="762000" cy="259045"/>
    <xdr:sp macro="" textlink="">
      <xdr:nvSpPr>
        <xdr:cNvPr id="201" name="テキスト ボックス 200"/>
        <xdr:cNvSpPr txBox="1"/>
      </xdr:nvSpPr>
      <xdr:spPr>
        <a:xfrm>
          <a:off x="2844800" y="137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95</xdr:rowOff>
    </xdr:from>
    <xdr:to>
      <xdr:col>11</xdr:col>
      <xdr:colOff>31750</xdr:colOff>
      <xdr:row>83</xdr:row>
      <xdr:rowOff>15320</xdr:rowOff>
    </xdr:to>
    <xdr:cxnSp macro="">
      <xdr:nvCxnSpPr>
        <xdr:cNvPr id="202" name="直線コネクタ 201"/>
        <xdr:cNvCxnSpPr/>
      </xdr:nvCxnSpPr>
      <xdr:spPr>
        <a:xfrm>
          <a:off x="1447800" y="14230445"/>
          <a:ext cx="889000" cy="1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80794</xdr:rowOff>
    </xdr:from>
    <xdr:to>
      <xdr:col>11</xdr:col>
      <xdr:colOff>82550</xdr:colOff>
      <xdr:row>82</xdr:row>
      <xdr:rowOff>10944</xdr:rowOff>
    </xdr:to>
    <xdr:sp macro="" textlink="">
      <xdr:nvSpPr>
        <xdr:cNvPr id="203" name="フローチャート: 判断 202"/>
        <xdr:cNvSpPr/>
      </xdr:nvSpPr>
      <xdr:spPr>
        <a:xfrm>
          <a:off x="2286000" y="1396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21121</xdr:rowOff>
    </xdr:from>
    <xdr:ext cx="762000" cy="259045"/>
    <xdr:sp macro="" textlink="">
      <xdr:nvSpPr>
        <xdr:cNvPr id="204" name="テキスト ボックス 203"/>
        <xdr:cNvSpPr txBox="1"/>
      </xdr:nvSpPr>
      <xdr:spPr>
        <a:xfrm>
          <a:off x="1955800" y="1373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76288</xdr:rowOff>
    </xdr:from>
    <xdr:to>
      <xdr:col>7</xdr:col>
      <xdr:colOff>31750</xdr:colOff>
      <xdr:row>82</xdr:row>
      <xdr:rowOff>6438</xdr:rowOff>
    </xdr:to>
    <xdr:sp macro="" textlink="">
      <xdr:nvSpPr>
        <xdr:cNvPr id="205" name="フローチャート: 判断 204"/>
        <xdr:cNvSpPr/>
      </xdr:nvSpPr>
      <xdr:spPr>
        <a:xfrm>
          <a:off x="1397000" y="1396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16615</xdr:rowOff>
    </xdr:from>
    <xdr:ext cx="762000" cy="259045"/>
    <xdr:sp macro="" textlink="">
      <xdr:nvSpPr>
        <xdr:cNvPr id="206" name="テキスト ボックス 205"/>
        <xdr:cNvSpPr txBox="1"/>
      </xdr:nvSpPr>
      <xdr:spPr>
        <a:xfrm>
          <a:off x="1066800" y="13732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134624</xdr:rowOff>
    </xdr:from>
    <xdr:to>
      <xdr:col>23</xdr:col>
      <xdr:colOff>184150</xdr:colOff>
      <xdr:row>85</xdr:row>
      <xdr:rowOff>64774</xdr:rowOff>
    </xdr:to>
    <xdr:sp macro="" textlink="">
      <xdr:nvSpPr>
        <xdr:cNvPr id="212" name="楕円 211"/>
        <xdr:cNvSpPr/>
      </xdr:nvSpPr>
      <xdr:spPr>
        <a:xfrm>
          <a:off x="4902200" y="1453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106701</xdr:rowOff>
    </xdr:from>
    <xdr:ext cx="762000" cy="259045"/>
    <xdr:sp macro="" textlink="">
      <xdr:nvSpPr>
        <xdr:cNvPr id="213" name="人件費・物件費等の状況該当値テキスト"/>
        <xdr:cNvSpPr txBox="1"/>
      </xdr:nvSpPr>
      <xdr:spPr>
        <a:xfrm>
          <a:off x="5041900" y="1450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5598</xdr:rowOff>
    </xdr:from>
    <xdr:to>
      <xdr:col>19</xdr:col>
      <xdr:colOff>184150</xdr:colOff>
      <xdr:row>84</xdr:row>
      <xdr:rowOff>107198</xdr:rowOff>
    </xdr:to>
    <xdr:sp macro="" textlink="">
      <xdr:nvSpPr>
        <xdr:cNvPr id="214" name="楕円 213"/>
        <xdr:cNvSpPr/>
      </xdr:nvSpPr>
      <xdr:spPr>
        <a:xfrm>
          <a:off x="4064000" y="1440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91975</xdr:rowOff>
    </xdr:from>
    <xdr:ext cx="736600" cy="259045"/>
    <xdr:sp macro="" textlink="">
      <xdr:nvSpPr>
        <xdr:cNvPr id="215" name="テキスト ボックス 214"/>
        <xdr:cNvSpPr txBox="1"/>
      </xdr:nvSpPr>
      <xdr:spPr>
        <a:xfrm>
          <a:off x="3733800" y="14493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10919</xdr:rowOff>
    </xdr:from>
    <xdr:to>
      <xdr:col>15</xdr:col>
      <xdr:colOff>133350</xdr:colOff>
      <xdr:row>83</xdr:row>
      <xdr:rowOff>112519</xdr:rowOff>
    </xdr:to>
    <xdr:sp macro="" textlink="">
      <xdr:nvSpPr>
        <xdr:cNvPr id="216" name="楕円 215"/>
        <xdr:cNvSpPr/>
      </xdr:nvSpPr>
      <xdr:spPr>
        <a:xfrm>
          <a:off x="3175000" y="1424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97296</xdr:rowOff>
    </xdr:from>
    <xdr:ext cx="762000" cy="259045"/>
    <xdr:sp macro="" textlink="">
      <xdr:nvSpPr>
        <xdr:cNvPr id="217" name="テキスト ボックス 216"/>
        <xdr:cNvSpPr txBox="1"/>
      </xdr:nvSpPr>
      <xdr:spPr>
        <a:xfrm>
          <a:off x="2844800" y="14327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135970</xdr:rowOff>
    </xdr:from>
    <xdr:to>
      <xdr:col>11</xdr:col>
      <xdr:colOff>82550</xdr:colOff>
      <xdr:row>83</xdr:row>
      <xdr:rowOff>66120</xdr:rowOff>
    </xdr:to>
    <xdr:sp macro="" textlink="">
      <xdr:nvSpPr>
        <xdr:cNvPr id="218" name="楕円 217"/>
        <xdr:cNvSpPr/>
      </xdr:nvSpPr>
      <xdr:spPr>
        <a:xfrm>
          <a:off x="2286000" y="1419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50897</xdr:rowOff>
    </xdr:from>
    <xdr:ext cx="762000" cy="259045"/>
    <xdr:sp macro="" textlink="">
      <xdr:nvSpPr>
        <xdr:cNvPr id="219" name="テキスト ボックス 218"/>
        <xdr:cNvSpPr txBox="1"/>
      </xdr:nvSpPr>
      <xdr:spPr>
        <a:xfrm>
          <a:off x="1955800" y="14281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120745</xdr:rowOff>
    </xdr:from>
    <xdr:to>
      <xdr:col>7</xdr:col>
      <xdr:colOff>31750</xdr:colOff>
      <xdr:row>83</xdr:row>
      <xdr:rowOff>50895</xdr:rowOff>
    </xdr:to>
    <xdr:sp macro="" textlink="">
      <xdr:nvSpPr>
        <xdr:cNvPr id="220" name="楕円 219"/>
        <xdr:cNvSpPr/>
      </xdr:nvSpPr>
      <xdr:spPr>
        <a:xfrm>
          <a:off x="1397000" y="1417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35672</xdr:rowOff>
    </xdr:from>
    <xdr:ext cx="762000" cy="259045"/>
    <xdr:sp macro="" textlink="">
      <xdr:nvSpPr>
        <xdr:cNvPr id="221" name="テキスト ボックス 220"/>
        <xdr:cNvSpPr txBox="1"/>
      </xdr:nvSpPr>
      <xdr:spPr>
        <a:xfrm>
          <a:off x="1066800" y="1426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ポイント減少し、類似団体平均と比較して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ポイント低く、全国町村平均では</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ポイント高い数値となっている。前年度と比較して大きく減少した理由は、退職者の増加が要因である。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48986</xdr:rowOff>
    </xdr:from>
    <xdr:to>
      <xdr:col>81</xdr:col>
      <xdr:colOff>44450</xdr:colOff>
      <xdr:row>86</xdr:row>
      <xdr:rowOff>15421</xdr:rowOff>
    </xdr:to>
    <xdr:cxnSp macro="">
      <xdr:nvCxnSpPr>
        <xdr:cNvPr id="257" name="直線コネクタ 256"/>
        <xdr:cNvCxnSpPr/>
      </xdr:nvCxnSpPr>
      <xdr:spPr>
        <a:xfrm flipV="1">
          <a:off x="16179800" y="14622236"/>
          <a:ext cx="8382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158948</xdr:rowOff>
    </xdr:from>
    <xdr:ext cx="762000" cy="259045"/>
    <xdr:sp macro="" textlink="">
      <xdr:nvSpPr>
        <xdr:cNvPr id="258" name="給与水準   （国との比較）平均値テキスト"/>
        <xdr:cNvSpPr txBox="1"/>
      </xdr:nvSpPr>
      <xdr:spPr>
        <a:xfrm>
          <a:off x="17106900" y="1456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15421</xdr:rowOff>
    </xdr:from>
    <xdr:to>
      <xdr:col>77</xdr:col>
      <xdr:colOff>44450</xdr:colOff>
      <xdr:row>86</xdr:row>
      <xdr:rowOff>32657</xdr:rowOff>
    </xdr:to>
    <xdr:cxnSp macro="">
      <xdr:nvCxnSpPr>
        <xdr:cNvPr id="260" name="直線コネクタ 259"/>
        <xdr:cNvCxnSpPr/>
      </xdr:nvCxnSpPr>
      <xdr:spPr>
        <a:xfrm flipV="1">
          <a:off x="15290800" y="1476012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62" name="テキスト ボックス 261"/>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32657</xdr:rowOff>
    </xdr:from>
    <xdr:to>
      <xdr:col>72</xdr:col>
      <xdr:colOff>203200</xdr:colOff>
      <xdr:row>86</xdr:row>
      <xdr:rowOff>118836</xdr:rowOff>
    </xdr:to>
    <xdr:cxnSp macro="">
      <xdr:nvCxnSpPr>
        <xdr:cNvPr id="263" name="直線コネクタ 262"/>
        <xdr:cNvCxnSpPr/>
      </xdr:nvCxnSpPr>
      <xdr:spPr>
        <a:xfrm flipV="1">
          <a:off x="14401800" y="14777357"/>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4" name="フローチャート: 判断 263"/>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65" name="テキスト ボックス 264"/>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118836</xdr:rowOff>
    </xdr:from>
    <xdr:to>
      <xdr:col>68</xdr:col>
      <xdr:colOff>152400</xdr:colOff>
      <xdr:row>86</xdr:row>
      <xdr:rowOff>118836</xdr:rowOff>
    </xdr:to>
    <xdr:cxnSp macro="">
      <xdr:nvCxnSpPr>
        <xdr:cNvPr id="266" name="直線コネクタ 265"/>
        <xdr:cNvCxnSpPr/>
      </xdr:nvCxnSpPr>
      <xdr:spPr>
        <a:xfrm>
          <a:off x="13512800" y="148635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7" name="フローチャート: 判断 266"/>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68" name="テキスト ボックス 267"/>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70" name="テキスト ボックス 269"/>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76" name="楕円 275"/>
        <xdr:cNvSpPr/>
      </xdr:nvSpPr>
      <xdr:spPr>
        <a:xfrm>
          <a:off x="169672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14713</xdr:rowOff>
    </xdr:from>
    <xdr:ext cx="762000" cy="259045"/>
    <xdr:sp macro="" textlink="">
      <xdr:nvSpPr>
        <xdr:cNvPr id="277" name="給与水準   （国との比較）該当値テキスト"/>
        <xdr:cNvSpPr txBox="1"/>
      </xdr:nvSpPr>
      <xdr:spPr>
        <a:xfrm>
          <a:off x="17106900" y="144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136071</xdr:rowOff>
    </xdr:from>
    <xdr:to>
      <xdr:col>77</xdr:col>
      <xdr:colOff>95250</xdr:colOff>
      <xdr:row>86</xdr:row>
      <xdr:rowOff>66221</xdr:rowOff>
    </xdr:to>
    <xdr:sp macro="" textlink="">
      <xdr:nvSpPr>
        <xdr:cNvPr id="278" name="楕円 277"/>
        <xdr:cNvSpPr/>
      </xdr:nvSpPr>
      <xdr:spPr>
        <a:xfrm>
          <a:off x="16129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79" name="テキスト ボックス 278"/>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153307</xdr:rowOff>
    </xdr:from>
    <xdr:to>
      <xdr:col>73</xdr:col>
      <xdr:colOff>44450</xdr:colOff>
      <xdr:row>86</xdr:row>
      <xdr:rowOff>83457</xdr:rowOff>
    </xdr:to>
    <xdr:sp macro="" textlink="">
      <xdr:nvSpPr>
        <xdr:cNvPr id="280" name="楕円 279"/>
        <xdr:cNvSpPr/>
      </xdr:nvSpPr>
      <xdr:spPr>
        <a:xfrm>
          <a:off x="15240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68234</xdr:rowOff>
    </xdr:from>
    <xdr:ext cx="762000" cy="259045"/>
    <xdr:sp macro="" textlink="">
      <xdr:nvSpPr>
        <xdr:cNvPr id="281" name="テキスト ボックス 280"/>
        <xdr:cNvSpPr txBox="1"/>
      </xdr:nvSpPr>
      <xdr:spPr>
        <a:xfrm>
          <a:off x="14909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68036</xdr:rowOff>
    </xdr:from>
    <xdr:to>
      <xdr:col>68</xdr:col>
      <xdr:colOff>203200</xdr:colOff>
      <xdr:row>86</xdr:row>
      <xdr:rowOff>169636</xdr:rowOff>
    </xdr:to>
    <xdr:sp macro="" textlink="">
      <xdr:nvSpPr>
        <xdr:cNvPr id="282" name="楕円 281"/>
        <xdr:cNvSpPr/>
      </xdr:nvSpPr>
      <xdr:spPr>
        <a:xfrm>
          <a:off x="14351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83" name="テキスト ボックス 282"/>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68036</xdr:rowOff>
    </xdr:from>
    <xdr:to>
      <xdr:col>64</xdr:col>
      <xdr:colOff>152400</xdr:colOff>
      <xdr:row>86</xdr:row>
      <xdr:rowOff>169636</xdr:rowOff>
    </xdr:to>
    <xdr:sp macro="" textlink="">
      <xdr:nvSpPr>
        <xdr:cNvPr id="284" name="楕円 283"/>
        <xdr:cNvSpPr/>
      </xdr:nvSpPr>
      <xdr:spPr>
        <a:xfrm>
          <a:off x="13462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154413</xdr:rowOff>
    </xdr:from>
    <xdr:ext cx="762000" cy="259045"/>
    <xdr:sp macro="" textlink="">
      <xdr:nvSpPr>
        <xdr:cNvPr id="285" name="テキスト ボックス 284"/>
        <xdr:cNvSpPr txBox="1"/>
      </xdr:nvSpPr>
      <xdr:spPr>
        <a:xfrm>
          <a:off x="13131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定員管理計画に基づき計画的に職員採用を行っていることで、類似団体平均を</a:t>
          </a:r>
          <a:r>
            <a:rPr kumimoji="1" lang="en-US" altLang="ja-JP" sz="1300">
              <a:latin typeface="ＭＳ Ｐゴシック" panose="020B0600070205080204" pitchFamily="50" charset="-128"/>
              <a:ea typeface="ＭＳ Ｐゴシック" panose="020B0600070205080204" pitchFamily="50" charset="-128"/>
            </a:rPr>
            <a:t>0.23</a:t>
          </a:r>
          <a:r>
            <a:rPr kumimoji="1" lang="ja-JP" altLang="en-US" sz="1300">
              <a:latin typeface="ＭＳ Ｐゴシック" panose="020B0600070205080204" pitchFamily="50" charset="-128"/>
              <a:ea typeface="ＭＳ Ｐゴシック" panose="020B0600070205080204" pitchFamily="50" charset="-128"/>
            </a:rPr>
            <a:t>人下回ることとなった。</a:t>
          </a:r>
        </a:p>
        <a:p>
          <a:r>
            <a:rPr kumimoji="1" lang="ja-JP" altLang="en-US" sz="1300">
              <a:latin typeface="ＭＳ Ｐゴシック" panose="020B0600070205080204" pitchFamily="50" charset="-128"/>
              <a:ea typeface="ＭＳ Ｐゴシック" panose="020B0600070205080204" pitchFamily="50" charset="-128"/>
            </a:rPr>
            <a:t>　しかし、地方分権改革などにより、地方公共団体の役割が増加していることから、一定の職員数を確保・維持していくことも必要である。民間活力を活用するとともに、個々の職員の質の向上にも努め、住民サービスの低下につながらないよう、適切な定員管理の実施に努め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74840</xdr:rowOff>
    </xdr:to>
    <xdr:cxnSp macro="">
      <xdr:nvCxnSpPr>
        <xdr:cNvPr id="317" name="直線コネクタ 316"/>
        <xdr:cNvCxnSpPr/>
      </xdr:nvCxnSpPr>
      <xdr:spPr>
        <a:xfrm flipV="1">
          <a:off x="17018000" y="9947003"/>
          <a:ext cx="0" cy="1614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46917</xdr:rowOff>
    </xdr:from>
    <xdr:ext cx="762000" cy="259045"/>
    <xdr:sp macro="" textlink="">
      <xdr:nvSpPr>
        <xdr:cNvPr id="318" name="定員管理の状況最小値テキスト"/>
        <xdr:cNvSpPr txBox="1"/>
      </xdr:nvSpPr>
      <xdr:spPr>
        <a:xfrm>
          <a:off x="17106900" y="1153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74840</xdr:rowOff>
    </xdr:from>
    <xdr:to>
      <xdr:col>81</xdr:col>
      <xdr:colOff>133350</xdr:colOff>
      <xdr:row>67</xdr:row>
      <xdr:rowOff>74840</xdr:rowOff>
    </xdr:to>
    <xdr:cxnSp macro="">
      <xdr:nvCxnSpPr>
        <xdr:cNvPr id="319" name="直線コネクタ 318"/>
        <xdr:cNvCxnSpPr/>
      </xdr:nvCxnSpPr>
      <xdr:spPr>
        <a:xfrm>
          <a:off x="16929100" y="1156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9888</xdr:rowOff>
    </xdr:from>
    <xdr:to>
      <xdr:col>81</xdr:col>
      <xdr:colOff>44450</xdr:colOff>
      <xdr:row>60</xdr:row>
      <xdr:rowOff>35741</xdr:rowOff>
    </xdr:to>
    <xdr:cxnSp macro="">
      <xdr:nvCxnSpPr>
        <xdr:cNvPr id="322" name="直線コネクタ 321"/>
        <xdr:cNvCxnSpPr/>
      </xdr:nvCxnSpPr>
      <xdr:spPr>
        <a:xfrm>
          <a:off x="16179800" y="10296888"/>
          <a:ext cx="83820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168111</xdr:rowOff>
    </xdr:from>
    <xdr:ext cx="762000" cy="259045"/>
    <xdr:sp macro="" textlink="">
      <xdr:nvSpPr>
        <xdr:cNvPr id="323" name="定員管理の状況平均値テキスト"/>
        <xdr:cNvSpPr txBox="1"/>
      </xdr:nvSpPr>
      <xdr:spPr>
        <a:xfrm>
          <a:off x="17106900" y="10283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24584</xdr:rowOff>
    </xdr:from>
    <xdr:to>
      <xdr:col>81</xdr:col>
      <xdr:colOff>95250</xdr:colOff>
      <xdr:row>60</xdr:row>
      <xdr:rowOff>126184</xdr:rowOff>
    </xdr:to>
    <xdr:sp macro="" textlink="">
      <xdr:nvSpPr>
        <xdr:cNvPr id="324" name="フローチャート: 判断 323"/>
        <xdr:cNvSpPr/>
      </xdr:nvSpPr>
      <xdr:spPr>
        <a:xfrm>
          <a:off x="169672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1270</xdr:rowOff>
    </xdr:from>
    <xdr:to>
      <xdr:col>77</xdr:col>
      <xdr:colOff>44450</xdr:colOff>
      <xdr:row>60</xdr:row>
      <xdr:rowOff>9888</xdr:rowOff>
    </xdr:to>
    <xdr:cxnSp macro="">
      <xdr:nvCxnSpPr>
        <xdr:cNvPr id="325" name="直線コネクタ 324"/>
        <xdr:cNvCxnSpPr/>
      </xdr:nvCxnSpPr>
      <xdr:spPr>
        <a:xfrm>
          <a:off x="15290800" y="10288270"/>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33201</xdr:rowOff>
    </xdr:from>
    <xdr:to>
      <xdr:col>77</xdr:col>
      <xdr:colOff>95250</xdr:colOff>
      <xdr:row>60</xdr:row>
      <xdr:rowOff>134801</xdr:rowOff>
    </xdr:to>
    <xdr:sp macro="" textlink="">
      <xdr:nvSpPr>
        <xdr:cNvPr id="326" name="フローチャート: 判断 325"/>
        <xdr:cNvSpPr/>
      </xdr:nvSpPr>
      <xdr:spPr>
        <a:xfrm>
          <a:off x="16129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119578</xdr:rowOff>
    </xdr:from>
    <xdr:ext cx="736600" cy="259045"/>
    <xdr:sp macro="" textlink="">
      <xdr:nvSpPr>
        <xdr:cNvPr id="327" name="テキスト ボックス 326"/>
        <xdr:cNvSpPr txBox="1"/>
      </xdr:nvSpPr>
      <xdr:spPr>
        <a:xfrm>
          <a:off x="15798800" y="10406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150313</xdr:rowOff>
    </xdr:from>
    <xdr:to>
      <xdr:col>72</xdr:col>
      <xdr:colOff>203200</xdr:colOff>
      <xdr:row>60</xdr:row>
      <xdr:rowOff>1270</xdr:rowOff>
    </xdr:to>
    <xdr:cxnSp macro="">
      <xdr:nvCxnSpPr>
        <xdr:cNvPr id="328" name="直線コネクタ 327"/>
        <xdr:cNvCxnSpPr/>
      </xdr:nvCxnSpPr>
      <xdr:spPr>
        <a:xfrm>
          <a:off x="14401800" y="10265863"/>
          <a:ext cx="8890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28031</xdr:rowOff>
    </xdr:from>
    <xdr:to>
      <xdr:col>73</xdr:col>
      <xdr:colOff>44450</xdr:colOff>
      <xdr:row>60</xdr:row>
      <xdr:rowOff>129631</xdr:rowOff>
    </xdr:to>
    <xdr:sp macro="" textlink="">
      <xdr:nvSpPr>
        <xdr:cNvPr id="329" name="フローチャート: 判断 328"/>
        <xdr:cNvSpPr/>
      </xdr:nvSpPr>
      <xdr:spPr>
        <a:xfrm>
          <a:off x="15240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114408</xdr:rowOff>
    </xdr:from>
    <xdr:ext cx="762000" cy="259045"/>
    <xdr:sp macro="" textlink="">
      <xdr:nvSpPr>
        <xdr:cNvPr id="330" name="テキスト ボックス 329"/>
        <xdr:cNvSpPr txBox="1"/>
      </xdr:nvSpPr>
      <xdr:spPr>
        <a:xfrm>
          <a:off x="14909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150313</xdr:rowOff>
    </xdr:from>
    <xdr:to>
      <xdr:col>68</xdr:col>
      <xdr:colOff>152400</xdr:colOff>
      <xdr:row>60</xdr:row>
      <xdr:rowOff>1270</xdr:rowOff>
    </xdr:to>
    <xdr:cxnSp macro="">
      <xdr:nvCxnSpPr>
        <xdr:cNvPr id="331" name="直線コネクタ 330"/>
        <xdr:cNvCxnSpPr/>
      </xdr:nvCxnSpPr>
      <xdr:spPr>
        <a:xfrm flipV="1">
          <a:off x="13512800" y="10265863"/>
          <a:ext cx="8890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17690</xdr:rowOff>
    </xdr:from>
    <xdr:to>
      <xdr:col>68</xdr:col>
      <xdr:colOff>203200</xdr:colOff>
      <xdr:row>60</xdr:row>
      <xdr:rowOff>119290</xdr:rowOff>
    </xdr:to>
    <xdr:sp macro="" textlink="">
      <xdr:nvSpPr>
        <xdr:cNvPr id="332" name="フローチャート: 判断 331"/>
        <xdr:cNvSpPr/>
      </xdr:nvSpPr>
      <xdr:spPr>
        <a:xfrm>
          <a:off x="14351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104067</xdr:rowOff>
    </xdr:from>
    <xdr:ext cx="762000" cy="259045"/>
    <xdr:sp macro="" textlink="">
      <xdr:nvSpPr>
        <xdr:cNvPr id="333" name="テキスト ボックス 332"/>
        <xdr:cNvSpPr txBox="1"/>
      </xdr:nvSpPr>
      <xdr:spPr>
        <a:xfrm>
          <a:off x="14020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12519</xdr:rowOff>
    </xdr:from>
    <xdr:to>
      <xdr:col>64</xdr:col>
      <xdr:colOff>152400</xdr:colOff>
      <xdr:row>60</xdr:row>
      <xdr:rowOff>114119</xdr:rowOff>
    </xdr:to>
    <xdr:sp macro="" textlink="">
      <xdr:nvSpPr>
        <xdr:cNvPr id="334" name="フローチャート: 判断 333"/>
        <xdr:cNvSpPr/>
      </xdr:nvSpPr>
      <xdr:spPr>
        <a:xfrm>
          <a:off x="13462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98896</xdr:rowOff>
    </xdr:from>
    <xdr:ext cx="762000" cy="259045"/>
    <xdr:sp macro="" textlink="">
      <xdr:nvSpPr>
        <xdr:cNvPr id="335" name="テキスト ボックス 334"/>
        <xdr:cNvSpPr txBox="1"/>
      </xdr:nvSpPr>
      <xdr:spPr>
        <a:xfrm>
          <a:off x="13131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156391</xdr:rowOff>
    </xdr:from>
    <xdr:to>
      <xdr:col>81</xdr:col>
      <xdr:colOff>95250</xdr:colOff>
      <xdr:row>60</xdr:row>
      <xdr:rowOff>86541</xdr:rowOff>
    </xdr:to>
    <xdr:sp macro="" textlink="">
      <xdr:nvSpPr>
        <xdr:cNvPr id="341" name="楕円 340"/>
        <xdr:cNvSpPr/>
      </xdr:nvSpPr>
      <xdr:spPr>
        <a:xfrm>
          <a:off x="16967200" y="1027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1468</xdr:rowOff>
    </xdr:from>
    <xdr:ext cx="762000" cy="259045"/>
    <xdr:sp macro="" textlink="">
      <xdr:nvSpPr>
        <xdr:cNvPr id="342" name="定員管理の状況該当値テキスト"/>
        <xdr:cNvSpPr txBox="1"/>
      </xdr:nvSpPr>
      <xdr:spPr>
        <a:xfrm>
          <a:off x="17106900" y="10117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130538</xdr:rowOff>
    </xdr:from>
    <xdr:to>
      <xdr:col>77</xdr:col>
      <xdr:colOff>95250</xdr:colOff>
      <xdr:row>60</xdr:row>
      <xdr:rowOff>60688</xdr:rowOff>
    </xdr:to>
    <xdr:sp macro="" textlink="">
      <xdr:nvSpPr>
        <xdr:cNvPr id="343" name="楕円 342"/>
        <xdr:cNvSpPr/>
      </xdr:nvSpPr>
      <xdr:spPr>
        <a:xfrm>
          <a:off x="16129000" y="1024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70865</xdr:rowOff>
    </xdr:from>
    <xdr:ext cx="736600" cy="259045"/>
    <xdr:sp macro="" textlink="">
      <xdr:nvSpPr>
        <xdr:cNvPr id="344" name="テキスト ボックス 343"/>
        <xdr:cNvSpPr txBox="1"/>
      </xdr:nvSpPr>
      <xdr:spPr>
        <a:xfrm>
          <a:off x="15798800" y="10014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121920</xdr:rowOff>
    </xdr:from>
    <xdr:to>
      <xdr:col>73</xdr:col>
      <xdr:colOff>44450</xdr:colOff>
      <xdr:row>60</xdr:row>
      <xdr:rowOff>52070</xdr:rowOff>
    </xdr:to>
    <xdr:sp macro="" textlink="">
      <xdr:nvSpPr>
        <xdr:cNvPr id="345" name="楕円 344"/>
        <xdr:cNvSpPr/>
      </xdr:nvSpPr>
      <xdr:spPr>
        <a:xfrm>
          <a:off x="15240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62247</xdr:rowOff>
    </xdr:from>
    <xdr:ext cx="762000" cy="259045"/>
    <xdr:sp macro="" textlink="">
      <xdr:nvSpPr>
        <xdr:cNvPr id="346" name="テキスト ボックス 345"/>
        <xdr:cNvSpPr txBox="1"/>
      </xdr:nvSpPr>
      <xdr:spPr>
        <a:xfrm>
          <a:off x="14909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99513</xdr:rowOff>
    </xdr:from>
    <xdr:to>
      <xdr:col>68</xdr:col>
      <xdr:colOff>203200</xdr:colOff>
      <xdr:row>60</xdr:row>
      <xdr:rowOff>29663</xdr:rowOff>
    </xdr:to>
    <xdr:sp macro="" textlink="">
      <xdr:nvSpPr>
        <xdr:cNvPr id="347" name="楕円 346"/>
        <xdr:cNvSpPr/>
      </xdr:nvSpPr>
      <xdr:spPr>
        <a:xfrm>
          <a:off x="14351000" y="1021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39840</xdr:rowOff>
    </xdr:from>
    <xdr:ext cx="762000" cy="259045"/>
    <xdr:sp macro="" textlink="">
      <xdr:nvSpPr>
        <xdr:cNvPr id="348" name="テキスト ボックス 347"/>
        <xdr:cNvSpPr txBox="1"/>
      </xdr:nvSpPr>
      <xdr:spPr>
        <a:xfrm>
          <a:off x="14020800" y="9983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121920</xdr:rowOff>
    </xdr:from>
    <xdr:to>
      <xdr:col>64</xdr:col>
      <xdr:colOff>152400</xdr:colOff>
      <xdr:row>60</xdr:row>
      <xdr:rowOff>52070</xdr:rowOff>
    </xdr:to>
    <xdr:sp macro="" textlink="">
      <xdr:nvSpPr>
        <xdr:cNvPr id="349" name="楕円 348"/>
        <xdr:cNvSpPr/>
      </xdr:nvSpPr>
      <xdr:spPr>
        <a:xfrm>
          <a:off x="13462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62247</xdr:rowOff>
    </xdr:from>
    <xdr:ext cx="762000" cy="259045"/>
    <xdr:sp macro="" textlink="">
      <xdr:nvSpPr>
        <xdr:cNvPr id="350" name="テキスト ボックス 349"/>
        <xdr:cNvSpPr txBox="1"/>
      </xdr:nvSpPr>
      <xdr:spPr>
        <a:xfrm>
          <a:off x="13131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過去からの起債抑制策により類似団体平均を下回っている。平成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年度から令和３年度について、第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次行政改革大綱で</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年間における地方債発行額を</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億円以下（ただし臨時財政対策債や有利な起債については除く）としており、引き続き発行抑制に努める。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74083</xdr:rowOff>
    </xdr:to>
    <xdr:cxnSp macro="">
      <xdr:nvCxnSpPr>
        <xdr:cNvPr id="378" name="直線コネクタ 377"/>
        <xdr:cNvCxnSpPr/>
      </xdr:nvCxnSpPr>
      <xdr:spPr>
        <a:xfrm flipV="1">
          <a:off x="17018000" y="6389793"/>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81" name="公債費負担の状況最大値テキスト"/>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2" name="直線コネクタ 381"/>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46143</xdr:rowOff>
    </xdr:from>
    <xdr:to>
      <xdr:col>81</xdr:col>
      <xdr:colOff>44450</xdr:colOff>
      <xdr:row>37</xdr:row>
      <xdr:rowOff>70273</xdr:rowOff>
    </xdr:to>
    <xdr:cxnSp macro="">
      <xdr:nvCxnSpPr>
        <xdr:cNvPr id="383" name="直線コネクタ 382"/>
        <xdr:cNvCxnSpPr/>
      </xdr:nvCxnSpPr>
      <xdr:spPr>
        <a:xfrm flipV="1">
          <a:off x="16179800" y="6389793"/>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160883</xdr:rowOff>
    </xdr:from>
    <xdr:ext cx="762000" cy="259045"/>
    <xdr:sp macro="" textlink="">
      <xdr:nvSpPr>
        <xdr:cNvPr id="384" name="公債費負担の状況平均値テキスト"/>
        <xdr:cNvSpPr txBox="1"/>
      </xdr:nvSpPr>
      <xdr:spPr>
        <a:xfrm>
          <a:off x="17106900" y="701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5" name="フローチャート: 判断 384"/>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70273</xdr:rowOff>
    </xdr:from>
    <xdr:to>
      <xdr:col>77</xdr:col>
      <xdr:colOff>44450</xdr:colOff>
      <xdr:row>37</xdr:row>
      <xdr:rowOff>118533</xdr:rowOff>
    </xdr:to>
    <xdr:cxnSp macro="">
      <xdr:nvCxnSpPr>
        <xdr:cNvPr id="386" name="直線コネクタ 385"/>
        <xdr:cNvCxnSpPr/>
      </xdr:nvCxnSpPr>
      <xdr:spPr>
        <a:xfrm flipV="1">
          <a:off x="15290800" y="641392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7" name="フローチャート: 判断 386"/>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119821</xdr:rowOff>
    </xdr:from>
    <xdr:ext cx="736600" cy="259045"/>
    <xdr:sp macro="" textlink="">
      <xdr:nvSpPr>
        <xdr:cNvPr id="388" name="テキスト ボックス 387"/>
        <xdr:cNvSpPr txBox="1"/>
      </xdr:nvSpPr>
      <xdr:spPr>
        <a:xfrm>
          <a:off x="15798800" y="714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118533</xdr:rowOff>
    </xdr:from>
    <xdr:to>
      <xdr:col>72</xdr:col>
      <xdr:colOff>203200</xdr:colOff>
      <xdr:row>37</xdr:row>
      <xdr:rowOff>158750</xdr:rowOff>
    </xdr:to>
    <xdr:cxnSp macro="">
      <xdr:nvCxnSpPr>
        <xdr:cNvPr id="389" name="直線コネクタ 388"/>
        <xdr:cNvCxnSpPr/>
      </xdr:nvCxnSpPr>
      <xdr:spPr>
        <a:xfrm flipV="1">
          <a:off x="14401800" y="64621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0" name="フローチャート: 判断 389"/>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1" name="テキスト ボックス 390"/>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158750</xdr:rowOff>
    </xdr:from>
    <xdr:to>
      <xdr:col>68</xdr:col>
      <xdr:colOff>152400</xdr:colOff>
      <xdr:row>38</xdr:row>
      <xdr:rowOff>11430</xdr:rowOff>
    </xdr:to>
    <xdr:cxnSp macro="">
      <xdr:nvCxnSpPr>
        <xdr:cNvPr id="392" name="直線コネクタ 391"/>
        <xdr:cNvCxnSpPr/>
      </xdr:nvCxnSpPr>
      <xdr:spPr>
        <a:xfrm flipV="1">
          <a:off x="13512800" y="65024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3" name="フローチャート: 判断 392"/>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4" name="テキスト ボックス 393"/>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5" name="フローチャート: 判断 394"/>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6" name="テキスト ボックス 395"/>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166793</xdr:rowOff>
    </xdr:from>
    <xdr:to>
      <xdr:col>81</xdr:col>
      <xdr:colOff>95250</xdr:colOff>
      <xdr:row>37</xdr:row>
      <xdr:rowOff>96943</xdr:rowOff>
    </xdr:to>
    <xdr:sp macro="" textlink="">
      <xdr:nvSpPr>
        <xdr:cNvPr id="402" name="楕円 401"/>
        <xdr:cNvSpPr/>
      </xdr:nvSpPr>
      <xdr:spPr>
        <a:xfrm>
          <a:off x="16967200" y="633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88070</xdr:rowOff>
    </xdr:from>
    <xdr:ext cx="762000" cy="259045"/>
    <xdr:sp macro="" textlink="">
      <xdr:nvSpPr>
        <xdr:cNvPr id="403" name="公債費負担の状況該当値テキスト"/>
        <xdr:cNvSpPr txBox="1"/>
      </xdr:nvSpPr>
      <xdr:spPr>
        <a:xfrm>
          <a:off x="17106900" y="6260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19473</xdr:rowOff>
    </xdr:from>
    <xdr:to>
      <xdr:col>77</xdr:col>
      <xdr:colOff>95250</xdr:colOff>
      <xdr:row>37</xdr:row>
      <xdr:rowOff>121073</xdr:rowOff>
    </xdr:to>
    <xdr:sp macro="" textlink="">
      <xdr:nvSpPr>
        <xdr:cNvPr id="404" name="楕円 403"/>
        <xdr:cNvSpPr/>
      </xdr:nvSpPr>
      <xdr:spPr>
        <a:xfrm>
          <a:off x="161290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131250</xdr:rowOff>
    </xdr:from>
    <xdr:ext cx="736600" cy="259045"/>
    <xdr:sp macro="" textlink="">
      <xdr:nvSpPr>
        <xdr:cNvPr id="405" name="テキスト ボックス 404"/>
        <xdr:cNvSpPr txBox="1"/>
      </xdr:nvSpPr>
      <xdr:spPr>
        <a:xfrm>
          <a:off x="15798800" y="6132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67733</xdr:rowOff>
    </xdr:from>
    <xdr:to>
      <xdr:col>73</xdr:col>
      <xdr:colOff>44450</xdr:colOff>
      <xdr:row>37</xdr:row>
      <xdr:rowOff>169334</xdr:rowOff>
    </xdr:to>
    <xdr:sp macro="" textlink="">
      <xdr:nvSpPr>
        <xdr:cNvPr id="406" name="楕円 405"/>
        <xdr:cNvSpPr/>
      </xdr:nvSpPr>
      <xdr:spPr>
        <a:xfrm>
          <a:off x="15240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8060</xdr:rowOff>
    </xdr:from>
    <xdr:ext cx="762000" cy="259045"/>
    <xdr:sp macro="" textlink="">
      <xdr:nvSpPr>
        <xdr:cNvPr id="407" name="テキスト ボックス 406"/>
        <xdr:cNvSpPr txBox="1"/>
      </xdr:nvSpPr>
      <xdr:spPr>
        <a:xfrm>
          <a:off x="14909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107950</xdr:rowOff>
    </xdr:from>
    <xdr:to>
      <xdr:col>68</xdr:col>
      <xdr:colOff>203200</xdr:colOff>
      <xdr:row>38</xdr:row>
      <xdr:rowOff>38100</xdr:rowOff>
    </xdr:to>
    <xdr:sp macro="" textlink="">
      <xdr:nvSpPr>
        <xdr:cNvPr id="408" name="楕円 407"/>
        <xdr:cNvSpPr/>
      </xdr:nvSpPr>
      <xdr:spPr>
        <a:xfrm>
          <a:off x="14351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48277</xdr:rowOff>
    </xdr:from>
    <xdr:ext cx="762000" cy="259045"/>
    <xdr:sp macro="" textlink="">
      <xdr:nvSpPr>
        <xdr:cNvPr id="409" name="テキスト ボックス 408"/>
        <xdr:cNvSpPr txBox="1"/>
      </xdr:nvSpPr>
      <xdr:spPr>
        <a:xfrm>
          <a:off x="14020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132080</xdr:rowOff>
    </xdr:from>
    <xdr:to>
      <xdr:col>64</xdr:col>
      <xdr:colOff>152400</xdr:colOff>
      <xdr:row>38</xdr:row>
      <xdr:rowOff>62230</xdr:rowOff>
    </xdr:to>
    <xdr:sp macro="" textlink="">
      <xdr:nvSpPr>
        <xdr:cNvPr id="410" name="楕円 409"/>
        <xdr:cNvSpPr/>
      </xdr:nvSpPr>
      <xdr:spPr>
        <a:xfrm>
          <a:off x="13462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72407</xdr:rowOff>
    </xdr:from>
    <xdr:ext cx="762000" cy="259045"/>
    <xdr:sp macro="" textlink="">
      <xdr:nvSpPr>
        <xdr:cNvPr id="411" name="テキスト ボックス 410"/>
        <xdr:cNvSpPr txBox="1"/>
      </xdr:nvSpPr>
      <xdr:spPr>
        <a:xfrm>
          <a:off x="13131800" y="624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過去からの起債抑制策や定員管理の適正化に加え、将来予定される大型事業に対応するため、特定目的基金の積み立てを行っていることなどから将来負担比率は出ず、類似団体平均を下回っている。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今後も引き続き、後世への負担を軽減できるように、新規事業の実施等について総点検を図り、財政の健全化を図っていく。</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111054</xdr:rowOff>
    </xdr:to>
    <xdr:cxnSp macro="">
      <xdr:nvCxnSpPr>
        <xdr:cNvPr id="440" name="直線コネクタ 439"/>
        <xdr:cNvCxnSpPr/>
      </xdr:nvCxnSpPr>
      <xdr:spPr>
        <a:xfrm flipV="1">
          <a:off x="17018000" y="2370667"/>
          <a:ext cx="0" cy="16837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83131</xdr:rowOff>
    </xdr:from>
    <xdr:ext cx="762000" cy="259045"/>
    <xdr:sp macro="" textlink="">
      <xdr:nvSpPr>
        <xdr:cNvPr id="441" name="将来負担の状況最小値テキスト"/>
        <xdr:cNvSpPr txBox="1"/>
      </xdr:nvSpPr>
      <xdr:spPr>
        <a:xfrm>
          <a:off x="17106900" y="402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111054</xdr:rowOff>
    </xdr:from>
    <xdr:to>
      <xdr:col>81</xdr:col>
      <xdr:colOff>133350</xdr:colOff>
      <xdr:row>23</xdr:row>
      <xdr:rowOff>111054</xdr:rowOff>
    </xdr:to>
    <xdr:cxnSp macro="">
      <xdr:nvCxnSpPr>
        <xdr:cNvPr id="442" name="直線コネクタ 441"/>
        <xdr:cNvCxnSpPr/>
      </xdr:nvCxnSpPr>
      <xdr:spPr>
        <a:xfrm>
          <a:off x="16929100" y="40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99430</xdr:rowOff>
    </xdr:from>
    <xdr:ext cx="762000" cy="259045"/>
    <xdr:sp macro="" textlink="">
      <xdr:nvSpPr>
        <xdr:cNvPr id="445" name="将来負担の状況平均値テキスト"/>
        <xdr:cNvSpPr txBox="1"/>
      </xdr:nvSpPr>
      <xdr:spPr>
        <a:xfrm>
          <a:off x="17106900" y="2499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127353</xdr:rowOff>
    </xdr:from>
    <xdr:to>
      <xdr:col>81</xdr:col>
      <xdr:colOff>95250</xdr:colOff>
      <xdr:row>15</xdr:row>
      <xdr:rowOff>57503</xdr:rowOff>
    </xdr:to>
    <xdr:sp macro="" textlink="">
      <xdr:nvSpPr>
        <xdr:cNvPr id="446" name="フローチャート: 判断 445"/>
        <xdr:cNvSpPr/>
      </xdr:nvSpPr>
      <xdr:spPr>
        <a:xfrm>
          <a:off x="169672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20250</xdr:rowOff>
    </xdr:from>
    <xdr:to>
      <xdr:col>77</xdr:col>
      <xdr:colOff>95250</xdr:colOff>
      <xdr:row>15</xdr:row>
      <xdr:rowOff>121850</xdr:rowOff>
    </xdr:to>
    <xdr:sp macro="" textlink="">
      <xdr:nvSpPr>
        <xdr:cNvPr id="447" name="フローチャート: 判断 446"/>
        <xdr:cNvSpPr/>
      </xdr:nvSpPr>
      <xdr:spPr>
        <a:xfrm>
          <a:off x="16129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132027</xdr:rowOff>
    </xdr:from>
    <xdr:ext cx="736600" cy="259045"/>
    <xdr:sp macro="" textlink="">
      <xdr:nvSpPr>
        <xdr:cNvPr id="448" name="テキスト ボックス 447"/>
        <xdr:cNvSpPr txBox="1"/>
      </xdr:nvSpPr>
      <xdr:spPr>
        <a:xfrm>
          <a:off x="15798800" y="236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164888</xdr:rowOff>
    </xdr:from>
    <xdr:to>
      <xdr:col>73</xdr:col>
      <xdr:colOff>44450</xdr:colOff>
      <xdr:row>15</xdr:row>
      <xdr:rowOff>95038</xdr:rowOff>
    </xdr:to>
    <xdr:sp macro="" textlink="">
      <xdr:nvSpPr>
        <xdr:cNvPr id="449" name="フローチャート: 判断 448"/>
        <xdr:cNvSpPr/>
      </xdr:nvSpPr>
      <xdr:spPr>
        <a:xfrm>
          <a:off x="15240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105215</xdr:rowOff>
    </xdr:from>
    <xdr:ext cx="762000" cy="259045"/>
    <xdr:sp macro="" textlink="">
      <xdr:nvSpPr>
        <xdr:cNvPr id="450" name="テキスト ボックス 449"/>
        <xdr:cNvSpPr txBox="1"/>
      </xdr:nvSpPr>
      <xdr:spPr>
        <a:xfrm>
          <a:off x="14909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18909</xdr:rowOff>
    </xdr:from>
    <xdr:to>
      <xdr:col>68</xdr:col>
      <xdr:colOff>203200</xdr:colOff>
      <xdr:row>15</xdr:row>
      <xdr:rowOff>120509</xdr:rowOff>
    </xdr:to>
    <xdr:sp macro="" textlink="">
      <xdr:nvSpPr>
        <xdr:cNvPr id="451" name="フローチャート: 判断 450"/>
        <xdr:cNvSpPr/>
      </xdr:nvSpPr>
      <xdr:spPr>
        <a:xfrm>
          <a:off x="14351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130686</xdr:rowOff>
    </xdr:from>
    <xdr:ext cx="762000" cy="259045"/>
    <xdr:sp macro="" textlink="">
      <xdr:nvSpPr>
        <xdr:cNvPr id="452" name="テキスト ボックス 451"/>
        <xdr:cNvSpPr txBox="1"/>
      </xdr:nvSpPr>
      <xdr:spPr>
        <a:xfrm>
          <a:off x="14020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29633</xdr:rowOff>
    </xdr:from>
    <xdr:to>
      <xdr:col>64</xdr:col>
      <xdr:colOff>152400</xdr:colOff>
      <xdr:row>15</xdr:row>
      <xdr:rowOff>131233</xdr:rowOff>
    </xdr:to>
    <xdr:sp macro="" textlink="">
      <xdr:nvSpPr>
        <xdr:cNvPr id="453" name="フローチャート: 判断 452"/>
        <xdr:cNvSpPr/>
      </xdr:nvSpPr>
      <xdr:spPr>
        <a:xfrm>
          <a:off x="13462000" y="260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141410</xdr:rowOff>
    </xdr:from>
    <xdr:ext cx="762000" cy="259045"/>
    <xdr:sp macro="" textlink="">
      <xdr:nvSpPr>
        <xdr:cNvPr id="454" name="テキスト ボックス 453"/>
        <xdr:cNvSpPr txBox="1"/>
      </xdr:nvSpPr>
      <xdr:spPr>
        <a:xfrm>
          <a:off x="13131800" y="237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香川県綾川町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23,812
23,448
109.75
14,311,840
13,625,900
493,567
6,933,920
4,062,002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ポイント上回った。これは、会計年度任用職員制度の施行等により、増加傾向にあった賃金が人件費として計上されたことに起因する。</a:t>
          </a:r>
        </a:p>
        <a:p>
          <a:r>
            <a:rPr kumimoji="1" lang="ja-JP" altLang="en-US" sz="1300">
              <a:latin typeface="ＭＳ Ｐゴシック" panose="020B0600070205080204" pitchFamily="50" charset="-128"/>
              <a:ea typeface="ＭＳ Ｐゴシック" panose="020B0600070205080204" pitchFamily="50" charset="-128"/>
            </a:rPr>
            <a:t>　職員給の適正化を図るとともに、特別職の報酬についても、その適正化を検討していく。　</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48" name="直線コネクタ 47"/>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49" name="テキスト ボックス 48"/>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2" name="直線コネクタ 51"/>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3" name="テキスト ボックス 52"/>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29845</xdr:rowOff>
    </xdr:from>
    <xdr:to>
      <xdr:col>24</xdr:col>
      <xdr:colOff>25400</xdr:colOff>
      <xdr:row>40</xdr:row>
      <xdr:rowOff>104140</xdr:rowOff>
    </xdr:to>
    <xdr:cxnSp macro="">
      <xdr:nvCxnSpPr>
        <xdr:cNvPr id="57" name="直線コネクタ 56"/>
        <xdr:cNvCxnSpPr/>
      </xdr:nvCxnSpPr>
      <xdr:spPr>
        <a:xfrm flipV="1">
          <a:off x="4826000" y="568769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58"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59" name="直線コネクタ 58"/>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116222</xdr:rowOff>
    </xdr:from>
    <xdr:ext cx="762000" cy="259045"/>
    <xdr:sp macro="" textlink="">
      <xdr:nvSpPr>
        <xdr:cNvPr id="60" name="人件費最大値テキスト"/>
        <xdr:cNvSpPr txBox="1"/>
      </xdr:nvSpPr>
      <xdr:spPr>
        <a:xfrm>
          <a:off x="4914900" y="543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29845</xdr:rowOff>
    </xdr:from>
    <xdr:to>
      <xdr:col>24</xdr:col>
      <xdr:colOff>114300</xdr:colOff>
      <xdr:row>33</xdr:row>
      <xdr:rowOff>29845</xdr:rowOff>
    </xdr:to>
    <xdr:cxnSp macro="">
      <xdr:nvCxnSpPr>
        <xdr:cNvPr id="61" name="直線コネクタ 60"/>
        <xdr:cNvCxnSpPr/>
      </xdr:nvCxnSpPr>
      <xdr:spPr>
        <a:xfrm>
          <a:off x="4737100" y="568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98425</xdr:rowOff>
    </xdr:from>
    <xdr:to>
      <xdr:col>24</xdr:col>
      <xdr:colOff>25400</xdr:colOff>
      <xdr:row>36</xdr:row>
      <xdr:rowOff>12700</xdr:rowOff>
    </xdr:to>
    <xdr:cxnSp macro="">
      <xdr:nvCxnSpPr>
        <xdr:cNvPr id="62" name="直線コネクタ 61"/>
        <xdr:cNvCxnSpPr/>
      </xdr:nvCxnSpPr>
      <xdr:spPr>
        <a:xfrm>
          <a:off x="3987800" y="5756275"/>
          <a:ext cx="838200" cy="42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52722</xdr:rowOff>
    </xdr:from>
    <xdr:ext cx="762000" cy="259045"/>
    <xdr:sp macro="" textlink="">
      <xdr:nvSpPr>
        <xdr:cNvPr id="63" name="人件費平均値テキスト"/>
        <xdr:cNvSpPr txBox="1"/>
      </xdr:nvSpPr>
      <xdr:spPr>
        <a:xfrm>
          <a:off x="4914900" y="5882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36195</xdr:rowOff>
    </xdr:from>
    <xdr:to>
      <xdr:col>24</xdr:col>
      <xdr:colOff>76200</xdr:colOff>
      <xdr:row>35</xdr:row>
      <xdr:rowOff>137795</xdr:rowOff>
    </xdr:to>
    <xdr:sp macro="" textlink="">
      <xdr:nvSpPr>
        <xdr:cNvPr id="64" name="フローチャート: 判断 63"/>
        <xdr:cNvSpPr/>
      </xdr:nvSpPr>
      <xdr:spPr>
        <a:xfrm>
          <a:off x="47752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98425</xdr:rowOff>
    </xdr:from>
    <xdr:to>
      <xdr:col>19</xdr:col>
      <xdr:colOff>187325</xdr:colOff>
      <xdr:row>33</xdr:row>
      <xdr:rowOff>115570</xdr:rowOff>
    </xdr:to>
    <xdr:cxnSp macro="">
      <xdr:nvCxnSpPr>
        <xdr:cNvPr id="65" name="直線コネクタ 64"/>
        <xdr:cNvCxnSpPr/>
      </xdr:nvCxnSpPr>
      <xdr:spPr>
        <a:xfrm flipV="1">
          <a:off x="3098800" y="575627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116205</xdr:rowOff>
    </xdr:from>
    <xdr:to>
      <xdr:col>20</xdr:col>
      <xdr:colOff>38100</xdr:colOff>
      <xdr:row>35</xdr:row>
      <xdr:rowOff>46355</xdr:rowOff>
    </xdr:to>
    <xdr:sp macro="" textlink="">
      <xdr:nvSpPr>
        <xdr:cNvPr id="66" name="フローチャート: 判断 65"/>
        <xdr:cNvSpPr/>
      </xdr:nvSpPr>
      <xdr:spPr>
        <a:xfrm>
          <a:off x="3937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31132</xdr:rowOff>
    </xdr:from>
    <xdr:ext cx="736600" cy="259045"/>
    <xdr:sp macro="" textlink="">
      <xdr:nvSpPr>
        <xdr:cNvPr id="67" name="テキスト ボックス 66"/>
        <xdr:cNvSpPr txBox="1"/>
      </xdr:nvSpPr>
      <xdr:spPr>
        <a:xfrm>
          <a:off x="3606800" y="6031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115570</xdr:rowOff>
    </xdr:from>
    <xdr:to>
      <xdr:col>15</xdr:col>
      <xdr:colOff>98425</xdr:colOff>
      <xdr:row>33</xdr:row>
      <xdr:rowOff>167005</xdr:rowOff>
    </xdr:to>
    <xdr:cxnSp macro="">
      <xdr:nvCxnSpPr>
        <xdr:cNvPr id="68" name="直線コネクタ 67"/>
        <xdr:cNvCxnSpPr/>
      </xdr:nvCxnSpPr>
      <xdr:spPr>
        <a:xfrm flipV="1">
          <a:off x="2209800" y="57734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macro="" textlink="">
      <xdr:nvSpPr>
        <xdr:cNvPr id="69" name="フローチャート: 判断 68"/>
        <xdr:cNvSpPr/>
      </xdr:nvSpPr>
      <xdr:spPr>
        <a:xfrm>
          <a:off x="3048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36847</xdr:rowOff>
    </xdr:from>
    <xdr:ext cx="762000" cy="259045"/>
    <xdr:sp macro="" textlink="">
      <xdr:nvSpPr>
        <xdr:cNvPr id="70" name="テキスト ボックス 69"/>
        <xdr:cNvSpPr txBox="1"/>
      </xdr:nvSpPr>
      <xdr:spPr>
        <a:xfrm>
          <a:off x="2717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149860</xdr:rowOff>
    </xdr:from>
    <xdr:to>
      <xdr:col>11</xdr:col>
      <xdr:colOff>9525</xdr:colOff>
      <xdr:row>33</xdr:row>
      <xdr:rowOff>167005</xdr:rowOff>
    </xdr:to>
    <xdr:cxnSp macro="">
      <xdr:nvCxnSpPr>
        <xdr:cNvPr id="71" name="直線コネクタ 70"/>
        <xdr:cNvCxnSpPr/>
      </xdr:nvCxnSpPr>
      <xdr:spPr>
        <a:xfrm>
          <a:off x="1320800" y="580771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116205</xdr:rowOff>
    </xdr:from>
    <xdr:to>
      <xdr:col>11</xdr:col>
      <xdr:colOff>60325</xdr:colOff>
      <xdr:row>35</xdr:row>
      <xdr:rowOff>46355</xdr:rowOff>
    </xdr:to>
    <xdr:sp macro="" textlink="">
      <xdr:nvSpPr>
        <xdr:cNvPr id="72" name="フローチャート: 判断 71"/>
        <xdr:cNvSpPr/>
      </xdr:nvSpPr>
      <xdr:spPr>
        <a:xfrm>
          <a:off x="2159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31132</xdr:rowOff>
    </xdr:from>
    <xdr:ext cx="762000" cy="259045"/>
    <xdr:sp macro="" textlink="">
      <xdr:nvSpPr>
        <xdr:cNvPr id="73" name="テキスト ボックス 72"/>
        <xdr:cNvSpPr txBox="1"/>
      </xdr:nvSpPr>
      <xdr:spPr>
        <a:xfrm>
          <a:off x="1828800" y="6031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133350</xdr:rowOff>
    </xdr:from>
    <xdr:to>
      <xdr:col>6</xdr:col>
      <xdr:colOff>171450</xdr:colOff>
      <xdr:row>35</xdr:row>
      <xdr:rowOff>63500</xdr:rowOff>
    </xdr:to>
    <xdr:sp macro="" textlink="">
      <xdr:nvSpPr>
        <xdr:cNvPr id="74" name="フローチャート: 判断 73"/>
        <xdr:cNvSpPr/>
      </xdr:nvSpPr>
      <xdr:spPr>
        <a:xfrm>
          <a:off x="1270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48277</xdr:rowOff>
    </xdr:from>
    <xdr:ext cx="762000" cy="259045"/>
    <xdr:sp macro="" textlink="">
      <xdr:nvSpPr>
        <xdr:cNvPr id="75" name="テキスト ボックス 74"/>
        <xdr:cNvSpPr txBox="1"/>
      </xdr:nvSpPr>
      <xdr:spPr>
        <a:xfrm>
          <a:off x="939800" y="604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81" name="楕円 80"/>
        <xdr:cNvSpPr/>
      </xdr:nvSpPr>
      <xdr:spPr>
        <a:xfrm>
          <a:off x="4775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105427</xdr:rowOff>
    </xdr:from>
    <xdr:ext cx="762000" cy="259045"/>
    <xdr:sp macro="" textlink="">
      <xdr:nvSpPr>
        <xdr:cNvPr id="82" name="人件費該当値テキスト"/>
        <xdr:cNvSpPr txBox="1"/>
      </xdr:nvSpPr>
      <xdr:spPr>
        <a:xfrm>
          <a:off x="49149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47625</xdr:rowOff>
    </xdr:from>
    <xdr:to>
      <xdr:col>20</xdr:col>
      <xdr:colOff>38100</xdr:colOff>
      <xdr:row>33</xdr:row>
      <xdr:rowOff>149225</xdr:rowOff>
    </xdr:to>
    <xdr:sp macro="" textlink="">
      <xdr:nvSpPr>
        <xdr:cNvPr id="83" name="楕円 82"/>
        <xdr:cNvSpPr/>
      </xdr:nvSpPr>
      <xdr:spPr>
        <a:xfrm>
          <a:off x="3937000" y="570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159402</xdr:rowOff>
    </xdr:from>
    <xdr:ext cx="736600" cy="259045"/>
    <xdr:sp macro="" textlink="">
      <xdr:nvSpPr>
        <xdr:cNvPr id="84" name="テキスト ボックス 83"/>
        <xdr:cNvSpPr txBox="1"/>
      </xdr:nvSpPr>
      <xdr:spPr>
        <a:xfrm>
          <a:off x="3606800" y="5474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64770</xdr:rowOff>
    </xdr:from>
    <xdr:to>
      <xdr:col>15</xdr:col>
      <xdr:colOff>149225</xdr:colOff>
      <xdr:row>33</xdr:row>
      <xdr:rowOff>166370</xdr:rowOff>
    </xdr:to>
    <xdr:sp macro="" textlink="">
      <xdr:nvSpPr>
        <xdr:cNvPr id="85" name="楕円 84"/>
        <xdr:cNvSpPr/>
      </xdr:nvSpPr>
      <xdr:spPr>
        <a:xfrm>
          <a:off x="3048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5097</xdr:rowOff>
    </xdr:from>
    <xdr:ext cx="762000" cy="259045"/>
    <xdr:sp macro="" textlink="">
      <xdr:nvSpPr>
        <xdr:cNvPr id="86" name="テキスト ボックス 85"/>
        <xdr:cNvSpPr txBox="1"/>
      </xdr:nvSpPr>
      <xdr:spPr>
        <a:xfrm>
          <a:off x="2717800" y="549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116205</xdr:rowOff>
    </xdr:from>
    <xdr:to>
      <xdr:col>11</xdr:col>
      <xdr:colOff>60325</xdr:colOff>
      <xdr:row>34</xdr:row>
      <xdr:rowOff>46355</xdr:rowOff>
    </xdr:to>
    <xdr:sp macro="" textlink="">
      <xdr:nvSpPr>
        <xdr:cNvPr id="87" name="楕円 86"/>
        <xdr:cNvSpPr/>
      </xdr:nvSpPr>
      <xdr:spPr>
        <a:xfrm>
          <a:off x="2159000" y="577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56532</xdr:rowOff>
    </xdr:from>
    <xdr:ext cx="762000" cy="259045"/>
    <xdr:sp macro="" textlink="">
      <xdr:nvSpPr>
        <xdr:cNvPr id="88" name="テキスト ボックス 87"/>
        <xdr:cNvSpPr txBox="1"/>
      </xdr:nvSpPr>
      <xdr:spPr>
        <a:xfrm>
          <a:off x="1828800" y="5542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99060</xdr:rowOff>
    </xdr:from>
    <xdr:to>
      <xdr:col>6</xdr:col>
      <xdr:colOff>171450</xdr:colOff>
      <xdr:row>34</xdr:row>
      <xdr:rowOff>29210</xdr:rowOff>
    </xdr:to>
    <xdr:sp macro="" textlink="">
      <xdr:nvSpPr>
        <xdr:cNvPr id="89" name="楕円 88"/>
        <xdr:cNvSpPr/>
      </xdr:nvSpPr>
      <xdr:spPr>
        <a:xfrm>
          <a:off x="1270000" y="575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39387</xdr:rowOff>
    </xdr:from>
    <xdr:ext cx="762000" cy="259045"/>
    <xdr:sp macro="" textlink="">
      <xdr:nvSpPr>
        <xdr:cNvPr id="90" name="テキスト ボックス 89"/>
        <xdr:cNvSpPr txBox="1"/>
      </xdr:nvSpPr>
      <xdr:spPr>
        <a:xfrm>
          <a:off x="939800" y="5525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ポイント下回った。こども園や観光施設などの施設運営を直営で行っていることから、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令和元年度までは</a:t>
          </a:r>
          <a:r>
            <a:rPr kumimoji="1" lang="ja-JP" altLang="en-US" sz="1100">
              <a:latin typeface="ＭＳ Ｐゴシック" panose="020B0600070205080204" pitchFamily="50" charset="-128"/>
              <a:ea typeface="ＭＳ Ｐゴシック" panose="020B0600070205080204" pitchFamily="50" charset="-128"/>
            </a:rPr>
            <a:t>賃金の占める割合が類似団体平均を大きく上回っていることが要因となっていたが、会計年度任用職員制度が施行されたことにより、賃金部分が人件費計上されたことによる。</a:t>
          </a:r>
        </a:p>
        <a:p>
          <a:r>
            <a:rPr kumimoji="1" lang="ja-JP" altLang="en-US" sz="1100">
              <a:latin typeface="ＭＳ Ｐゴシック" panose="020B0600070205080204" pitchFamily="50" charset="-128"/>
              <a:ea typeface="ＭＳ Ｐゴシック" panose="020B0600070205080204" pitchFamily="50" charset="-128"/>
            </a:rPr>
            <a:t>　修繕料が多い傾向にある為、公共施設等総合管理計画及び個別施設計画に基づく計画的な施設更新等を実施することにより、物件費の抑制に努めていく。</a:t>
          </a:r>
        </a:p>
      </xdr:txBody>
    </xdr:sp>
    <xdr:clientData/>
  </xdr:twoCellAnchor>
  <xdr:oneCellAnchor>
    <xdr:from>
      <xdr:col>62</xdr:col>
      <xdr:colOff>6350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5" name="直線コネクタ 104"/>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6" name="テキスト ボックス 105"/>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7" name="直線コネクタ 106"/>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08" name="テキスト ボックス 107"/>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1" name="直線コネクタ 110"/>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2" name="テキスト ボックス 111"/>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3" name="直線コネクタ 112"/>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4" name="テキスト ボックス 113"/>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130810</xdr:rowOff>
    </xdr:from>
    <xdr:to>
      <xdr:col>82</xdr:col>
      <xdr:colOff>107950</xdr:colOff>
      <xdr:row>21</xdr:row>
      <xdr:rowOff>138430</xdr:rowOff>
    </xdr:to>
    <xdr:cxnSp macro="">
      <xdr:nvCxnSpPr>
        <xdr:cNvPr id="118" name="直線コネクタ 117"/>
        <xdr:cNvCxnSpPr/>
      </xdr:nvCxnSpPr>
      <xdr:spPr>
        <a:xfrm flipV="1">
          <a:off x="16510000" y="23596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110507</xdr:rowOff>
    </xdr:from>
    <xdr:ext cx="762000" cy="259045"/>
    <xdr:sp macro="" textlink="">
      <xdr:nvSpPr>
        <xdr:cNvPr id="119"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138430</xdr:rowOff>
    </xdr:from>
    <xdr:to>
      <xdr:col>82</xdr:col>
      <xdr:colOff>196850</xdr:colOff>
      <xdr:row>21</xdr:row>
      <xdr:rowOff>138430</xdr:rowOff>
    </xdr:to>
    <xdr:cxnSp macro="">
      <xdr:nvCxnSpPr>
        <xdr:cNvPr id="120" name="直線コネクタ 119"/>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45737</xdr:rowOff>
    </xdr:from>
    <xdr:ext cx="762000" cy="259045"/>
    <xdr:sp macro="" textlink="">
      <xdr:nvSpPr>
        <xdr:cNvPr id="121" name="物件費最大値テキスト"/>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130810</xdr:rowOff>
    </xdr:from>
    <xdr:to>
      <xdr:col>82</xdr:col>
      <xdr:colOff>196850</xdr:colOff>
      <xdr:row>13</xdr:row>
      <xdr:rowOff>130810</xdr:rowOff>
    </xdr:to>
    <xdr:cxnSp macro="">
      <xdr:nvCxnSpPr>
        <xdr:cNvPr id="122" name="直線コネクタ 121"/>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146050</xdr:rowOff>
    </xdr:from>
    <xdr:to>
      <xdr:col>82</xdr:col>
      <xdr:colOff>107950</xdr:colOff>
      <xdr:row>20</xdr:row>
      <xdr:rowOff>157480</xdr:rowOff>
    </xdr:to>
    <xdr:cxnSp macro="">
      <xdr:nvCxnSpPr>
        <xdr:cNvPr id="123" name="直線コネクタ 122"/>
        <xdr:cNvCxnSpPr/>
      </xdr:nvCxnSpPr>
      <xdr:spPr>
        <a:xfrm flipV="1">
          <a:off x="15671800" y="3060700"/>
          <a:ext cx="838200" cy="52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90187</xdr:rowOff>
    </xdr:from>
    <xdr:ext cx="762000" cy="259045"/>
    <xdr:sp macro="" textlink="">
      <xdr:nvSpPr>
        <xdr:cNvPr id="124" name="物件費平均値テキスト"/>
        <xdr:cNvSpPr txBox="1"/>
      </xdr:nvSpPr>
      <xdr:spPr>
        <a:xfrm>
          <a:off x="16598900" y="3004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5" name="フローチャート: 判断 124"/>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96520</xdr:rowOff>
    </xdr:from>
    <xdr:to>
      <xdr:col>78</xdr:col>
      <xdr:colOff>69850</xdr:colOff>
      <xdr:row>20</xdr:row>
      <xdr:rowOff>157480</xdr:rowOff>
    </xdr:to>
    <xdr:cxnSp macro="">
      <xdr:nvCxnSpPr>
        <xdr:cNvPr id="126" name="直線コネクタ 125"/>
        <xdr:cNvCxnSpPr/>
      </xdr:nvCxnSpPr>
      <xdr:spPr>
        <a:xfrm>
          <a:off x="14782800" y="35255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53340</xdr:rowOff>
    </xdr:from>
    <xdr:to>
      <xdr:col>78</xdr:col>
      <xdr:colOff>120650</xdr:colOff>
      <xdr:row>18</xdr:row>
      <xdr:rowOff>154940</xdr:rowOff>
    </xdr:to>
    <xdr:sp macro="" textlink="">
      <xdr:nvSpPr>
        <xdr:cNvPr id="127" name="フローチャート: 判断 126"/>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165117</xdr:rowOff>
    </xdr:from>
    <xdr:ext cx="736600" cy="259045"/>
    <xdr:sp macro="" textlink="">
      <xdr:nvSpPr>
        <xdr:cNvPr id="128" name="テキスト ボックス 127"/>
        <xdr:cNvSpPr txBox="1"/>
      </xdr:nvSpPr>
      <xdr:spPr>
        <a:xfrm>
          <a:off x="15290800" y="2908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138430</xdr:rowOff>
    </xdr:from>
    <xdr:to>
      <xdr:col>73</xdr:col>
      <xdr:colOff>180975</xdr:colOff>
      <xdr:row>20</xdr:row>
      <xdr:rowOff>96520</xdr:rowOff>
    </xdr:to>
    <xdr:cxnSp macro="">
      <xdr:nvCxnSpPr>
        <xdr:cNvPr id="129" name="直線コネクタ 128"/>
        <xdr:cNvCxnSpPr/>
      </xdr:nvCxnSpPr>
      <xdr:spPr>
        <a:xfrm>
          <a:off x="13893800" y="33959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15240</xdr:rowOff>
    </xdr:from>
    <xdr:to>
      <xdr:col>74</xdr:col>
      <xdr:colOff>31750</xdr:colOff>
      <xdr:row>18</xdr:row>
      <xdr:rowOff>116840</xdr:rowOff>
    </xdr:to>
    <xdr:sp macro="" textlink="">
      <xdr:nvSpPr>
        <xdr:cNvPr id="130" name="フローチャート: 判断 129"/>
        <xdr:cNvSpPr/>
      </xdr:nvSpPr>
      <xdr:spPr>
        <a:xfrm>
          <a:off x="14732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127017</xdr:rowOff>
    </xdr:from>
    <xdr:ext cx="762000" cy="259045"/>
    <xdr:sp macro="" textlink="">
      <xdr:nvSpPr>
        <xdr:cNvPr id="131" name="テキスト ボックス 130"/>
        <xdr:cNvSpPr txBox="1"/>
      </xdr:nvSpPr>
      <xdr:spPr>
        <a:xfrm>
          <a:off x="14401800" y="287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123190</xdr:rowOff>
    </xdr:from>
    <xdr:to>
      <xdr:col>69</xdr:col>
      <xdr:colOff>92075</xdr:colOff>
      <xdr:row>19</xdr:row>
      <xdr:rowOff>138430</xdr:rowOff>
    </xdr:to>
    <xdr:cxnSp macro="">
      <xdr:nvCxnSpPr>
        <xdr:cNvPr id="132" name="直線コネクタ 131"/>
        <xdr:cNvCxnSpPr/>
      </xdr:nvCxnSpPr>
      <xdr:spPr>
        <a:xfrm>
          <a:off x="13004800" y="3380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3" name="フローチャート: 判断 132"/>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111777</xdr:rowOff>
    </xdr:from>
    <xdr:ext cx="762000" cy="259045"/>
    <xdr:sp macro="" textlink="">
      <xdr:nvSpPr>
        <xdr:cNvPr id="134" name="テキスト ボックス 133"/>
        <xdr:cNvSpPr txBox="1"/>
      </xdr:nvSpPr>
      <xdr:spPr>
        <a:xfrm>
          <a:off x="13512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35" name="フローチャート: 判断 134"/>
        <xdr:cNvSpPr/>
      </xdr:nvSpPr>
      <xdr:spPr>
        <a:xfrm>
          <a:off x="12954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96537</xdr:rowOff>
    </xdr:from>
    <xdr:ext cx="762000" cy="259045"/>
    <xdr:sp macro="" textlink="">
      <xdr:nvSpPr>
        <xdr:cNvPr id="136" name="テキスト ボックス 135"/>
        <xdr:cNvSpPr txBox="1"/>
      </xdr:nvSpPr>
      <xdr:spPr>
        <a:xfrm>
          <a:off x="12623800" y="283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42" name="楕円 141"/>
        <xdr:cNvSpPr/>
      </xdr:nvSpPr>
      <xdr:spPr>
        <a:xfrm>
          <a:off x="164592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111777</xdr:rowOff>
    </xdr:from>
    <xdr:ext cx="762000" cy="259045"/>
    <xdr:sp macro="" textlink="">
      <xdr:nvSpPr>
        <xdr:cNvPr id="143" name="物件費該当値テキスト"/>
        <xdr:cNvSpPr txBox="1"/>
      </xdr:nvSpPr>
      <xdr:spPr>
        <a:xfrm>
          <a:off x="165989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106680</xdr:rowOff>
    </xdr:from>
    <xdr:to>
      <xdr:col>78</xdr:col>
      <xdr:colOff>120650</xdr:colOff>
      <xdr:row>21</xdr:row>
      <xdr:rowOff>36830</xdr:rowOff>
    </xdr:to>
    <xdr:sp macro="" textlink="">
      <xdr:nvSpPr>
        <xdr:cNvPr id="144" name="楕円 143"/>
        <xdr:cNvSpPr/>
      </xdr:nvSpPr>
      <xdr:spPr>
        <a:xfrm>
          <a:off x="15621000" y="353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21607</xdr:rowOff>
    </xdr:from>
    <xdr:ext cx="736600" cy="259045"/>
    <xdr:sp macro="" textlink="">
      <xdr:nvSpPr>
        <xdr:cNvPr id="145" name="テキスト ボックス 144"/>
        <xdr:cNvSpPr txBox="1"/>
      </xdr:nvSpPr>
      <xdr:spPr>
        <a:xfrm>
          <a:off x="15290800" y="3622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45720</xdr:rowOff>
    </xdr:from>
    <xdr:to>
      <xdr:col>74</xdr:col>
      <xdr:colOff>31750</xdr:colOff>
      <xdr:row>20</xdr:row>
      <xdr:rowOff>147320</xdr:rowOff>
    </xdr:to>
    <xdr:sp macro="" textlink="">
      <xdr:nvSpPr>
        <xdr:cNvPr id="146" name="楕円 145"/>
        <xdr:cNvSpPr/>
      </xdr:nvSpPr>
      <xdr:spPr>
        <a:xfrm>
          <a:off x="14732000" y="347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132097</xdr:rowOff>
    </xdr:from>
    <xdr:ext cx="762000" cy="259045"/>
    <xdr:sp macro="" textlink="">
      <xdr:nvSpPr>
        <xdr:cNvPr id="147" name="テキスト ボックス 146"/>
        <xdr:cNvSpPr txBox="1"/>
      </xdr:nvSpPr>
      <xdr:spPr>
        <a:xfrm>
          <a:off x="14401800" y="356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87630</xdr:rowOff>
    </xdr:from>
    <xdr:to>
      <xdr:col>69</xdr:col>
      <xdr:colOff>142875</xdr:colOff>
      <xdr:row>20</xdr:row>
      <xdr:rowOff>17780</xdr:rowOff>
    </xdr:to>
    <xdr:sp macro="" textlink="">
      <xdr:nvSpPr>
        <xdr:cNvPr id="148" name="楕円 147"/>
        <xdr:cNvSpPr/>
      </xdr:nvSpPr>
      <xdr:spPr>
        <a:xfrm>
          <a:off x="13843000" y="33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2557</xdr:rowOff>
    </xdr:from>
    <xdr:ext cx="762000" cy="259045"/>
    <xdr:sp macro="" textlink="">
      <xdr:nvSpPr>
        <xdr:cNvPr id="149" name="テキスト ボックス 148"/>
        <xdr:cNvSpPr txBox="1"/>
      </xdr:nvSpPr>
      <xdr:spPr>
        <a:xfrm>
          <a:off x="13512800" y="343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72390</xdr:rowOff>
    </xdr:from>
    <xdr:to>
      <xdr:col>65</xdr:col>
      <xdr:colOff>53975</xdr:colOff>
      <xdr:row>20</xdr:row>
      <xdr:rowOff>2540</xdr:rowOff>
    </xdr:to>
    <xdr:sp macro="" textlink="">
      <xdr:nvSpPr>
        <xdr:cNvPr id="150" name="楕円 149"/>
        <xdr:cNvSpPr/>
      </xdr:nvSpPr>
      <xdr:spPr>
        <a:xfrm>
          <a:off x="12954000" y="332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158767</xdr:rowOff>
    </xdr:from>
    <xdr:ext cx="762000" cy="259045"/>
    <xdr:sp macro="" textlink="">
      <xdr:nvSpPr>
        <xdr:cNvPr id="151" name="テキスト ボックス 150"/>
        <xdr:cNvSpPr txBox="1"/>
      </xdr:nvSpPr>
      <xdr:spPr>
        <a:xfrm>
          <a:off x="12623800" y="341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下回っている。これは、こども園が公立のみであり私立がないことに起因している。しかし、扶助費については、高齢者の増加等に伴い、今後増加していくことが予想されることから、給付における資格審査などの適正化を図り、財政を過度に圧迫しないように努めていく。</a:t>
          </a: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61</xdr:row>
      <xdr:rowOff>15422</xdr:rowOff>
    </xdr:to>
    <xdr:cxnSp macro="">
      <xdr:nvCxnSpPr>
        <xdr:cNvPr id="181" name="直線コネクタ 180"/>
        <xdr:cNvCxnSpPr/>
      </xdr:nvCxnSpPr>
      <xdr:spPr>
        <a:xfrm flipV="1">
          <a:off x="4826000" y="9091385"/>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2" name="扶助費最小値テキスト"/>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3" name="直線コネクタ 182"/>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4"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5" name="直線コネクタ 184"/>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54</xdr:row>
      <xdr:rowOff>83457</xdr:rowOff>
    </xdr:to>
    <xdr:cxnSp macro="">
      <xdr:nvCxnSpPr>
        <xdr:cNvPr id="186" name="直線コネクタ 185"/>
        <xdr:cNvCxnSpPr/>
      </xdr:nvCxnSpPr>
      <xdr:spPr>
        <a:xfrm flipV="1">
          <a:off x="3987800" y="93091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7" name="扶助費平均値テキスト"/>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83457</xdr:rowOff>
    </xdr:from>
    <xdr:to>
      <xdr:col>19</xdr:col>
      <xdr:colOff>187325</xdr:colOff>
      <xdr:row>54</xdr:row>
      <xdr:rowOff>105228</xdr:rowOff>
    </xdr:to>
    <xdr:cxnSp macro="">
      <xdr:nvCxnSpPr>
        <xdr:cNvPr id="189" name="直線コネクタ 188"/>
        <xdr:cNvCxnSpPr/>
      </xdr:nvCxnSpPr>
      <xdr:spPr>
        <a:xfrm flipV="1">
          <a:off x="3098800" y="93417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103415</xdr:rowOff>
    </xdr:from>
    <xdr:to>
      <xdr:col>20</xdr:col>
      <xdr:colOff>38100</xdr:colOff>
      <xdr:row>57</xdr:row>
      <xdr:rowOff>33565</xdr:rowOff>
    </xdr:to>
    <xdr:sp macro="" textlink="">
      <xdr:nvSpPr>
        <xdr:cNvPr id="190" name="フローチャート: 判断 189"/>
        <xdr:cNvSpPr/>
      </xdr:nvSpPr>
      <xdr:spPr>
        <a:xfrm>
          <a:off x="3937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18342</xdr:rowOff>
    </xdr:from>
    <xdr:ext cx="736600" cy="259045"/>
    <xdr:sp macro="" textlink="">
      <xdr:nvSpPr>
        <xdr:cNvPr id="191" name="テキスト ボックス 190"/>
        <xdr:cNvSpPr txBox="1"/>
      </xdr:nvSpPr>
      <xdr:spPr>
        <a:xfrm>
          <a:off x="3606800" y="9790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94343</xdr:rowOff>
    </xdr:from>
    <xdr:to>
      <xdr:col>15</xdr:col>
      <xdr:colOff>98425</xdr:colOff>
      <xdr:row>54</xdr:row>
      <xdr:rowOff>105228</xdr:rowOff>
    </xdr:to>
    <xdr:cxnSp macro="">
      <xdr:nvCxnSpPr>
        <xdr:cNvPr id="192" name="直線コネクタ 191"/>
        <xdr:cNvCxnSpPr/>
      </xdr:nvCxnSpPr>
      <xdr:spPr>
        <a:xfrm>
          <a:off x="2209800" y="93526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194" name="テキスト ボックス 193"/>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61685</xdr:rowOff>
    </xdr:from>
    <xdr:to>
      <xdr:col>11</xdr:col>
      <xdr:colOff>9525</xdr:colOff>
      <xdr:row>54</xdr:row>
      <xdr:rowOff>94343</xdr:rowOff>
    </xdr:to>
    <xdr:cxnSp macro="">
      <xdr:nvCxnSpPr>
        <xdr:cNvPr id="195" name="直線コネクタ 194"/>
        <xdr:cNvCxnSpPr/>
      </xdr:nvCxnSpPr>
      <xdr:spPr>
        <a:xfrm>
          <a:off x="1320800" y="9319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48985</xdr:rowOff>
    </xdr:from>
    <xdr:to>
      <xdr:col>11</xdr:col>
      <xdr:colOff>60325</xdr:colOff>
      <xdr:row>56</xdr:row>
      <xdr:rowOff>150585</xdr:rowOff>
    </xdr:to>
    <xdr:sp macro="" textlink="">
      <xdr:nvSpPr>
        <xdr:cNvPr id="196" name="フローチャート: 判断 195"/>
        <xdr:cNvSpPr/>
      </xdr:nvSpPr>
      <xdr:spPr>
        <a:xfrm>
          <a:off x="2159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135362</xdr:rowOff>
    </xdr:from>
    <xdr:ext cx="762000" cy="259045"/>
    <xdr:sp macro="" textlink="">
      <xdr:nvSpPr>
        <xdr:cNvPr id="197" name="テキスト ボックス 196"/>
        <xdr:cNvSpPr txBox="1"/>
      </xdr:nvSpPr>
      <xdr:spPr>
        <a:xfrm>
          <a:off x="1828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198" name="フローチャート: 判断 197"/>
        <xdr:cNvSpPr/>
      </xdr:nvSpPr>
      <xdr:spPr>
        <a:xfrm>
          <a:off x="1270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91820</xdr:rowOff>
    </xdr:from>
    <xdr:ext cx="762000" cy="259045"/>
    <xdr:sp macro="" textlink="">
      <xdr:nvSpPr>
        <xdr:cNvPr id="199" name="テキスト ボックス 198"/>
        <xdr:cNvSpPr txBox="1"/>
      </xdr:nvSpPr>
      <xdr:spPr>
        <a:xfrm>
          <a:off x="939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0</xdr:rowOff>
    </xdr:from>
    <xdr:to>
      <xdr:col>24</xdr:col>
      <xdr:colOff>76200</xdr:colOff>
      <xdr:row>54</xdr:row>
      <xdr:rowOff>101600</xdr:rowOff>
    </xdr:to>
    <xdr:sp macro="" textlink="">
      <xdr:nvSpPr>
        <xdr:cNvPr id="205" name="楕円 204"/>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16527</xdr:rowOff>
    </xdr:from>
    <xdr:ext cx="762000" cy="259045"/>
    <xdr:sp macro="" textlink="">
      <xdr:nvSpPr>
        <xdr:cNvPr id="206" name="扶助費該当値テキスト"/>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32657</xdr:rowOff>
    </xdr:from>
    <xdr:to>
      <xdr:col>20</xdr:col>
      <xdr:colOff>38100</xdr:colOff>
      <xdr:row>54</xdr:row>
      <xdr:rowOff>134257</xdr:rowOff>
    </xdr:to>
    <xdr:sp macro="" textlink="">
      <xdr:nvSpPr>
        <xdr:cNvPr id="207" name="楕円 206"/>
        <xdr:cNvSpPr/>
      </xdr:nvSpPr>
      <xdr:spPr>
        <a:xfrm>
          <a:off x="3937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144434</xdr:rowOff>
    </xdr:from>
    <xdr:ext cx="736600" cy="259045"/>
    <xdr:sp macro="" textlink="">
      <xdr:nvSpPr>
        <xdr:cNvPr id="208" name="テキスト ボックス 207"/>
        <xdr:cNvSpPr txBox="1"/>
      </xdr:nvSpPr>
      <xdr:spPr>
        <a:xfrm>
          <a:off x="3606800" y="9059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54428</xdr:rowOff>
    </xdr:from>
    <xdr:to>
      <xdr:col>15</xdr:col>
      <xdr:colOff>149225</xdr:colOff>
      <xdr:row>54</xdr:row>
      <xdr:rowOff>156028</xdr:rowOff>
    </xdr:to>
    <xdr:sp macro="" textlink="">
      <xdr:nvSpPr>
        <xdr:cNvPr id="209" name="楕円 208"/>
        <xdr:cNvSpPr/>
      </xdr:nvSpPr>
      <xdr:spPr>
        <a:xfrm>
          <a:off x="3048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166205</xdr:rowOff>
    </xdr:from>
    <xdr:ext cx="762000" cy="259045"/>
    <xdr:sp macro="" textlink="">
      <xdr:nvSpPr>
        <xdr:cNvPr id="210" name="テキスト ボックス 209"/>
        <xdr:cNvSpPr txBox="1"/>
      </xdr:nvSpPr>
      <xdr:spPr>
        <a:xfrm>
          <a:off x="2717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43543</xdr:rowOff>
    </xdr:from>
    <xdr:to>
      <xdr:col>11</xdr:col>
      <xdr:colOff>60325</xdr:colOff>
      <xdr:row>54</xdr:row>
      <xdr:rowOff>145143</xdr:rowOff>
    </xdr:to>
    <xdr:sp macro="" textlink="">
      <xdr:nvSpPr>
        <xdr:cNvPr id="211" name="楕円 210"/>
        <xdr:cNvSpPr/>
      </xdr:nvSpPr>
      <xdr:spPr>
        <a:xfrm>
          <a:off x="2159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155320</xdr:rowOff>
    </xdr:from>
    <xdr:ext cx="762000" cy="259045"/>
    <xdr:sp macro="" textlink="">
      <xdr:nvSpPr>
        <xdr:cNvPr id="212" name="テキスト ボックス 211"/>
        <xdr:cNvSpPr txBox="1"/>
      </xdr:nvSpPr>
      <xdr:spPr>
        <a:xfrm>
          <a:off x="1828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xdr:rowOff>
    </xdr:from>
    <xdr:to>
      <xdr:col>6</xdr:col>
      <xdr:colOff>171450</xdr:colOff>
      <xdr:row>54</xdr:row>
      <xdr:rowOff>112485</xdr:rowOff>
    </xdr:to>
    <xdr:sp macro="" textlink="">
      <xdr:nvSpPr>
        <xdr:cNvPr id="213" name="楕円 212"/>
        <xdr:cNvSpPr/>
      </xdr:nvSpPr>
      <xdr:spPr>
        <a:xfrm>
          <a:off x="1270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122662</xdr:rowOff>
    </xdr:from>
    <xdr:ext cx="762000" cy="259045"/>
    <xdr:sp macro="" textlink="">
      <xdr:nvSpPr>
        <xdr:cNvPr id="214" name="テキスト ボックス 213"/>
        <xdr:cNvSpPr txBox="1"/>
      </xdr:nvSpPr>
      <xdr:spPr>
        <a:xfrm>
          <a:off x="939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6.9</a:t>
          </a:r>
          <a:r>
            <a:rPr kumimoji="1" lang="ja-JP" altLang="en-US" sz="1300">
              <a:latin typeface="ＭＳ Ｐゴシック" panose="020B0600070205080204" pitchFamily="50" charset="-128"/>
              <a:ea typeface="ＭＳ Ｐゴシック" panose="020B0600070205080204" pitchFamily="50" charset="-128"/>
            </a:rPr>
            <a:t>ポイント上回っている。この主な要因は、繰出金である。下水道施設の維持管理経費に加え、介護保険事業、国民健康保険事業などで給付の増などから財政状況が悪化しており、今後も増加傾向は続くと予想される。今後、給付費の抑制のための予防への取り組みとともに経営（運営）の健全化を図り、普通会計の負担額を減らしていくように努めていく。</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31750</xdr:rowOff>
    </xdr:to>
    <xdr:cxnSp macro="">
      <xdr:nvCxnSpPr>
        <xdr:cNvPr id="242" name="直線コネクタ 241"/>
        <xdr:cNvCxnSpPr/>
      </xdr:nvCxnSpPr>
      <xdr:spPr>
        <a:xfrm flipV="1">
          <a:off x="16510000" y="93167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3"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4" name="直線コネクタ 243"/>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130810</xdr:rowOff>
    </xdr:from>
    <xdr:to>
      <xdr:col>82</xdr:col>
      <xdr:colOff>107950</xdr:colOff>
      <xdr:row>59</xdr:row>
      <xdr:rowOff>153670</xdr:rowOff>
    </xdr:to>
    <xdr:cxnSp macro="">
      <xdr:nvCxnSpPr>
        <xdr:cNvPr id="247" name="直線コネクタ 246"/>
        <xdr:cNvCxnSpPr/>
      </xdr:nvCxnSpPr>
      <xdr:spPr>
        <a:xfrm flipV="1">
          <a:off x="15671800" y="102463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85107</xdr:rowOff>
    </xdr:from>
    <xdr:ext cx="762000" cy="259045"/>
    <xdr:sp macro="" textlink="">
      <xdr:nvSpPr>
        <xdr:cNvPr id="248" name="その他平均値テキスト"/>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49" name="フローチャート: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153670</xdr:rowOff>
    </xdr:from>
    <xdr:to>
      <xdr:col>78</xdr:col>
      <xdr:colOff>69850</xdr:colOff>
      <xdr:row>60</xdr:row>
      <xdr:rowOff>43180</xdr:rowOff>
    </xdr:to>
    <xdr:cxnSp macro="">
      <xdr:nvCxnSpPr>
        <xdr:cNvPr id="250" name="直線コネクタ 249"/>
        <xdr:cNvCxnSpPr/>
      </xdr:nvCxnSpPr>
      <xdr:spPr>
        <a:xfrm flipV="1">
          <a:off x="14782800" y="102692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1" name="フローチャート: 判断 250"/>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52" name="テキスト ボックス 251"/>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146050</xdr:rowOff>
    </xdr:from>
    <xdr:to>
      <xdr:col>73</xdr:col>
      <xdr:colOff>180975</xdr:colOff>
      <xdr:row>60</xdr:row>
      <xdr:rowOff>43180</xdr:rowOff>
    </xdr:to>
    <xdr:cxnSp macro="">
      <xdr:nvCxnSpPr>
        <xdr:cNvPr id="253" name="直線コネクタ 252"/>
        <xdr:cNvCxnSpPr/>
      </xdr:nvCxnSpPr>
      <xdr:spPr>
        <a:xfrm>
          <a:off x="13893800" y="102616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5" name="テキスト ボックス 254"/>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146050</xdr:rowOff>
    </xdr:from>
    <xdr:to>
      <xdr:col>69</xdr:col>
      <xdr:colOff>92075</xdr:colOff>
      <xdr:row>60</xdr:row>
      <xdr:rowOff>5080</xdr:rowOff>
    </xdr:to>
    <xdr:cxnSp macro="">
      <xdr:nvCxnSpPr>
        <xdr:cNvPr id="256" name="直線コネクタ 255"/>
        <xdr:cNvCxnSpPr/>
      </xdr:nvCxnSpPr>
      <xdr:spPr>
        <a:xfrm flipV="1">
          <a:off x="13004800" y="102616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7" name="フローチャート: 判断 256"/>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115587</xdr:rowOff>
    </xdr:from>
    <xdr:ext cx="762000" cy="259045"/>
    <xdr:sp macro="" textlink="">
      <xdr:nvSpPr>
        <xdr:cNvPr id="258" name="テキスト ボックス 257"/>
        <xdr:cNvSpPr txBox="1"/>
      </xdr:nvSpPr>
      <xdr:spPr>
        <a:xfrm>
          <a:off x="13512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59" name="フローチャート: 判断 258"/>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0" name="テキスト ボックス 259"/>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80010</xdr:rowOff>
    </xdr:from>
    <xdr:to>
      <xdr:col>82</xdr:col>
      <xdr:colOff>158750</xdr:colOff>
      <xdr:row>60</xdr:row>
      <xdr:rowOff>10160</xdr:rowOff>
    </xdr:to>
    <xdr:sp macro="" textlink="">
      <xdr:nvSpPr>
        <xdr:cNvPr id="266" name="楕円 265"/>
        <xdr:cNvSpPr/>
      </xdr:nvSpPr>
      <xdr:spPr>
        <a:xfrm>
          <a:off x="16459200" y="1019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52087</xdr:rowOff>
    </xdr:from>
    <xdr:ext cx="762000" cy="259045"/>
    <xdr:sp macro="" textlink="">
      <xdr:nvSpPr>
        <xdr:cNvPr id="267" name="その他該当値テキスト"/>
        <xdr:cNvSpPr txBox="1"/>
      </xdr:nvSpPr>
      <xdr:spPr>
        <a:xfrm>
          <a:off x="16598900" y="101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102870</xdr:rowOff>
    </xdr:from>
    <xdr:to>
      <xdr:col>78</xdr:col>
      <xdr:colOff>120650</xdr:colOff>
      <xdr:row>60</xdr:row>
      <xdr:rowOff>33020</xdr:rowOff>
    </xdr:to>
    <xdr:sp macro="" textlink="">
      <xdr:nvSpPr>
        <xdr:cNvPr id="268" name="楕円 267"/>
        <xdr:cNvSpPr/>
      </xdr:nvSpPr>
      <xdr:spPr>
        <a:xfrm>
          <a:off x="15621000" y="1021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17797</xdr:rowOff>
    </xdr:from>
    <xdr:ext cx="736600" cy="259045"/>
    <xdr:sp macro="" textlink="">
      <xdr:nvSpPr>
        <xdr:cNvPr id="269" name="テキスト ボックス 268"/>
        <xdr:cNvSpPr txBox="1"/>
      </xdr:nvSpPr>
      <xdr:spPr>
        <a:xfrm>
          <a:off x="15290800" y="1030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163830</xdr:rowOff>
    </xdr:from>
    <xdr:to>
      <xdr:col>74</xdr:col>
      <xdr:colOff>31750</xdr:colOff>
      <xdr:row>60</xdr:row>
      <xdr:rowOff>93980</xdr:rowOff>
    </xdr:to>
    <xdr:sp macro="" textlink="">
      <xdr:nvSpPr>
        <xdr:cNvPr id="270" name="楕円 269"/>
        <xdr:cNvSpPr/>
      </xdr:nvSpPr>
      <xdr:spPr>
        <a:xfrm>
          <a:off x="14732000" y="102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78757</xdr:rowOff>
    </xdr:from>
    <xdr:ext cx="762000" cy="259045"/>
    <xdr:sp macro="" textlink="">
      <xdr:nvSpPr>
        <xdr:cNvPr id="271" name="テキスト ボックス 270"/>
        <xdr:cNvSpPr txBox="1"/>
      </xdr:nvSpPr>
      <xdr:spPr>
        <a:xfrm>
          <a:off x="14401800" y="1036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95250</xdr:rowOff>
    </xdr:from>
    <xdr:to>
      <xdr:col>69</xdr:col>
      <xdr:colOff>142875</xdr:colOff>
      <xdr:row>60</xdr:row>
      <xdr:rowOff>25400</xdr:rowOff>
    </xdr:to>
    <xdr:sp macro="" textlink="">
      <xdr:nvSpPr>
        <xdr:cNvPr id="272" name="楕円 271"/>
        <xdr:cNvSpPr/>
      </xdr:nvSpPr>
      <xdr:spPr>
        <a:xfrm>
          <a:off x="13843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10177</xdr:rowOff>
    </xdr:from>
    <xdr:ext cx="762000" cy="259045"/>
    <xdr:sp macro="" textlink="">
      <xdr:nvSpPr>
        <xdr:cNvPr id="273" name="テキスト ボックス 272"/>
        <xdr:cNvSpPr txBox="1"/>
      </xdr:nvSpPr>
      <xdr:spPr>
        <a:xfrm>
          <a:off x="13512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125730</xdr:rowOff>
    </xdr:from>
    <xdr:to>
      <xdr:col>65</xdr:col>
      <xdr:colOff>53975</xdr:colOff>
      <xdr:row>60</xdr:row>
      <xdr:rowOff>55880</xdr:rowOff>
    </xdr:to>
    <xdr:sp macro="" textlink="">
      <xdr:nvSpPr>
        <xdr:cNvPr id="274" name="楕円 273"/>
        <xdr:cNvSpPr/>
      </xdr:nvSpPr>
      <xdr:spPr>
        <a:xfrm>
          <a:off x="12954000" y="1024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40657</xdr:rowOff>
    </xdr:from>
    <xdr:ext cx="762000" cy="259045"/>
    <xdr:sp macro="" textlink="">
      <xdr:nvSpPr>
        <xdr:cNvPr id="275" name="テキスト ボックス 274"/>
        <xdr:cNvSpPr txBox="1"/>
      </xdr:nvSpPr>
      <xdr:spPr>
        <a:xfrm>
          <a:off x="12623800" y="1032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ポイント下回っている。　補助費等については、事業の見直し等を実施していくなかで縮減に努めている。必要な補助について精査し、引き続き補助費の適正化に努めていく。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154432</xdr:rowOff>
    </xdr:to>
    <xdr:cxnSp macro="">
      <xdr:nvCxnSpPr>
        <xdr:cNvPr id="300" name="直線コネクタ 299"/>
        <xdr:cNvCxnSpPr/>
      </xdr:nvCxnSpPr>
      <xdr:spPr>
        <a:xfrm flipV="1">
          <a:off x="16510000" y="589686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1" name="補助費等最小値テキスト"/>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2" name="直線コネクタ 301"/>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3" name="補助費等最大値テキスト"/>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4" name="直線コネクタ 303"/>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xdr:rowOff>
    </xdr:from>
    <xdr:to>
      <xdr:col>82</xdr:col>
      <xdr:colOff>107950</xdr:colOff>
      <xdr:row>36</xdr:row>
      <xdr:rowOff>35560</xdr:rowOff>
    </xdr:to>
    <xdr:cxnSp macro="">
      <xdr:nvCxnSpPr>
        <xdr:cNvPr id="305" name="直線コネクタ 304"/>
        <xdr:cNvCxnSpPr/>
      </xdr:nvCxnSpPr>
      <xdr:spPr>
        <a:xfrm flipV="1">
          <a:off x="15671800" y="618032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6"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7" name="フローチャート: 判断 306"/>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35560</xdr:rowOff>
    </xdr:from>
    <xdr:to>
      <xdr:col>78</xdr:col>
      <xdr:colOff>69850</xdr:colOff>
      <xdr:row>36</xdr:row>
      <xdr:rowOff>62992</xdr:rowOff>
    </xdr:to>
    <xdr:cxnSp macro="">
      <xdr:nvCxnSpPr>
        <xdr:cNvPr id="308" name="直線コネクタ 307"/>
        <xdr:cNvCxnSpPr/>
      </xdr:nvCxnSpPr>
      <xdr:spPr>
        <a:xfrm flipV="1">
          <a:off x="14782800" y="62077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0" name="テキスト ボックス 309"/>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62992</xdr:rowOff>
    </xdr:from>
    <xdr:to>
      <xdr:col>73</xdr:col>
      <xdr:colOff>180975</xdr:colOff>
      <xdr:row>36</xdr:row>
      <xdr:rowOff>81280</xdr:rowOff>
    </xdr:to>
    <xdr:cxnSp macro="">
      <xdr:nvCxnSpPr>
        <xdr:cNvPr id="311" name="直線コネクタ 310"/>
        <xdr:cNvCxnSpPr/>
      </xdr:nvCxnSpPr>
      <xdr:spPr>
        <a:xfrm flipV="1">
          <a:off x="13893800" y="62351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2" name="フローチャート: 判断 311"/>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13" name="テキスト ボックス 312"/>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58420</xdr:rowOff>
    </xdr:from>
    <xdr:to>
      <xdr:col>69</xdr:col>
      <xdr:colOff>92075</xdr:colOff>
      <xdr:row>36</xdr:row>
      <xdr:rowOff>81280</xdr:rowOff>
    </xdr:to>
    <xdr:cxnSp macro="">
      <xdr:nvCxnSpPr>
        <xdr:cNvPr id="314" name="直線コネクタ 313"/>
        <xdr:cNvCxnSpPr/>
      </xdr:nvCxnSpPr>
      <xdr:spPr>
        <a:xfrm>
          <a:off x="13004800" y="6230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5" name="フローチャート: 判断 314"/>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16" name="テキスト ボックス 315"/>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7" name="フローチャート: 判断 316"/>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18" name="テキスト ボックス 317"/>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128778</xdr:rowOff>
    </xdr:from>
    <xdr:to>
      <xdr:col>82</xdr:col>
      <xdr:colOff>158750</xdr:colOff>
      <xdr:row>36</xdr:row>
      <xdr:rowOff>58928</xdr:rowOff>
    </xdr:to>
    <xdr:sp macro="" textlink="">
      <xdr:nvSpPr>
        <xdr:cNvPr id="324" name="楕円 323"/>
        <xdr:cNvSpPr/>
      </xdr:nvSpPr>
      <xdr:spPr>
        <a:xfrm>
          <a:off x="164592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145305</xdr:rowOff>
    </xdr:from>
    <xdr:ext cx="762000" cy="259045"/>
    <xdr:sp macro="" textlink="">
      <xdr:nvSpPr>
        <xdr:cNvPr id="325" name="補助費等該当値テキスト"/>
        <xdr:cNvSpPr txBox="1"/>
      </xdr:nvSpPr>
      <xdr:spPr>
        <a:xfrm>
          <a:off x="16598900" y="597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156210</xdr:rowOff>
    </xdr:from>
    <xdr:to>
      <xdr:col>78</xdr:col>
      <xdr:colOff>120650</xdr:colOff>
      <xdr:row>36</xdr:row>
      <xdr:rowOff>86360</xdr:rowOff>
    </xdr:to>
    <xdr:sp macro="" textlink="">
      <xdr:nvSpPr>
        <xdr:cNvPr id="326" name="楕円 325"/>
        <xdr:cNvSpPr/>
      </xdr:nvSpPr>
      <xdr:spPr>
        <a:xfrm>
          <a:off x="15621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96537</xdr:rowOff>
    </xdr:from>
    <xdr:ext cx="736600" cy="259045"/>
    <xdr:sp macro="" textlink="">
      <xdr:nvSpPr>
        <xdr:cNvPr id="327" name="テキスト ボックス 326"/>
        <xdr:cNvSpPr txBox="1"/>
      </xdr:nvSpPr>
      <xdr:spPr>
        <a:xfrm>
          <a:off x="15290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xdr:rowOff>
    </xdr:from>
    <xdr:to>
      <xdr:col>74</xdr:col>
      <xdr:colOff>31750</xdr:colOff>
      <xdr:row>36</xdr:row>
      <xdr:rowOff>113792</xdr:rowOff>
    </xdr:to>
    <xdr:sp macro="" textlink="">
      <xdr:nvSpPr>
        <xdr:cNvPr id="328" name="楕円 327"/>
        <xdr:cNvSpPr/>
      </xdr:nvSpPr>
      <xdr:spPr>
        <a:xfrm>
          <a:off x="14732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123969</xdr:rowOff>
    </xdr:from>
    <xdr:ext cx="762000" cy="259045"/>
    <xdr:sp macro="" textlink="">
      <xdr:nvSpPr>
        <xdr:cNvPr id="329" name="テキスト ボックス 328"/>
        <xdr:cNvSpPr txBox="1"/>
      </xdr:nvSpPr>
      <xdr:spPr>
        <a:xfrm>
          <a:off x="14401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30480</xdr:rowOff>
    </xdr:from>
    <xdr:to>
      <xdr:col>69</xdr:col>
      <xdr:colOff>142875</xdr:colOff>
      <xdr:row>36</xdr:row>
      <xdr:rowOff>132080</xdr:rowOff>
    </xdr:to>
    <xdr:sp macro="" textlink="">
      <xdr:nvSpPr>
        <xdr:cNvPr id="330" name="楕円 329"/>
        <xdr:cNvSpPr/>
      </xdr:nvSpPr>
      <xdr:spPr>
        <a:xfrm>
          <a:off x="13843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31" name="テキスト ボックス 330"/>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32" name="楕円 331"/>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119397</xdr:rowOff>
    </xdr:from>
    <xdr:ext cx="762000" cy="259045"/>
    <xdr:sp macro="" textlink="">
      <xdr:nvSpPr>
        <xdr:cNvPr id="333" name="テキスト ボックス 332"/>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8.3</a:t>
          </a:r>
          <a:r>
            <a:rPr kumimoji="1" lang="ja-JP" altLang="en-US" sz="1300">
              <a:latin typeface="ＭＳ Ｐゴシック" panose="020B0600070205080204" pitchFamily="50" charset="-128"/>
              <a:ea typeface="ＭＳ Ｐゴシック" panose="020B0600070205080204" pitchFamily="50" charset="-128"/>
            </a:rPr>
            <a:t>ポイント下回っている。これは、過去からの起債発行抑制策によるものであり、今後もこの水準を保っていく。</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104140</xdr:rowOff>
    </xdr:from>
    <xdr:to>
      <xdr:col>24</xdr:col>
      <xdr:colOff>25400</xdr:colOff>
      <xdr:row>80</xdr:row>
      <xdr:rowOff>35561</xdr:rowOff>
    </xdr:to>
    <xdr:cxnSp macro="">
      <xdr:nvCxnSpPr>
        <xdr:cNvPr id="358" name="直線コネクタ 357"/>
        <xdr:cNvCxnSpPr/>
      </xdr:nvCxnSpPr>
      <xdr:spPr>
        <a:xfrm flipV="1">
          <a:off x="4826000" y="12791440"/>
          <a:ext cx="0" cy="9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19067</xdr:rowOff>
    </xdr:from>
    <xdr:ext cx="762000" cy="259045"/>
    <xdr:sp macro="" textlink="">
      <xdr:nvSpPr>
        <xdr:cNvPr id="361" name="公債費最大値テキスト"/>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104140</xdr:rowOff>
    </xdr:from>
    <xdr:to>
      <xdr:col>24</xdr:col>
      <xdr:colOff>114300</xdr:colOff>
      <xdr:row>74</xdr:row>
      <xdr:rowOff>104140</xdr:rowOff>
    </xdr:to>
    <xdr:cxnSp macro="">
      <xdr:nvCxnSpPr>
        <xdr:cNvPr id="362" name="直線コネクタ 361"/>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127000</xdr:rowOff>
    </xdr:from>
    <xdr:to>
      <xdr:col>24</xdr:col>
      <xdr:colOff>25400</xdr:colOff>
      <xdr:row>74</xdr:row>
      <xdr:rowOff>136144</xdr:rowOff>
    </xdr:to>
    <xdr:cxnSp macro="">
      <xdr:nvCxnSpPr>
        <xdr:cNvPr id="363" name="直線コネクタ 362"/>
        <xdr:cNvCxnSpPr/>
      </xdr:nvCxnSpPr>
      <xdr:spPr>
        <a:xfrm flipV="1">
          <a:off x="3987800" y="128143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84853</xdr:rowOff>
    </xdr:from>
    <xdr:ext cx="762000" cy="259045"/>
    <xdr:sp macro="" textlink="">
      <xdr:nvSpPr>
        <xdr:cNvPr id="364" name="公債費平均値テキスト"/>
        <xdr:cNvSpPr txBox="1"/>
      </xdr:nvSpPr>
      <xdr:spPr>
        <a:xfrm>
          <a:off x="4914900" y="13115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65" name="フローチャート: 判断 364"/>
        <xdr:cNvSpPr/>
      </xdr:nvSpPr>
      <xdr:spPr>
        <a:xfrm>
          <a:off x="4775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136144</xdr:rowOff>
    </xdr:from>
    <xdr:to>
      <xdr:col>19</xdr:col>
      <xdr:colOff>187325</xdr:colOff>
      <xdr:row>75</xdr:row>
      <xdr:rowOff>14986</xdr:rowOff>
    </xdr:to>
    <xdr:cxnSp macro="">
      <xdr:nvCxnSpPr>
        <xdr:cNvPr id="366" name="直線コネクタ 365"/>
        <xdr:cNvCxnSpPr/>
      </xdr:nvCxnSpPr>
      <xdr:spPr>
        <a:xfrm flipV="1">
          <a:off x="3098800" y="1282344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67" name="フローチャート: 判断 366"/>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68" name="テキスト ボックス 367"/>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14986</xdr:rowOff>
    </xdr:from>
    <xdr:to>
      <xdr:col>15</xdr:col>
      <xdr:colOff>98425</xdr:colOff>
      <xdr:row>75</xdr:row>
      <xdr:rowOff>33274</xdr:rowOff>
    </xdr:to>
    <xdr:cxnSp macro="">
      <xdr:nvCxnSpPr>
        <xdr:cNvPr id="369" name="直線コネクタ 368"/>
        <xdr:cNvCxnSpPr/>
      </xdr:nvCxnSpPr>
      <xdr:spPr>
        <a:xfrm flipV="1">
          <a:off x="2209800" y="128737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131063</xdr:rowOff>
    </xdr:from>
    <xdr:to>
      <xdr:col>15</xdr:col>
      <xdr:colOff>149225</xdr:colOff>
      <xdr:row>77</xdr:row>
      <xdr:rowOff>61213</xdr:rowOff>
    </xdr:to>
    <xdr:sp macro="" textlink="">
      <xdr:nvSpPr>
        <xdr:cNvPr id="370" name="フローチャート: 判断 369"/>
        <xdr:cNvSpPr/>
      </xdr:nvSpPr>
      <xdr:spPr>
        <a:xfrm>
          <a:off x="3048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45990</xdr:rowOff>
    </xdr:from>
    <xdr:ext cx="762000" cy="259045"/>
    <xdr:sp macro="" textlink="">
      <xdr:nvSpPr>
        <xdr:cNvPr id="371" name="テキスト ボックス 370"/>
        <xdr:cNvSpPr txBox="1"/>
      </xdr:nvSpPr>
      <xdr:spPr>
        <a:xfrm>
          <a:off x="2717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33274</xdr:rowOff>
    </xdr:from>
    <xdr:to>
      <xdr:col>11</xdr:col>
      <xdr:colOff>9525</xdr:colOff>
      <xdr:row>75</xdr:row>
      <xdr:rowOff>56134</xdr:rowOff>
    </xdr:to>
    <xdr:cxnSp macro="">
      <xdr:nvCxnSpPr>
        <xdr:cNvPr id="372" name="直線コネクタ 371"/>
        <xdr:cNvCxnSpPr/>
      </xdr:nvCxnSpPr>
      <xdr:spPr>
        <a:xfrm flipV="1">
          <a:off x="1320800" y="128920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74" name="テキスト ボックス 373"/>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75" name="フローチャート: 判断 374"/>
        <xdr:cNvSpPr/>
      </xdr:nvSpPr>
      <xdr:spPr>
        <a:xfrm>
          <a:off x="1270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50564</xdr:rowOff>
    </xdr:from>
    <xdr:ext cx="762000" cy="259045"/>
    <xdr:sp macro="" textlink="">
      <xdr:nvSpPr>
        <xdr:cNvPr id="376" name="テキスト ボックス 375"/>
        <xdr:cNvSpPr txBox="1"/>
      </xdr:nvSpPr>
      <xdr:spPr>
        <a:xfrm>
          <a:off x="939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76200</xdr:rowOff>
    </xdr:from>
    <xdr:to>
      <xdr:col>24</xdr:col>
      <xdr:colOff>76200</xdr:colOff>
      <xdr:row>75</xdr:row>
      <xdr:rowOff>6350</xdr:rowOff>
    </xdr:to>
    <xdr:sp macro="" textlink="">
      <xdr:nvSpPr>
        <xdr:cNvPr id="382" name="楕円 381"/>
        <xdr:cNvSpPr/>
      </xdr:nvSpPr>
      <xdr:spPr>
        <a:xfrm>
          <a:off x="47752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156227</xdr:rowOff>
    </xdr:from>
    <xdr:ext cx="762000" cy="259045"/>
    <xdr:sp macro="" textlink="">
      <xdr:nvSpPr>
        <xdr:cNvPr id="383" name="公債費該当値テキスト"/>
        <xdr:cNvSpPr txBox="1"/>
      </xdr:nvSpPr>
      <xdr:spPr>
        <a:xfrm>
          <a:off x="4914900" y="1267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85344</xdr:rowOff>
    </xdr:from>
    <xdr:to>
      <xdr:col>20</xdr:col>
      <xdr:colOff>38100</xdr:colOff>
      <xdr:row>75</xdr:row>
      <xdr:rowOff>15494</xdr:rowOff>
    </xdr:to>
    <xdr:sp macro="" textlink="">
      <xdr:nvSpPr>
        <xdr:cNvPr id="384" name="楕円 383"/>
        <xdr:cNvSpPr/>
      </xdr:nvSpPr>
      <xdr:spPr>
        <a:xfrm>
          <a:off x="3937000" y="127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25671</xdr:rowOff>
    </xdr:from>
    <xdr:ext cx="736600" cy="259045"/>
    <xdr:sp macro="" textlink="">
      <xdr:nvSpPr>
        <xdr:cNvPr id="385" name="テキスト ボックス 384"/>
        <xdr:cNvSpPr txBox="1"/>
      </xdr:nvSpPr>
      <xdr:spPr>
        <a:xfrm>
          <a:off x="3606800" y="12541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135636</xdr:rowOff>
    </xdr:from>
    <xdr:to>
      <xdr:col>15</xdr:col>
      <xdr:colOff>149225</xdr:colOff>
      <xdr:row>75</xdr:row>
      <xdr:rowOff>65786</xdr:rowOff>
    </xdr:to>
    <xdr:sp macro="" textlink="">
      <xdr:nvSpPr>
        <xdr:cNvPr id="386" name="楕円 385"/>
        <xdr:cNvSpPr/>
      </xdr:nvSpPr>
      <xdr:spPr>
        <a:xfrm>
          <a:off x="3048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75963</xdr:rowOff>
    </xdr:from>
    <xdr:ext cx="762000" cy="259045"/>
    <xdr:sp macro="" textlink="">
      <xdr:nvSpPr>
        <xdr:cNvPr id="387" name="テキスト ボックス 386"/>
        <xdr:cNvSpPr txBox="1"/>
      </xdr:nvSpPr>
      <xdr:spPr>
        <a:xfrm>
          <a:off x="2717800" y="1259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153924</xdr:rowOff>
    </xdr:from>
    <xdr:to>
      <xdr:col>11</xdr:col>
      <xdr:colOff>60325</xdr:colOff>
      <xdr:row>75</xdr:row>
      <xdr:rowOff>84074</xdr:rowOff>
    </xdr:to>
    <xdr:sp macro="" textlink="">
      <xdr:nvSpPr>
        <xdr:cNvPr id="388" name="楕円 387"/>
        <xdr:cNvSpPr/>
      </xdr:nvSpPr>
      <xdr:spPr>
        <a:xfrm>
          <a:off x="21590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94251</xdr:rowOff>
    </xdr:from>
    <xdr:ext cx="762000" cy="259045"/>
    <xdr:sp macro="" textlink="">
      <xdr:nvSpPr>
        <xdr:cNvPr id="389" name="テキスト ボックス 388"/>
        <xdr:cNvSpPr txBox="1"/>
      </xdr:nvSpPr>
      <xdr:spPr>
        <a:xfrm>
          <a:off x="1828800" y="1261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5334</xdr:rowOff>
    </xdr:from>
    <xdr:to>
      <xdr:col>6</xdr:col>
      <xdr:colOff>171450</xdr:colOff>
      <xdr:row>75</xdr:row>
      <xdr:rowOff>106934</xdr:rowOff>
    </xdr:to>
    <xdr:sp macro="" textlink="">
      <xdr:nvSpPr>
        <xdr:cNvPr id="390" name="楕円 389"/>
        <xdr:cNvSpPr/>
      </xdr:nvSpPr>
      <xdr:spPr>
        <a:xfrm>
          <a:off x="1270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117111</xdr:rowOff>
    </xdr:from>
    <xdr:ext cx="762000" cy="259045"/>
    <xdr:sp macro="" textlink="">
      <xdr:nvSpPr>
        <xdr:cNvPr id="391" name="テキスト ボックス 390"/>
        <xdr:cNvSpPr txBox="1"/>
      </xdr:nvSpPr>
      <xdr:spPr>
        <a:xfrm>
          <a:off x="939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回っている。これは、繰出金が他団体を上回っていることに起因する。法非適の公営企業については、独立採算の原則に立ち返り、新たな投資については、その費用対効果を十分に検証した上で実施する必要がある。また、公営事業会計においても、保険税、保険料の適正化を図り、普通会計の負担の縮減に努めていく。</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152146</xdr:rowOff>
    </xdr:from>
    <xdr:to>
      <xdr:col>82</xdr:col>
      <xdr:colOff>107950</xdr:colOff>
      <xdr:row>81</xdr:row>
      <xdr:rowOff>14987</xdr:rowOff>
    </xdr:to>
    <xdr:cxnSp macro="">
      <xdr:nvCxnSpPr>
        <xdr:cNvPr id="417" name="直線コネクタ 416"/>
        <xdr:cNvCxnSpPr/>
      </xdr:nvCxnSpPr>
      <xdr:spPr>
        <a:xfrm flipV="1">
          <a:off x="16510000" y="12667996"/>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158514</xdr:rowOff>
    </xdr:from>
    <xdr:ext cx="762000" cy="259045"/>
    <xdr:sp macro="" textlink="">
      <xdr:nvSpPr>
        <xdr:cNvPr id="418" name="公債費以外最小値テキスト"/>
        <xdr:cNvSpPr txBox="1"/>
      </xdr:nvSpPr>
      <xdr:spPr>
        <a:xfrm>
          <a:off x="16598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14987</xdr:rowOff>
    </xdr:from>
    <xdr:to>
      <xdr:col>82</xdr:col>
      <xdr:colOff>196850</xdr:colOff>
      <xdr:row>81</xdr:row>
      <xdr:rowOff>14987</xdr:rowOff>
    </xdr:to>
    <xdr:cxnSp macro="">
      <xdr:nvCxnSpPr>
        <xdr:cNvPr id="419" name="直線コネクタ 418"/>
        <xdr:cNvCxnSpPr/>
      </xdr:nvCxnSpPr>
      <xdr:spPr>
        <a:xfrm>
          <a:off x="16421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67073</xdr:rowOff>
    </xdr:from>
    <xdr:ext cx="762000" cy="259045"/>
    <xdr:sp macro="" textlink="">
      <xdr:nvSpPr>
        <xdr:cNvPr id="420" name="公債費以外最大値テキスト"/>
        <xdr:cNvSpPr txBox="1"/>
      </xdr:nvSpPr>
      <xdr:spPr>
        <a:xfrm>
          <a:off x="16598900" y="1241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152146</xdr:rowOff>
    </xdr:from>
    <xdr:to>
      <xdr:col>82</xdr:col>
      <xdr:colOff>196850</xdr:colOff>
      <xdr:row>73</xdr:row>
      <xdr:rowOff>152146</xdr:rowOff>
    </xdr:to>
    <xdr:cxnSp macro="">
      <xdr:nvCxnSpPr>
        <xdr:cNvPr id="421" name="直線コネクタ 420"/>
        <xdr:cNvCxnSpPr/>
      </xdr:nvCxnSpPr>
      <xdr:spPr>
        <a:xfrm>
          <a:off x="16421100" y="12667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26415</xdr:rowOff>
    </xdr:from>
    <xdr:to>
      <xdr:col>82</xdr:col>
      <xdr:colOff>107950</xdr:colOff>
      <xdr:row>78</xdr:row>
      <xdr:rowOff>53848</xdr:rowOff>
    </xdr:to>
    <xdr:cxnSp macro="">
      <xdr:nvCxnSpPr>
        <xdr:cNvPr id="422" name="直線コネクタ 421"/>
        <xdr:cNvCxnSpPr/>
      </xdr:nvCxnSpPr>
      <xdr:spPr>
        <a:xfrm flipV="1">
          <a:off x="15671800" y="13399515"/>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140733</xdr:rowOff>
    </xdr:from>
    <xdr:ext cx="762000" cy="259045"/>
    <xdr:sp macro="" textlink="">
      <xdr:nvSpPr>
        <xdr:cNvPr id="423" name="公債費以外平均値テキスト"/>
        <xdr:cNvSpPr txBox="1"/>
      </xdr:nvSpPr>
      <xdr:spPr>
        <a:xfrm>
          <a:off x="16598900" y="13170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24" name="フローチャート: 判断 423"/>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53848</xdr:rowOff>
    </xdr:from>
    <xdr:to>
      <xdr:col>78</xdr:col>
      <xdr:colOff>69850</xdr:colOff>
      <xdr:row>78</xdr:row>
      <xdr:rowOff>104139</xdr:rowOff>
    </xdr:to>
    <xdr:cxnSp macro="">
      <xdr:nvCxnSpPr>
        <xdr:cNvPr id="425" name="直線コネクタ 424"/>
        <xdr:cNvCxnSpPr/>
      </xdr:nvCxnSpPr>
      <xdr:spPr>
        <a:xfrm flipV="1">
          <a:off x="14782800" y="13426948"/>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156211</xdr:rowOff>
    </xdr:from>
    <xdr:to>
      <xdr:col>78</xdr:col>
      <xdr:colOff>120650</xdr:colOff>
      <xdr:row>78</xdr:row>
      <xdr:rowOff>86361</xdr:rowOff>
    </xdr:to>
    <xdr:sp macro="" textlink="">
      <xdr:nvSpPr>
        <xdr:cNvPr id="426" name="フローチャート: 判断 425"/>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96538</xdr:rowOff>
    </xdr:from>
    <xdr:ext cx="736600" cy="259045"/>
    <xdr:sp macro="" textlink="">
      <xdr:nvSpPr>
        <xdr:cNvPr id="427" name="テキスト ボックス 426"/>
        <xdr:cNvSpPr txBox="1"/>
      </xdr:nvSpPr>
      <xdr:spPr>
        <a:xfrm>
          <a:off x="15290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40132</xdr:rowOff>
    </xdr:from>
    <xdr:to>
      <xdr:col>73</xdr:col>
      <xdr:colOff>180975</xdr:colOff>
      <xdr:row>78</xdr:row>
      <xdr:rowOff>104139</xdr:rowOff>
    </xdr:to>
    <xdr:cxnSp macro="">
      <xdr:nvCxnSpPr>
        <xdr:cNvPr id="428" name="直線コネクタ 427"/>
        <xdr:cNvCxnSpPr/>
      </xdr:nvCxnSpPr>
      <xdr:spPr>
        <a:xfrm>
          <a:off x="13893800" y="13413232"/>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128778</xdr:rowOff>
    </xdr:from>
    <xdr:to>
      <xdr:col>74</xdr:col>
      <xdr:colOff>31750</xdr:colOff>
      <xdr:row>78</xdr:row>
      <xdr:rowOff>58928</xdr:rowOff>
    </xdr:to>
    <xdr:sp macro="" textlink="">
      <xdr:nvSpPr>
        <xdr:cNvPr id="429" name="フローチャート: 判断 428"/>
        <xdr:cNvSpPr/>
      </xdr:nvSpPr>
      <xdr:spPr>
        <a:xfrm>
          <a:off x="14732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69105</xdr:rowOff>
    </xdr:from>
    <xdr:ext cx="762000" cy="259045"/>
    <xdr:sp macro="" textlink="">
      <xdr:nvSpPr>
        <xdr:cNvPr id="430" name="テキスト ボックス 429"/>
        <xdr:cNvSpPr txBox="1"/>
      </xdr:nvSpPr>
      <xdr:spPr>
        <a:xfrm>
          <a:off x="14401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170435</xdr:rowOff>
    </xdr:from>
    <xdr:to>
      <xdr:col>69</xdr:col>
      <xdr:colOff>92075</xdr:colOff>
      <xdr:row>78</xdr:row>
      <xdr:rowOff>40132</xdr:rowOff>
    </xdr:to>
    <xdr:cxnSp macro="">
      <xdr:nvCxnSpPr>
        <xdr:cNvPr id="431" name="直線コネクタ 430"/>
        <xdr:cNvCxnSpPr/>
      </xdr:nvCxnSpPr>
      <xdr:spPr>
        <a:xfrm>
          <a:off x="13004800" y="13372085"/>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32" name="フローチャート: 判断 431"/>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50816</xdr:rowOff>
    </xdr:from>
    <xdr:ext cx="762000" cy="259045"/>
    <xdr:sp macro="" textlink="">
      <xdr:nvSpPr>
        <xdr:cNvPr id="433" name="テキスト ボックス 432"/>
        <xdr:cNvSpPr txBox="1"/>
      </xdr:nvSpPr>
      <xdr:spPr>
        <a:xfrm>
          <a:off x="13512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34" name="フローチャート: 判断 433"/>
        <xdr:cNvSpPr/>
      </xdr:nvSpPr>
      <xdr:spPr>
        <a:xfrm>
          <a:off x="12954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46245</xdr:rowOff>
    </xdr:from>
    <xdr:ext cx="762000" cy="259045"/>
    <xdr:sp macro="" textlink="">
      <xdr:nvSpPr>
        <xdr:cNvPr id="435" name="テキスト ボックス 434"/>
        <xdr:cNvSpPr txBox="1"/>
      </xdr:nvSpPr>
      <xdr:spPr>
        <a:xfrm>
          <a:off x="12623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147065</xdr:rowOff>
    </xdr:from>
    <xdr:to>
      <xdr:col>82</xdr:col>
      <xdr:colOff>158750</xdr:colOff>
      <xdr:row>78</xdr:row>
      <xdr:rowOff>77215</xdr:rowOff>
    </xdr:to>
    <xdr:sp macro="" textlink="">
      <xdr:nvSpPr>
        <xdr:cNvPr id="441" name="楕円 440"/>
        <xdr:cNvSpPr/>
      </xdr:nvSpPr>
      <xdr:spPr>
        <a:xfrm>
          <a:off x="164592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119142</xdr:rowOff>
    </xdr:from>
    <xdr:ext cx="762000" cy="259045"/>
    <xdr:sp macro="" textlink="">
      <xdr:nvSpPr>
        <xdr:cNvPr id="442" name="公債費以外該当値テキスト"/>
        <xdr:cNvSpPr txBox="1"/>
      </xdr:nvSpPr>
      <xdr:spPr>
        <a:xfrm>
          <a:off x="165989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3048</xdr:rowOff>
    </xdr:from>
    <xdr:to>
      <xdr:col>78</xdr:col>
      <xdr:colOff>120650</xdr:colOff>
      <xdr:row>78</xdr:row>
      <xdr:rowOff>104648</xdr:rowOff>
    </xdr:to>
    <xdr:sp macro="" textlink="">
      <xdr:nvSpPr>
        <xdr:cNvPr id="443" name="楕円 442"/>
        <xdr:cNvSpPr/>
      </xdr:nvSpPr>
      <xdr:spPr>
        <a:xfrm>
          <a:off x="15621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89425</xdr:rowOff>
    </xdr:from>
    <xdr:ext cx="736600" cy="259045"/>
    <xdr:sp macro="" textlink="">
      <xdr:nvSpPr>
        <xdr:cNvPr id="444" name="テキスト ボックス 443"/>
        <xdr:cNvSpPr txBox="1"/>
      </xdr:nvSpPr>
      <xdr:spPr>
        <a:xfrm>
          <a:off x="15290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53339</xdr:rowOff>
    </xdr:from>
    <xdr:to>
      <xdr:col>74</xdr:col>
      <xdr:colOff>31750</xdr:colOff>
      <xdr:row>78</xdr:row>
      <xdr:rowOff>154939</xdr:rowOff>
    </xdr:to>
    <xdr:sp macro="" textlink="">
      <xdr:nvSpPr>
        <xdr:cNvPr id="445" name="楕円 444"/>
        <xdr:cNvSpPr/>
      </xdr:nvSpPr>
      <xdr:spPr>
        <a:xfrm>
          <a:off x="14732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139716</xdr:rowOff>
    </xdr:from>
    <xdr:ext cx="762000" cy="259045"/>
    <xdr:sp macro="" textlink="">
      <xdr:nvSpPr>
        <xdr:cNvPr id="446" name="テキスト ボックス 445"/>
        <xdr:cNvSpPr txBox="1"/>
      </xdr:nvSpPr>
      <xdr:spPr>
        <a:xfrm>
          <a:off x="14401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160782</xdr:rowOff>
    </xdr:from>
    <xdr:to>
      <xdr:col>69</xdr:col>
      <xdr:colOff>142875</xdr:colOff>
      <xdr:row>78</xdr:row>
      <xdr:rowOff>90932</xdr:rowOff>
    </xdr:to>
    <xdr:sp macro="" textlink="">
      <xdr:nvSpPr>
        <xdr:cNvPr id="447" name="楕円 446"/>
        <xdr:cNvSpPr/>
      </xdr:nvSpPr>
      <xdr:spPr>
        <a:xfrm>
          <a:off x="13843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75709</xdr:rowOff>
    </xdr:from>
    <xdr:ext cx="762000" cy="259045"/>
    <xdr:sp macro="" textlink="">
      <xdr:nvSpPr>
        <xdr:cNvPr id="448" name="テキスト ボックス 447"/>
        <xdr:cNvSpPr txBox="1"/>
      </xdr:nvSpPr>
      <xdr:spPr>
        <a:xfrm>
          <a:off x="13512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119635</xdr:rowOff>
    </xdr:from>
    <xdr:to>
      <xdr:col>65</xdr:col>
      <xdr:colOff>53975</xdr:colOff>
      <xdr:row>78</xdr:row>
      <xdr:rowOff>49785</xdr:rowOff>
    </xdr:to>
    <xdr:sp macro="" textlink="">
      <xdr:nvSpPr>
        <xdr:cNvPr id="449" name="楕円 448"/>
        <xdr:cNvSpPr/>
      </xdr:nvSpPr>
      <xdr:spPr>
        <a:xfrm>
          <a:off x="12954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34562</xdr:rowOff>
    </xdr:from>
    <xdr:ext cx="762000" cy="259045"/>
    <xdr:sp macro="" textlink="">
      <xdr:nvSpPr>
        <xdr:cNvPr id="450" name="テキスト ボックス 449"/>
        <xdr:cNvSpPr txBox="1"/>
      </xdr:nvSpPr>
      <xdr:spPr>
        <a:xfrm>
          <a:off x="12623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香川県綾川町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92933</xdr:rowOff>
    </xdr:from>
    <xdr:to>
      <xdr:col>29</xdr:col>
      <xdr:colOff>127000</xdr:colOff>
      <xdr:row>20</xdr:row>
      <xdr:rowOff>33105</xdr:rowOff>
    </xdr:to>
    <xdr:cxnSp macro="">
      <xdr:nvCxnSpPr>
        <xdr:cNvPr id="47" name="直線コネクタ 46"/>
        <xdr:cNvCxnSpPr/>
      </xdr:nvCxnSpPr>
      <xdr:spPr bwMode="auto">
        <a:xfrm flipV="1">
          <a:off x="5651500" y="2026508"/>
          <a:ext cx="0" cy="14832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5182</xdr:rowOff>
    </xdr:from>
    <xdr:ext cx="762000" cy="259045"/>
    <xdr:sp macro="" textlink="">
      <xdr:nvSpPr>
        <xdr:cNvPr id="48" name="人口1人当たり決算額の推移最小値テキスト130"/>
        <xdr:cNvSpPr txBox="1"/>
      </xdr:nvSpPr>
      <xdr:spPr>
        <a:xfrm>
          <a:off x="5740400" y="348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33105</xdr:rowOff>
    </xdr:from>
    <xdr:to>
      <xdr:col>30</xdr:col>
      <xdr:colOff>25400</xdr:colOff>
      <xdr:row>20</xdr:row>
      <xdr:rowOff>33105</xdr:rowOff>
    </xdr:to>
    <xdr:cxnSp macro="">
      <xdr:nvCxnSpPr>
        <xdr:cNvPr id="49" name="直線コネクタ 48"/>
        <xdr:cNvCxnSpPr/>
      </xdr:nvCxnSpPr>
      <xdr:spPr bwMode="auto">
        <a:xfrm>
          <a:off x="5562600" y="3509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7860</xdr:rowOff>
    </xdr:from>
    <xdr:ext cx="762000" cy="259045"/>
    <xdr:sp macro="" textlink="">
      <xdr:nvSpPr>
        <xdr:cNvPr id="50" name="人口1人当たり決算額の推移最大値テキスト130"/>
        <xdr:cNvSpPr txBox="1"/>
      </xdr:nvSpPr>
      <xdr:spPr>
        <a:xfrm>
          <a:off x="5740400" y="176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92933</xdr:rowOff>
    </xdr:from>
    <xdr:to>
      <xdr:col>30</xdr:col>
      <xdr:colOff>25400</xdr:colOff>
      <xdr:row>11</xdr:row>
      <xdr:rowOff>92933</xdr:rowOff>
    </xdr:to>
    <xdr:cxnSp macro="">
      <xdr:nvCxnSpPr>
        <xdr:cNvPr id="51" name="直線コネクタ 50"/>
        <xdr:cNvCxnSpPr/>
      </xdr:nvCxnSpPr>
      <xdr:spPr bwMode="auto">
        <a:xfrm>
          <a:off x="5562600" y="2026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11307</xdr:rowOff>
    </xdr:from>
    <xdr:to>
      <xdr:col>29</xdr:col>
      <xdr:colOff>127000</xdr:colOff>
      <xdr:row>17</xdr:row>
      <xdr:rowOff>91039</xdr:rowOff>
    </xdr:to>
    <xdr:cxnSp macro="">
      <xdr:nvCxnSpPr>
        <xdr:cNvPr id="52" name="直線コネクタ 51"/>
        <xdr:cNvCxnSpPr/>
      </xdr:nvCxnSpPr>
      <xdr:spPr bwMode="auto">
        <a:xfrm flipV="1">
          <a:off x="5003800" y="2973582"/>
          <a:ext cx="647700" cy="797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58232</xdr:rowOff>
    </xdr:from>
    <xdr:ext cx="762000" cy="259045"/>
    <xdr:sp macro="" textlink="">
      <xdr:nvSpPr>
        <xdr:cNvPr id="53" name="人口1人当たり決算額の推移平均値テキスト130"/>
        <xdr:cNvSpPr txBox="1"/>
      </xdr:nvSpPr>
      <xdr:spPr>
        <a:xfrm>
          <a:off x="5740400" y="3020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86155</xdr:rowOff>
    </xdr:from>
    <xdr:to>
      <xdr:col>29</xdr:col>
      <xdr:colOff>177800</xdr:colOff>
      <xdr:row>18</xdr:row>
      <xdr:rowOff>16305</xdr:rowOff>
    </xdr:to>
    <xdr:sp macro="" textlink="">
      <xdr:nvSpPr>
        <xdr:cNvPr id="54" name="フローチャート: 判断 53"/>
        <xdr:cNvSpPr/>
      </xdr:nvSpPr>
      <xdr:spPr bwMode="auto">
        <a:xfrm>
          <a:off x="56007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91039</xdr:rowOff>
    </xdr:from>
    <xdr:to>
      <xdr:col>26</xdr:col>
      <xdr:colOff>50800</xdr:colOff>
      <xdr:row>17</xdr:row>
      <xdr:rowOff>144629</xdr:rowOff>
    </xdr:to>
    <xdr:cxnSp macro="">
      <xdr:nvCxnSpPr>
        <xdr:cNvPr id="55" name="直線コネクタ 54"/>
        <xdr:cNvCxnSpPr/>
      </xdr:nvCxnSpPr>
      <xdr:spPr bwMode="auto">
        <a:xfrm flipV="1">
          <a:off x="4305300" y="3053314"/>
          <a:ext cx="698500" cy="53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102418</xdr:rowOff>
    </xdr:from>
    <xdr:to>
      <xdr:col>26</xdr:col>
      <xdr:colOff>101600</xdr:colOff>
      <xdr:row>18</xdr:row>
      <xdr:rowOff>32568</xdr:rowOff>
    </xdr:to>
    <xdr:sp macro="" textlink="">
      <xdr:nvSpPr>
        <xdr:cNvPr id="56" name="フローチャート: 判断 55"/>
        <xdr:cNvSpPr/>
      </xdr:nvSpPr>
      <xdr:spPr bwMode="auto">
        <a:xfrm>
          <a:off x="4953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17345</xdr:rowOff>
    </xdr:from>
    <xdr:ext cx="736600" cy="259045"/>
    <xdr:sp macro="" textlink="">
      <xdr:nvSpPr>
        <xdr:cNvPr id="57" name="テキスト ボックス 56"/>
        <xdr:cNvSpPr txBox="1"/>
      </xdr:nvSpPr>
      <xdr:spPr>
        <a:xfrm>
          <a:off x="4622800" y="3151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144629</xdr:rowOff>
    </xdr:from>
    <xdr:to>
      <xdr:col>22</xdr:col>
      <xdr:colOff>114300</xdr:colOff>
      <xdr:row>17</xdr:row>
      <xdr:rowOff>149871</xdr:rowOff>
    </xdr:to>
    <xdr:cxnSp macro="">
      <xdr:nvCxnSpPr>
        <xdr:cNvPr id="58" name="直線コネクタ 57"/>
        <xdr:cNvCxnSpPr/>
      </xdr:nvCxnSpPr>
      <xdr:spPr bwMode="auto">
        <a:xfrm flipV="1">
          <a:off x="3606800" y="3106904"/>
          <a:ext cx="698500" cy="5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107545</xdr:rowOff>
    </xdr:from>
    <xdr:to>
      <xdr:col>22</xdr:col>
      <xdr:colOff>165100</xdr:colOff>
      <xdr:row>18</xdr:row>
      <xdr:rowOff>37695</xdr:rowOff>
    </xdr:to>
    <xdr:sp macro="" textlink="">
      <xdr:nvSpPr>
        <xdr:cNvPr id="59" name="フローチャート: 判断 58"/>
        <xdr:cNvSpPr/>
      </xdr:nvSpPr>
      <xdr:spPr bwMode="auto">
        <a:xfrm>
          <a:off x="4254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22472</xdr:rowOff>
    </xdr:from>
    <xdr:ext cx="762000" cy="259045"/>
    <xdr:sp macro="" textlink="">
      <xdr:nvSpPr>
        <xdr:cNvPr id="60" name="テキスト ボックス 59"/>
        <xdr:cNvSpPr txBox="1"/>
      </xdr:nvSpPr>
      <xdr:spPr>
        <a:xfrm>
          <a:off x="39243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149871</xdr:rowOff>
    </xdr:from>
    <xdr:to>
      <xdr:col>18</xdr:col>
      <xdr:colOff>177800</xdr:colOff>
      <xdr:row>18</xdr:row>
      <xdr:rowOff>23014</xdr:rowOff>
    </xdr:to>
    <xdr:cxnSp macro="">
      <xdr:nvCxnSpPr>
        <xdr:cNvPr id="61" name="直線コネクタ 60"/>
        <xdr:cNvCxnSpPr/>
      </xdr:nvCxnSpPr>
      <xdr:spPr bwMode="auto">
        <a:xfrm flipV="1">
          <a:off x="2908300" y="3112146"/>
          <a:ext cx="698500" cy="44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119873</xdr:rowOff>
    </xdr:from>
    <xdr:to>
      <xdr:col>19</xdr:col>
      <xdr:colOff>38100</xdr:colOff>
      <xdr:row>18</xdr:row>
      <xdr:rowOff>50023</xdr:rowOff>
    </xdr:to>
    <xdr:sp macro="" textlink="">
      <xdr:nvSpPr>
        <xdr:cNvPr id="62" name="フローチャート: 判断 61"/>
        <xdr:cNvSpPr/>
      </xdr:nvSpPr>
      <xdr:spPr bwMode="auto">
        <a:xfrm>
          <a:off x="3556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34800</xdr:rowOff>
    </xdr:from>
    <xdr:ext cx="762000" cy="259045"/>
    <xdr:sp macro="" textlink="">
      <xdr:nvSpPr>
        <xdr:cNvPr id="63" name="テキスト ボックス 62"/>
        <xdr:cNvSpPr txBox="1"/>
      </xdr:nvSpPr>
      <xdr:spPr>
        <a:xfrm>
          <a:off x="32258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130585</xdr:rowOff>
    </xdr:from>
    <xdr:to>
      <xdr:col>15</xdr:col>
      <xdr:colOff>101600</xdr:colOff>
      <xdr:row>18</xdr:row>
      <xdr:rowOff>60735</xdr:rowOff>
    </xdr:to>
    <xdr:sp macro="" textlink="">
      <xdr:nvSpPr>
        <xdr:cNvPr id="64" name="フローチャート: 判断 63"/>
        <xdr:cNvSpPr/>
      </xdr:nvSpPr>
      <xdr:spPr bwMode="auto">
        <a:xfrm>
          <a:off x="2857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70912</xdr:rowOff>
    </xdr:from>
    <xdr:ext cx="762000" cy="259045"/>
    <xdr:sp macro="" textlink="">
      <xdr:nvSpPr>
        <xdr:cNvPr id="65" name="テキスト ボックス 64"/>
        <xdr:cNvSpPr txBox="1"/>
      </xdr:nvSpPr>
      <xdr:spPr>
        <a:xfrm>
          <a:off x="25273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131957</xdr:rowOff>
    </xdr:from>
    <xdr:to>
      <xdr:col>29</xdr:col>
      <xdr:colOff>177800</xdr:colOff>
      <xdr:row>17</xdr:row>
      <xdr:rowOff>62107</xdr:rowOff>
    </xdr:to>
    <xdr:sp macro="" textlink="">
      <xdr:nvSpPr>
        <xdr:cNvPr id="71" name="楕円 70"/>
        <xdr:cNvSpPr/>
      </xdr:nvSpPr>
      <xdr:spPr bwMode="auto">
        <a:xfrm>
          <a:off x="5600700" y="2922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148484</xdr:rowOff>
    </xdr:from>
    <xdr:ext cx="762000" cy="259045"/>
    <xdr:sp macro="" textlink="">
      <xdr:nvSpPr>
        <xdr:cNvPr id="72" name="人口1人当たり決算額の推移該当値テキスト130"/>
        <xdr:cNvSpPr txBox="1"/>
      </xdr:nvSpPr>
      <xdr:spPr>
        <a:xfrm>
          <a:off x="5740400" y="2767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40239</xdr:rowOff>
    </xdr:from>
    <xdr:to>
      <xdr:col>26</xdr:col>
      <xdr:colOff>101600</xdr:colOff>
      <xdr:row>17</xdr:row>
      <xdr:rowOff>141839</xdr:rowOff>
    </xdr:to>
    <xdr:sp macro="" textlink="">
      <xdr:nvSpPr>
        <xdr:cNvPr id="73" name="楕円 72"/>
        <xdr:cNvSpPr/>
      </xdr:nvSpPr>
      <xdr:spPr bwMode="auto">
        <a:xfrm>
          <a:off x="4953000" y="3002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152016</xdr:rowOff>
    </xdr:from>
    <xdr:ext cx="736600" cy="259045"/>
    <xdr:sp macro="" textlink="">
      <xdr:nvSpPr>
        <xdr:cNvPr id="74" name="テキスト ボックス 73"/>
        <xdr:cNvSpPr txBox="1"/>
      </xdr:nvSpPr>
      <xdr:spPr>
        <a:xfrm>
          <a:off x="4622800" y="2771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93829</xdr:rowOff>
    </xdr:from>
    <xdr:to>
      <xdr:col>22</xdr:col>
      <xdr:colOff>165100</xdr:colOff>
      <xdr:row>18</xdr:row>
      <xdr:rowOff>23979</xdr:rowOff>
    </xdr:to>
    <xdr:sp macro="" textlink="">
      <xdr:nvSpPr>
        <xdr:cNvPr id="75" name="楕円 74"/>
        <xdr:cNvSpPr/>
      </xdr:nvSpPr>
      <xdr:spPr bwMode="auto">
        <a:xfrm>
          <a:off x="4254500" y="3056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34156</xdr:rowOff>
    </xdr:from>
    <xdr:ext cx="762000" cy="259045"/>
    <xdr:sp macro="" textlink="">
      <xdr:nvSpPr>
        <xdr:cNvPr id="76" name="テキスト ボックス 75"/>
        <xdr:cNvSpPr txBox="1"/>
      </xdr:nvSpPr>
      <xdr:spPr>
        <a:xfrm>
          <a:off x="3924300" y="282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99071</xdr:rowOff>
    </xdr:from>
    <xdr:to>
      <xdr:col>19</xdr:col>
      <xdr:colOff>38100</xdr:colOff>
      <xdr:row>18</xdr:row>
      <xdr:rowOff>29221</xdr:rowOff>
    </xdr:to>
    <xdr:sp macro="" textlink="">
      <xdr:nvSpPr>
        <xdr:cNvPr id="77" name="楕円 76"/>
        <xdr:cNvSpPr/>
      </xdr:nvSpPr>
      <xdr:spPr bwMode="auto">
        <a:xfrm>
          <a:off x="3556000" y="3061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39398</xdr:rowOff>
    </xdr:from>
    <xdr:ext cx="762000" cy="259045"/>
    <xdr:sp macro="" textlink="">
      <xdr:nvSpPr>
        <xdr:cNvPr id="78" name="テキスト ボックス 77"/>
        <xdr:cNvSpPr txBox="1"/>
      </xdr:nvSpPr>
      <xdr:spPr>
        <a:xfrm>
          <a:off x="3225800" y="2830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143664</xdr:rowOff>
    </xdr:from>
    <xdr:to>
      <xdr:col>15</xdr:col>
      <xdr:colOff>101600</xdr:colOff>
      <xdr:row>18</xdr:row>
      <xdr:rowOff>73814</xdr:rowOff>
    </xdr:to>
    <xdr:sp macro="" textlink="">
      <xdr:nvSpPr>
        <xdr:cNvPr id="79" name="楕円 78"/>
        <xdr:cNvSpPr/>
      </xdr:nvSpPr>
      <xdr:spPr bwMode="auto">
        <a:xfrm>
          <a:off x="2857500" y="3105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58591</xdr:rowOff>
    </xdr:from>
    <xdr:ext cx="762000" cy="259045"/>
    <xdr:sp macro="" textlink="">
      <xdr:nvSpPr>
        <xdr:cNvPr id="80" name="テキスト ボックス 79"/>
        <xdr:cNvSpPr txBox="1"/>
      </xdr:nvSpPr>
      <xdr:spPr>
        <a:xfrm>
          <a:off x="2527300" y="31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39675</xdr:rowOff>
    </xdr:from>
    <xdr:to>
      <xdr:col>29</xdr:col>
      <xdr:colOff>127000</xdr:colOff>
      <xdr:row>38</xdr:row>
      <xdr:rowOff>28963</xdr:rowOff>
    </xdr:to>
    <xdr:cxnSp macro="">
      <xdr:nvCxnSpPr>
        <xdr:cNvPr id="110" name="直線コネクタ 109"/>
        <xdr:cNvCxnSpPr/>
      </xdr:nvCxnSpPr>
      <xdr:spPr bwMode="auto">
        <a:xfrm flipV="1">
          <a:off x="5651500" y="5964225"/>
          <a:ext cx="0" cy="15323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39140</xdr:rowOff>
    </xdr:from>
    <xdr:ext cx="762000" cy="259045"/>
    <xdr:sp macro="" textlink="">
      <xdr:nvSpPr>
        <xdr:cNvPr id="111" name="人口1人当たり決算額の推移最小値テキスト445"/>
        <xdr:cNvSpPr txBox="1"/>
      </xdr:nvSpPr>
      <xdr:spPr>
        <a:xfrm>
          <a:off x="5740400" y="7506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28963</xdr:rowOff>
    </xdr:from>
    <xdr:to>
      <xdr:col>30</xdr:col>
      <xdr:colOff>25400</xdr:colOff>
      <xdr:row>38</xdr:row>
      <xdr:rowOff>28963</xdr:rowOff>
    </xdr:to>
    <xdr:cxnSp macro="">
      <xdr:nvCxnSpPr>
        <xdr:cNvPr id="112" name="直線コネクタ 111"/>
        <xdr:cNvCxnSpPr/>
      </xdr:nvCxnSpPr>
      <xdr:spPr bwMode="auto">
        <a:xfrm>
          <a:off x="5562600" y="74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297502</xdr:rowOff>
    </xdr:from>
    <xdr:ext cx="762000" cy="259045"/>
    <xdr:sp macro="" textlink="">
      <xdr:nvSpPr>
        <xdr:cNvPr id="113" name="人口1人当たり決算額の推移最大値テキスト445"/>
        <xdr:cNvSpPr txBox="1"/>
      </xdr:nvSpPr>
      <xdr:spPr>
        <a:xfrm>
          <a:off x="5740400" y="570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39675</xdr:rowOff>
    </xdr:from>
    <xdr:to>
      <xdr:col>30</xdr:col>
      <xdr:colOff>25400</xdr:colOff>
      <xdr:row>33</xdr:row>
      <xdr:rowOff>39675</xdr:rowOff>
    </xdr:to>
    <xdr:cxnSp macro="">
      <xdr:nvCxnSpPr>
        <xdr:cNvPr id="114" name="直線コネクタ 113"/>
        <xdr:cNvCxnSpPr/>
      </xdr:nvCxnSpPr>
      <xdr:spPr bwMode="auto">
        <a:xfrm>
          <a:off x="5562600" y="59642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20505</xdr:rowOff>
    </xdr:from>
    <xdr:to>
      <xdr:col>29</xdr:col>
      <xdr:colOff>127000</xdr:colOff>
      <xdr:row>38</xdr:row>
      <xdr:rowOff>28963</xdr:rowOff>
    </xdr:to>
    <xdr:cxnSp macro="">
      <xdr:nvCxnSpPr>
        <xdr:cNvPr id="115" name="直線コネクタ 114"/>
        <xdr:cNvCxnSpPr/>
      </xdr:nvCxnSpPr>
      <xdr:spPr bwMode="auto">
        <a:xfrm>
          <a:off x="5003800" y="7488105"/>
          <a:ext cx="647700" cy="8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53473</xdr:rowOff>
    </xdr:from>
    <xdr:ext cx="762000" cy="259045"/>
    <xdr:sp macro="" textlink="">
      <xdr:nvSpPr>
        <xdr:cNvPr id="116" name="人口1人当たり決算額の推移平均値テキスト445"/>
        <xdr:cNvSpPr txBox="1"/>
      </xdr:nvSpPr>
      <xdr:spPr>
        <a:xfrm>
          <a:off x="5740400" y="6663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208396</xdr:rowOff>
    </xdr:from>
    <xdr:to>
      <xdr:col>29</xdr:col>
      <xdr:colOff>177800</xdr:colOff>
      <xdr:row>35</xdr:row>
      <xdr:rowOff>309996</xdr:rowOff>
    </xdr:to>
    <xdr:sp macro="" textlink="">
      <xdr:nvSpPr>
        <xdr:cNvPr id="117" name="フローチャート: 判断 116"/>
        <xdr:cNvSpPr/>
      </xdr:nvSpPr>
      <xdr:spPr bwMode="auto">
        <a:xfrm>
          <a:off x="5600700" y="6818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330258</xdr:rowOff>
    </xdr:from>
    <xdr:to>
      <xdr:col>26</xdr:col>
      <xdr:colOff>50800</xdr:colOff>
      <xdr:row>38</xdr:row>
      <xdr:rowOff>20505</xdr:rowOff>
    </xdr:to>
    <xdr:cxnSp macro="">
      <xdr:nvCxnSpPr>
        <xdr:cNvPr id="118" name="直線コネクタ 117"/>
        <xdr:cNvCxnSpPr/>
      </xdr:nvCxnSpPr>
      <xdr:spPr bwMode="auto">
        <a:xfrm>
          <a:off x="4305300" y="7454958"/>
          <a:ext cx="698500" cy="33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205947</xdr:rowOff>
    </xdr:from>
    <xdr:to>
      <xdr:col>26</xdr:col>
      <xdr:colOff>101600</xdr:colOff>
      <xdr:row>35</xdr:row>
      <xdr:rowOff>307547</xdr:rowOff>
    </xdr:to>
    <xdr:sp macro="" textlink="">
      <xdr:nvSpPr>
        <xdr:cNvPr id="119" name="フローチャート: 判断 118"/>
        <xdr:cNvSpPr/>
      </xdr:nvSpPr>
      <xdr:spPr bwMode="auto">
        <a:xfrm>
          <a:off x="49530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317724</xdr:rowOff>
    </xdr:from>
    <xdr:ext cx="736600" cy="259045"/>
    <xdr:sp macro="" textlink="">
      <xdr:nvSpPr>
        <xdr:cNvPr id="120" name="テキスト ボックス 119"/>
        <xdr:cNvSpPr txBox="1"/>
      </xdr:nvSpPr>
      <xdr:spPr>
        <a:xfrm>
          <a:off x="4622800" y="6585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288261</xdr:rowOff>
    </xdr:from>
    <xdr:to>
      <xdr:col>22</xdr:col>
      <xdr:colOff>114300</xdr:colOff>
      <xdr:row>37</xdr:row>
      <xdr:rowOff>330258</xdr:rowOff>
    </xdr:to>
    <xdr:cxnSp macro="">
      <xdr:nvCxnSpPr>
        <xdr:cNvPr id="121" name="直線コネクタ 120"/>
        <xdr:cNvCxnSpPr/>
      </xdr:nvCxnSpPr>
      <xdr:spPr bwMode="auto">
        <a:xfrm>
          <a:off x="3606800" y="7412961"/>
          <a:ext cx="698500" cy="419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201113</xdr:rowOff>
    </xdr:from>
    <xdr:to>
      <xdr:col>22</xdr:col>
      <xdr:colOff>165100</xdr:colOff>
      <xdr:row>35</xdr:row>
      <xdr:rowOff>302713</xdr:rowOff>
    </xdr:to>
    <xdr:sp macro="" textlink="">
      <xdr:nvSpPr>
        <xdr:cNvPr id="122" name="フローチャート: 判断 121"/>
        <xdr:cNvSpPr/>
      </xdr:nvSpPr>
      <xdr:spPr bwMode="auto">
        <a:xfrm>
          <a:off x="42545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312890</xdr:rowOff>
    </xdr:from>
    <xdr:ext cx="762000" cy="259045"/>
    <xdr:sp macro="" textlink="">
      <xdr:nvSpPr>
        <xdr:cNvPr id="123" name="テキスト ボックス 122"/>
        <xdr:cNvSpPr txBox="1"/>
      </xdr:nvSpPr>
      <xdr:spPr>
        <a:xfrm>
          <a:off x="3924300" y="6580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221314</xdr:rowOff>
    </xdr:from>
    <xdr:to>
      <xdr:col>18</xdr:col>
      <xdr:colOff>177800</xdr:colOff>
      <xdr:row>37</xdr:row>
      <xdr:rowOff>288261</xdr:rowOff>
    </xdr:to>
    <xdr:cxnSp macro="">
      <xdr:nvCxnSpPr>
        <xdr:cNvPr id="124" name="直線コネクタ 123"/>
        <xdr:cNvCxnSpPr/>
      </xdr:nvCxnSpPr>
      <xdr:spPr bwMode="auto">
        <a:xfrm>
          <a:off x="2908300" y="7346014"/>
          <a:ext cx="698500" cy="66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200297</xdr:rowOff>
    </xdr:from>
    <xdr:to>
      <xdr:col>19</xdr:col>
      <xdr:colOff>38100</xdr:colOff>
      <xdr:row>35</xdr:row>
      <xdr:rowOff>301897</xdr:rowOff>
    </xdr:to>
    <xdr:sp macro="" textlink="">
      <xdr:nvSpPr>
        <xdr:cNvPr id="125" name="フローチャート: 判断 124"/>
        <xdr:cNvSpPr/>
      </xdr:nvSpPr>
      <xdr:spPr bwMode="auto">
        <a:xfrm>
          <a:off x="3556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312074</xdr:rowOff>
    </xdr:from>
    <xdr:ext cx="762000" cy="259045"/>
    <xdr:sp macro="" textlink="">
      <xdr:nvSpPr>
        <xdr:cNvPr id="126" name="テキスト ボックス 125"/>
        <xdr:cNvSpPr txBox="1"/>
      </xdr:nvSpPr>
      <xdr:spPr>
        <a:xfrm>
          <a:off x="32258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202093</xdr:rowOff>
    </xdr:from>
    <xdr:to>
      <xdr:col>15</xdr:col>
      <xdr:colOff>101600</xdr:colOff>
      <xdr:row>35</xdr:row>
      <xdr:rowOff>303693</xdr:rowOff>
    </xdr:to>
    <xdr:sp macro="" textlink="">
      <xdr:nvSpPr>
        <xdr:cNvPr id="127" name="フローチャート: 判断 126"/>
        <xdr:cNvSpPr/>
      </xdr:nvSpPr>
      <xdr:spPr bwMode="auto">
        <a:xfrm>
          <a:off x="2857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313870</xdr:rowOff>
    </xdr:from>
    <xdr:ext cx="762000" cy="259045"/>
    <xdr:sp macro="" textlink="">
      <xdr:nvSpPr>
        <xdr:cNvPr id="128" name="テキスト ボックス 127"/>
        <xdr:cNvSpPr txBox="1"/>
      </xdr:nvSpPr>
      <xdr:spPr>
        <a:xfrm>
          <a:off x="25273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321063</xdr:rowOff>
    </xdr:from>
    <xdr:to>
      <xdr:col>29</xdr:col>
      <xdr:colOff>177800</xdr:colOff>
      <xdr:row>38</xdr:row>
      <xdr:rowOff>79763</xdr:rowOff>
    </xdr:to>
    <xdr:sp macro="" textlink="">
      <xdr:nvSpPr>
        <xdr:cNvPr id="134" name="楕円 133"/>
        <xdr:cNvSpPr/>
      </xdr:nvSpPr>
      <xdr:spPr bwMode="auto">
        <a:xfrm>
          <a:off x="5600700" y="7445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229640</xdr:rowOff>
    </xdr:from>
    <xdr:ext cx="762000" cy="259045"/>
    <xdr:sp macro="" textlink="">
      <xdr:nvSpPr>
        <xdr:cNvPr id="135" name="人口1人当たり決算額の推移該当値テキスト445"/>
        <xdr:cNvSpPr txBox="1"/>
      </xdr:nvSpPr>
      <xdr:spPr>
        <a:xfrm>
          <a:off x="5740400" y="7354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312605</xdr:rowOff>
    </xdr:from>
    <xdr:to>
      <xdr:col>26</xdr:col>
      <xdr:colOff>101600</xdr:colOff>
      <xdr:row>38</xdr:row>
      <xdr:rowOff>71305</xdr:rowOff>
    </xdr:to>
    <xdr:sp macro="" textlink="">
      <xdr:nvSpPr>
        <xdr:cNvPr id="136" name="楕円 135"/>
        <xdr:cNvSpPr/>
      </xdr:nvSpPr>
      <xdr:spPr bwMode="auto">
        <a:xfrm>
          <a:off x="4953000" y="7437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56082</xdr:rowOff>
    </xdr:from>
    <xdr:ext cx="736600" cy="259045"/>
    <xdr:sp macro="" textlink="">
      <xdr:nvSpPr>
        <xdr:cNvPr id="137" name="テキスト ボックス 136"/>
        <xdr:cNvSpPr txBox="1"/>
      </xdr:nvSpPr>
      <xdr:spPr>
        <a:xfrm>
          <a:off x="4622800" y="7523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279458</xdr:rowOff>
    </xdr:from>
    <xdr:to>
      <xdr:col>22</xdr:col>
      <xdr:colOff>165100</xdr:colOff>
      <xdr:row>38</xdr:row>
      <xdr:rowOff>38158</xdr:rowOff>
    </xdr:to>
    <xdr:sp macro="" textlink="">
      <xdr:nvSpPr>
        <xdr:cNvPr id="138" name="楕円 137"/>
        <xdr:cNvSpPr/>
      </xdr:nvSpPr>
      <xdr:spPr bwMode="auto">
        <a:xfrm>
          <a:off x="4254500" y="7404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22935</xdr:rowOff>
    </xdr:from>
    <xdr:ext cx="762000" cy="259045"/>
    <xdr:sp macro="" textlink="">
      <xdr:nvSpPr>
        <xdr:cNvPr id="139" name="テキスト ボックス 138"/>
        <xdr:cNvSpPr txBox="1"/>
      </xdr:nvSpPr>
      <xdr:spPr>
        <a:xfrm>
          <a:off x="3924300" y="7490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237461</xdr:rowOff>
    </xdr:from>
    <xdr:to>
      <xdr:col>19</xdr:col>
      <xdr:colOff>38100</xdr:colOff>
      <xdr:row>37</xdr:row>
      <xdr:rowOff>339061</xdr:rowOff>
    </xdr:to>
    <xdr:sp macro="" textlink="">
      <xdr:nvSpPr>
        <xdr:cNvPr id="140" name="楕円 139"/>
        <xdr:cNvSpPr/>
      </xdr:nvSpPr>
      <xdr:spPr bwMode="auto">
        <a:xfrm>
          <a:off x="3556000" y="7362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323838</xdr:rowOff>
    </xdr:from>
    <xdr:ext cx="762000" cy="259045"/>
    <xdr:sp macro="" textlink="">
      <xdr:nvSpPr>
        <xdr:cNvPr id="141" name="テキスト ボックス 140"/>
        <xdr:cNvSpPr txBox="1"/>
      </xdr:nvSpPr>
      <xdr:spPr>
        <a:xfrm>
          <a:off x="3225800" y="744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170514</xdr:rowOff>
    </xdr:from>
    <xdr:to>
      <xdr:col>15</xdr:col>
      <xdr:colOff>101600</xdr:colOff>
      <xdr:row>37</xdr:row>
      <xdr:rowOff>272114</xdr:rowOff>
    </xdr:to>
    <xdr:sp macro="" textlink="">
      <xdr:nvSpPr>
        <xdr:cNvPr id="142" name="楕円 141"/>
        <xdr:cNvSpPr/>
      </xdr:nvSpPr>
      <xdr:spPr bwMode="auto">
        <a:xfrm>
          <a:off x="2857500" y="7295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256891</xdr:rowOff>
    </xdr:from>
    <xdr:ext cx="762000" cy="259045"/>
    <xdr:sp macro="" textlink="">
      <xdr:nvSpPr>
        <xdr:cNvPr id="143" name="テキスト ボックス 142"/>
        <xdr:cNvSpPr txBox="1"/>
      </xdr:nvSpPr>
      <xdr:spPr>
        <a:xfrm>
          <a:off x="2527300" y="738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香川県綾川町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23,812
23,448
109.75
14,311,840
13,625,900
493,567
6,933,920
4,062,002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36544</xdr:rowOff>
    </xdr:from>
    <xdr:to>
      <xdr:col>24</xdr:col>
      <xdr:colOff>62865</xdr:colOff>
      <xdr:row>39</xdr:row>
      <xdr:rowOff>34087</xdr:rowOff>
    </xdr:to>
    <xdr:cxnSp macro="">
      <xdr:nvCxnSpPr>
        <xdr:cNvPr id="56" name="直線コネクタ 55"/>
        <xdr:cNvCxnSpPr/>
      </xdr:nvCxnSpPr>
      <xdr:spPr>
        <a:xfrm flipV="1">
          <a:off x="4633595" y="5180044"/>
          <a:ext cx="1270" cy="1540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37914</xdr:rowOff>
    </xdr:from>
    <xdr:ext cx="534377" cy="259045"/>
    <xdr:sp macro="" textlink="">
      <xdr:nvSpPr>
        <xdr:cNvPr id="57" name="人件費最小値テキスト"/>
        <xdr:cNvSpPr txBox="1"/>
      </xdr:nvSpPr>
      <xdr:spPr>
        <a:xfrm>
          <a:off x="4686300" y="672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34087</xdr:rowOff>
    </xdr:from>
    <xdr:to>
      <xdr:col>24</xdr:col>
      <xdr:colOff>152400</xdr:colOff>
      <xdr:row>39</xdr:row>
      <xdr:rowOff>34087</xdr:rowOff>
    </xdr:to>
    <xdr:cxnSp macro="">
      <xdr:nvCxnSpPr>
        <xdr:cNvPr id="58" name="直線コネクタ 57"/>
        <xdr:cNvCxnSpPr/>
      </xdr:nvCxnSpPr>
      <xdr:spPr>
        <a:xfrm>
          <a:off x="4546600" y="672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154671</xdr:rowOff>
    </xdr:from>
    <xdr:ext cx="599010" cy="259045"/>
    <xdr:sp macro="" textlink="">
      <xdr:nvSpPr>
        <xdr:cNvPr id="59" name="人件費最大値テキスト"/>
        <xdr:cNvSpPr txBox="1"/>
      </xdr:nvSpPr>
      <xdr:spPr>
        <a:xfrm>
          <a:off x="4686300" y="4955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36544</xdr:rowOff>
    </xdr:from>
    <xdr:to>
      <xdr:col>24</xdr:col>
      <xdr:colOff>152400</xdr:colOff>
      <xdr:row>30</xdr:row>
      <xdr:rowOff>36544</xdr:rowOff>
    </xdr:to>
    <xdr:cxnSp macro="">
      <xdr:nvCxnSpPr>
        <xdr:cNvPr id="60" name="直線コネクタ 59"/>
        <xdr:cNvCxnSpPr/>
      </xdr:nvCxnSpPr>
      <xdr:spPr>
        <a:xfrm>
          <a:off x="4546600" y="518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161589</xdr:rowOff>
    </xdr:from>
    <xdr:to>
      <xdr:col>24</xdr:col>
      <xdr:colOff>63500</xdr:colOff>
      <xdr:row>37</xdr:row>
      <xdr:rowOff>103638</xdr:rowOff>
    </xdr:to>
    <xdr:cxnSp macro="">
      <xdr:nvCxnSpPr>
        <xdr:cNvPr id="61" name="直線コネクタ 60"/>
        <xdr:cNvCxnSpPr/>
      </xdr:nvCxnSpPr>
      <xdr:spPr>
        <a:xfrm flipV="1">
          <a:off x="3797300" y="5990889"/>
          <a:ext cx="838200" cy="45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35304</xdr:rowOff>
    </xdr:from>
    <xdr:ext cx="534377" cy="259045"/>
    <xdr:sp macro="" textlink="">
      <xdr:nvSpPr>
        <xdr:cNvPr id="62" name="人件費平均値テキスト"/>
        <xdr:cNvSpPr txBox="1"/>
      </xdr:nvSpPr>
      <xdr:spPr>
        <a:xfrm>
          <a:off x="4686300" y="6207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56877</xdr:rowOff>
    </xdr:from>
    <xdr:to>
      <xdr:col>24</xdr:col>
      <xdr:colOff>114300</xdr:colOff>
      <xdr:row>36</xdr:row>
      <xdr:rowOff>158477</xdr:rowOff>
    </xdr:to>
    <xdr:sp macro="" textlink="">
      <xdr:nvSpPr>
        <xdr:cNvPr id="63" name="フローチャート: 判断 62"/>
        <xdr:cNvSpPr/>
      </xdr:nvSpPr>
      <xdr:spPr>
        <a:xfrm>
          <a:off x="45847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103638</xdr:rowOff>
    </xdr:from>
    <xdr:to>
      <xdr:col>19</xdr:col>
      <xdr:colOff>177800</xdr:colOff>
      <xdr:row>37</xdr:row>
      <xdr:rowOff>112363</xdr:rowOff>
    </xdr:to>
    <xdr:cxnSp macro="">
      <xdr:nvCxnSpPr>
        <xdr:cNvPr id="64" name="直線コネクタ 63"/>
        <xdr:cNvCxnSpPr/>
      </xdr:nvCxnSpPr>
      <xdr:spPr>
        <a:xfrm flipV="1">
          <a:off x="2908300" y="6447288"/>
          <a:ext cx="889000" cy="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15653</xdr:rowOff>
    </xdr:from>
    <xdr:to>
      <xdr:col>20</xdr:col>
      <xdr:colOff>38100</xdr:colOff>
      <xdr:row>37</xdr:row>
      <xdr:rowOff>117253</xdr:rowOff>
    </xdr:to>
    <xdr:sp macro="" textlink="">
      <xdr:nvSpPr>
        <xdr:cNvPr id="65" name="フローチャート: 判断 64"/>
        <xdr:cNvSpPr/>
      </xdr:nvSpPr>
      <xdr:spPr>
        <a:xfrm>
          <a:off x="3746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133780</xdr:rowOff>
    </xdr:from>
    <xdr:ext cx="534377" cy="259045"/>
    <xdr:sp macro="" textlink="">
      <xdr:nvSpPr>
        <xdr:cNvPr id="66" name="テキスト ボックス 65"/>
        <xdr:cNvSpPr txBox="1"/>
      </xdr:nvSpPr>
      <xdr:spPr>
        <a:xfrm>
          <a:off x="3530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112363</xdr:rowOff>
    </xdr:from>
    <xdr:to>
      <xdr:col>15</xdr:col>
      <xdr:colOff>50800</xdr:colOff>
      <xdr:row>37</xdr:row>
      <xdr:rowOff>132271</xdr:rowOff>
    </xdr:to>
    <xdr:cxnSp macro="">
      <xdr:nvCxnSpPr>
        <xdr:cNvPr id="67" name="直線コネクタ 66"/>
        <xdr:cNvCxnSpPr/>
      </xdr:nvCxnSpPr>
      <xdr:spPr>
        <a:xfrm flipV="1">
          <a:off x="2019300" y="6456013"/>
          <a:ext cx="889000" cy="1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22435</xdr:rowOff>
    </xdr:from>
    <xdr:to>
      <xdr:col>15</xdr:col>
      <xdr:colOff>101600</xdr:colOff>
      <xdr:row>37</xdr:row>
      <xdr:rowOff>124035</xdr:rowOff>
    </xdr:to>
    <xdr:sp macro="" textlink="">
      <xdr:nvSpPr>
        <xdr:cNvPr id="68" name="フローチャート: 判断 67"/>
        <xdr:cNvSpPr/>
      </xdr:nvSpPr>
      <xdr:spPr>
        <a:xfrm>
          <a:off x="2857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140562</xdr:rowOff>
    </xdr:from>
    <xdr:ext cx="534377" cy="259045"/>
    <xdr:sp macro="" textlink="">
      <xdr:nvSpPr>
        <xdr:cNvPr id="69" name="テキスト ボックス 68"/>
        <xdr:cNvSpPr txBox="1"/>
      </xdr:nvSpPr>
      <xdr:spPr>
        <a:xfrm>
          <a:off x="2641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132271</xdr:rowOff>
    </xdr:from>
    <xdr:to>
      <xdr:col>10</xdr:col>
      <xdr:colOff>114300</xdr:colOff>
      <xdr:row>37</xdr:row>
      <xdr:rowOff>158121</xdr:rowOff>
    </xdr:to>
    <xdr:cxnSp macro="">
      <xdr:nvCxnSpPr>
        <xdr:cNvPr id="70" name="直線コネクタ 69"/>
        <xdr:cNvCxnSpPr/>
      </xdr:nvCxnSpPr>
      <xdr:spPr>
        <a:xfrm flipV="1">
          <a:off x="1130300" y="6475921"/>
          <a:ext cx="889000" cy="2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31845</xdr:rowOff>
    </xdr:from>
    <xdr:to>
      <xdr:col>10</xdr:col>
      <xdr:colOff>165100</xdr:colOff>
      <xdr:row>37</xdr:row>
      <xdr:rowOff>133445</xdr:rowOff>
    </xdr:to>
    <xdr:sp macro="" textlink="">
      <xdr:nvSpPr>
        <xdr:cNvPr id="71" name="フローチャート: 判断 70"/>
        <xdr:cNvSpPr/>
      </xdr:nvSpPr>
      <xdr:spPr>
        <a:xfrm>
          <a:off x="1968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149972</xdr:rowOff>
    </xdr:from>
    <xdr:ext cx="534377" cy="259045"/>
    <xdr:sp macro="" textlink="">
      <xdr:nvSpPr>
        <xdr:cNvPr id="72" name="テキスト ボックス 71"/>
        <xdr:cNvSpPr txBox="1"/>
      </xdr:nvSpPr>
      <xdr:spPr>
        <a:xfrm>
          <a:off x="1752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34703</xdr:rowOff>
    </xdr:from>
    <xdr:to>
      <xdr:col>6</xdr:col>
      <xdr:colOff>38100</xdr:colOff>
      <xdr:row>37</xdr:row>
      <xdr:rowOff>136303</xdr:rowOff>
    </xdr:to>
    <xdr:sp macro="" textlink="">
      <xdr:nvSpPr>
        <xdr:cNvPr id="73" name="フローチャート: 判断 72"/>
        <xdr:cNvSpPr/>
      </xdr:nvSpPr>
      <xdr:spPr>
        <a:xfrm>
          <a:off x="1079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152830</xdr:rowOff>
    </xdr:from>
    <xdr:ext cx="534377" cy="259045"/>
    <xdr:sp macro="" textlink="">
      <xdr:nvSpPr>
        <xdr:cNvPr id="74" name="テキスト ボックス 73"/>
        <xdr:cNvSpPr txBox="1"/>
      </xdr:nvSpPr>
      <xdr:spPr>
        <a:xfrm>
          <a:off x="863111" y="61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110789</xdr:rowOff>
    </xdr:from>
    <xdr:to>
      <xdr:col>24</xdr:col>
      <xdr:colOff>114300</xdr:colOff>
      <xdr:row>35</xdr:row>
      <xdr:rowOff>40939</xdr:rowOff>
    </xdr:to>
    <xdr:sp macro="" textlink="">
      <xdr:nvSpPr>
        <xdr:cNvPr id="80" name="楕円 79"/>
        <xdr:cNvSpPr/>
      </xdr:nvSpPr>
      <xdr:spPr>
        <a:xfrm>
          <a:off x="4584700" y="594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133666</xdr:rowOff>
    </xdr:from>
    <xdr:ext cx="534377" cy="259045"/>
    <xdr:sp macro="" textlink="">
      <xdr:nvSpPr>
        <xdr:cNvPr id="81" name="人件費該当値テキスト"/>
        <xdr:cNvSpPr txBox="1"/>
      </xdr:nvSpPr>
      <xdr:spPr>
        <a:xfrm>
          <a:off x="4686300" y="579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52838</xdr:rowOff>
    </xdr:from>
    <xdr:to>
      <xdr:col>20</xdr:col>
      <xdr:colOff>38100</xdr:colOff>
      <xdr:row>37</xdr:row>
      <xdr:rowOff>154438</xdr:rowOff>
    </xdr:to>
    <xdr:sp macro="" textlink="">
      <xdr:nvSpPr>
        <xdr:cNvPr id="82" name="楕円 81"/>
        <xdr:cNvSpPr/>
      </xdr:nvSpPr>
      <xdr:spPr>
        <a:xfrm>
          <a:off x="3746500" y="639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145566</xdr:rowOff>
    </xdr:from>
    <xdr:ext cx="534377" cy="259045"/>
    <xdr:sp macro="" textlink="">
      <xdr:nvSpPr>
        <xdr:cNvPr id="83" name="テキスト ボックス 82"/>
        <xdr:cNvSpPr txBox="1"/>
      </xdr:nvSpPr>
      <xdr:spPr>
        <a:xfrm>
          <a:off x="3530111" y="648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61563</xdr:rowOff>
    </xdr:from>
    <xdr:to>
      <xdr:col>15</xdr:col>
      <xdr:colOff>101600</xdr:colOff>
      <xdr:row>37</xdr:row>
      <xdr:rowOff>163164</xdr:rowOff>
    </xdr:to>
    <xdr:sp macro="" textlink="">
      <xdr:nvSpPr>
        <xdr:cNvPr id="84" name="楕円 83"/>
        <xdr:cNvSpPr/>
      </xdr:nvSpPr>
      <xdr:spPr>
        <a:xfrm>
          <a:off x="2857500" y="64052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154290</xdr:rowOff>
    </xdr:from>
    <xdr:ext cx="534377" cy="259045"/>
    <xdr:sp macro="" textlink="">
      <xdr:nvSpPr>
        <xdr:cNvPr id="85" name="テキスト ボックス 84"/>
        <xdr:cNvSpPr txBox="1"/>
      </xdr:nvSpPr>
      <xdr:spPr>
        <a:xfrm>
          <a:off x="2641111" y="649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81471</xdr:rowOff>
    </xdr:from>
    <xdr:to>
      <xdr:col>10</xdr:col>
      <xdr:colOff>165100</xdr:colOff>
      <xdr:row>38</xdr:row>
      <xdr:rowOff>11621</xdr:rowOff>
    </xdr:to>
    <xdr:sp macro="" textlink="">
      <xdr:nvSpPr>
        <xdr:cNvPr id="86" name="楕円 85"/>
        <xdr:cNvSpPr/>
      </xdr:nvSpPr>
      <xdr:spPr>
        <a:xfrm>
          <a:off x="1968500" y="642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2747</xdr:rowOff>
    </xdr:from>
    <xdr:ext cx="534377" cy="259045"/>
    <xdr:sp macro="" textlink="">
      <xdr:nvSpPr>
        <xdr:cNvPr id="87" name="テキスト ボックス 86"/>
        <xdr:cNvSpPr txBox="1"/>
      </xdr:nvSpPr>
      <xdr:spPr>
        <a:xfrm>
          <a:off x="1752111" y="651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107321</xdr:rowOff>
    </xdr:from>
    <xdr:to>
      <xdr:col>6</xdr:col>
      <xdr:colOff>38100</xdr:colOff>
      <xdr:row>38</xdr:row>
      <xdr:rowOff>37471</xdr:rowOff>
    </xdr:to>
    <xdr:sp macro="" textlink="">
      <xdr:nvSpPr>
        <xdr:cNvPr id="88" name="楕円 87"/>
        <xdr:cNvSpPr/>
      </xdr:nvSpPr>
      <xdr:spPr>
        <a:xfrm>
          <a:off x="1079500" y="645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28598</xdr:rowOff>
    </xdr:from>
    <xdr:ext cx="534377" cy="259045"/>
    <xdr:sp macro="" textlink="">
      <xdr:nvSpPr>
        <xdr:cNvPr id="89" name="テキスト ボックス 88"/>
        <xdr:cNvSpPr txBox="1"/>
      </xdr:nvSpPr>
      <xdr:spPr>
        <a:xfrm>
          <a:off x="863111" y="654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133789</xdr:rowOff>
    </xdr:from>
    <xdr:to>
      <xdr:col>24</xdr:col>
      <xdr:colOff>62865</xdr:colOff>
      <xdr:row>59</xdr:row>
      <xdr:rowOff>113754</xdr:rowOff>
    </xdr:to>
    <xdr:cxnSp macro="">
      <xdr:nvCxnSpPr>
        <xdr:cNvPr id="116" name="直線コネクタ 115"/>
        <xdr:cNvCxnSpPr/>
      </xdr:nvCxnSpPr>
      <xdr:spPr>
        <a:xfrm flipV="1">
          <a:off x="4633595" y="8706289"/>
          <a:ext cx="1270" cy="152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117581</xdr:rowOff>
    </xdr:from>
    <xdr:ext cx="534377" cy="259045"/>
    <xdr:sp macro="" textlink="">
      <xdr:nvSpPr>
        <xdr:cNvPr id="117" name="物件費最小値テキスト"/>
        <xdr:cNvSpPr txBox="1"/>
      </xdr:nvSpPr>
      <xdr:spPr>
        <a:xfrm>
          <a:off x="4686300" y="1023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113754</xdr:rowOff>
    </xdr:from>
    <xdr:to>
      <xdr:col>24</xdr:col>
      <xdr:colOff>152400</xdr:colOff>
      <xdr:row>59</xdr:row>
      <xdr:rowOff>113754</xdr:rowOff>
    </xdr:to>
    <xdr:cxnSp macro="">
      <xdr:nvCxnSpPr>
        <xdr:cNvPr id="118" name="直線コネクタ 117"/>
        <xdr:cNvCxnSpPr/>
      </xdr:nvCxnSpPr>
      <xdr:spPr>
        <a:xfrm>
          <a:off x="4546600" y="1022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80466</xdr:rowOff>
    </xdr:from>
    <xdr:ext cx="599010" cy="259045"/>
    <xdr:sp macro="" textlink="">
      <xdr:nvSpPr>
        <xdr:cNvPr id="119" name="物件費最大値テキスト"/>
        <xdr:cNvSpPr txBox="1"/>
      </xdr:nvSpPr>
      <xdr:spPr>
        <a:xfrm>
          <a:off x="4686300" y="84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133789</xdr:rowOff>
    </xdr:from>
    <xdr:to>
      <xdr:col>24</xdr:col>
      <xdr:colOff>152400</xdr:colOff>
      <xdr:row>50</xdr:row>
      <xdr:rowOff>133789</xdr:rowOff>
    </xdr:to>
    <xdr:cxnSp macro="">
      <xdr:nvCxnSpPr>
        <xdr:cNvPr id="120" name="直線コネクタ 119"/>
        <xdr:cNvCxnSpPr/>
      </xdr:nvCxnSpPr>
      <xdr:spPr>
        <a:xfrm>
          <a:off x="4546600" y="8706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113607</xdr:rowOff>
    </xdr:from>
    <xdr:to>
      <xdr:col>24</xdr:col>
      <xdr:colOff>63500</xdr:colOff>
      <xdr:row>55</xdr:row>
      <xdr:rowOff>150330</xdr:rowOff>
    </xdr:to>
    <xdr:cxnSp macro="">
      <xdr:nvCxnSpPr>
        <xdr:cNvPr id="121" name="直線コネクタ 120"/>
        <xdr:cNvCxnSpPr/>
      </xdr:nvCxnSpPr>
      <xdr:spPr>
        <a:xfrm>
          <a:off x="3797300" y="9371907"/>
          <a:ext cx="838200" cy="20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157755</xdr:rowOff>
    </xdr:from>
    <xdr:ext cx="534377" cy="259045"/>
    <xdr:sp macro="" textlink="">
      <xdr:nvSpPr>
        <xdr:cNvPr id="122" name="物件費平均値テキスト"/>
        <xdr:cNvSpPr txBox="1"/>
      </xdr:nvSpPr>
      <xdr:spPr>
        <a:xfrm>
          <a:off x="4686300" y="9758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7878</xdr:rowOff>
    </xdr:from>
    <xdr:to>
      <xdr:col>24</xdr:col>
      <xdr:colOff>114300</xdr:colOff>
      <xdr:row>57</xdr:row>
      <xdr:rowOff>109478</xdr:rowOff>
    </xdr:to>
    <xdr:sp macro="" textlink="">
      <xdr:nvSpPr>
        <xdr:cNvPr id="123" name="フローチャート: 判断 122"/>
        <xdr:cNvSpPr/>
      </xdr:nvSpPr>
      <xdr:spPr>
        <a:xfrm>
          <a:off x="4584700" y="978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113607</xdr:rowOff>
    </xdr:from>
    <xdr:to>
      <xdr:col>19</xdr:col>
      <xdr:colOff>177800</xdr:colOff>
      <xdr:row>55</xdr:row>
      <xdr:rowOff>153089</xdr:rowOff>
    </xdr:to>
    <xdr:cxnSp macro="">
      <xdr:nvCxnSpPr>
        <xdr:cNvPr id="124" name="直線コネクタ 123"/>
        <xdr:cNvCxnSpPr/>
      </xdr:nvCxnSpPr>
      <xdr:spPr>
        <a:xfrm flipV="1">
          <a:off x="2908300" y="9371907"/>
          <a:ext cx="889000" cy="21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48111</xdr:rowOff>
    </xdr:from>
    <xdr:to>
      <xdr:col>20</xdr:col>
      <xdr:colOff>38100</xdr:colOff>
      <xdr:row>57</xdr:row>
      <xdr:rowOff>149711</xdr:rowOff>
    </xdr:to>
    <xdr:sp macro="" textlink="">
      <xdr:nvSpPr>
        <xdr:cNvPr id="125" name="フローチャート: 判断 124"/>
        <xdr:cNvSpPr/>
      </xdr:nvSpPr>
      <xdr:spPr>
        <a:xfrm>
          <a:off x="3746500" y="982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140838</xdr:rowOff>
    </xdr:from>
    <xdr:ext cx="534377" cy="259045"/>
    <xdr:sp macro="" textlink="">
      <xdr:nvSpPr>
        <xdr:cNvPr id="126" name="テキスト ボックス 125"/>
        <xdr:cNvSpPr txBox="1"/>
      </xdr:nvSpPr>
      <xdr:spPr>
        <a:xfrm>
          <a:off x="3530111" y="991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153089</xdr:rowOff>
    </xdr:from>
    <xdr:to>
      <xdr:col>15</xdr:col>
      <xdr:colOff>50800</xdr:colOff>
      <xdr:row>56</xdr:row>
      <xdr:rowOff>36079</xdr:rowOff>
    </xdr:to>
    <xdr:cxnSp macro="">
      <xdr:nvCxnSpPr>
        <xdr:cNvPr id="127" name="直線コネクタ 126"/>
        <xdr:cNvCxnSpPr/>
      </xdr:nvCxnSpPr>
      <xdr:spPr>
        <a:xfrm flipV="1">
          <a:off x="2019300" y="9582839"/>
          <a:ext cx="889000" cy="5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42037</xdr:rowOff>
    </xdr:from>
    <xdr:to>
      <xdr:col>15</xdr:col>
      <xdr:colOff>101600</xdr:colOff>
      <xdr:row>57</xdr:row>
      <xdr:rowOff>143637</xdr:rowOff>
    </xdr:to>
    <xdr:sp macro="" textlink="">
      <xdr:nvSpPr>
        <xdr:cNvPr id="128" name="フローチャート: 判断 127"/>
        <xdr:cNvSpPr/>
      </xdr:nvSpPr>
      <xdr:spPr>
        <a:xfrm>
          <a:off x="2857500" y="981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134764</xdr:rowOff>
    </xdr:from>
    <xdr:ext cx="534377" cy="259045"/>
    <xdr:sp macro="" textlink="">
      <xdr:nvSpPr>
        <xdr:cNvPr id="129" name="テキスト ボックス 128"/>
        <xdr:cNvSpPr txBox="1"/>
      </xdr:nvSpPr>
      <xdr:spPr>
        <a:xfrm>
          <a:off x="2641111" y="990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36079</xdr:rowOff>
    </xdr:from>
    <xdr:to>
      <xdr:col>10</xdr:col>
      <xdr:colOff>114300</xdr:colOff>
      <xdr:row>56</xdr:row>
      <xdr:rowOff>37565</xdr:rowOff>
    </xdr:to>
    <xdr:cxnSp macro="">
      <xdr:nvCxnSpPr>
        <xdr:cNvPr id="130" name="直線コネクタ 129"/>
        <xdr:cNvCxnSpPr/>
      </xdr:nvCxnSpPr>
      <xdr:spPr>
        <a:xfrm flipV="1">
          <a:off x="1130300" y="9637279"/>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96362</xdr:rowOff>
    </xdr:from>
    <xdr:to>
      <xdr:col>10</xdr:col>
      <xdr:colOff>165100</xdr:colOff>
      <xdr:row>58</xdr:row>
      <xdr:rowOff>26512</xdr:rowOff>
    </xdr:to>
    <xdr:sp macro="" textlink="">
      <xdr:nvSpPr>
        <xdr:cNvPr id="131" name="フローチャート: 判断 130"/>
        <xdr:cNvSpPr/>
      </xdr:nvSpPr>
      <xdr:spPr>
        <a:xfrm>
          <a:off x="1968500" y="986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17639</xdr:rowOff>
    </xdr:from>
    <xdr:ext cx="534377" cy="259045"/>
    <xdr:sp macro="" textlink="">
      <xdr:nvSpPr>
        <xdr:cNvPr id="132" name="テキスト ボックス 131"/>
        <xdr:cNvSpPr txBox="1"/>
      </xdr:nvSpPr>
      <xdr:spPr>
        <a:xfrm>
          <a:off x="1752111" y="996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91692</xdr:rowOff>
    </xdr:from>
    <xdr:to>
      <xdr:col>6</xdr:col>
      <xdr:colOff>38100</xdr:colOff>
      <xdr:row>58</xdr:row>
      <xdr:rowOff>21842</xdr:rowOff>
    </xdr:to>
    <xdr:sp macro="" textlink="">
      <xdr:nvSpPr>
        <xdr:cNvPr id="133" name="フローチャート: 判断 132"/>
        <xdr:cNvSpPr/>
      </xdr:nvSpPr>
      <xdr:spPr>
        <a:xfrm>
          <a:off x="1079500" y="986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12969</xdr:rowOff>
    </xdr:from>
    <xdr:ext cx="534377" cy="259045"/>
    <xdr:sp macro="" textlink="">
      <xdr:nvSpPr>
        <xdr:cNvPr id="134" name="テキスト ボックス 133"/>
        <xdr:cNvSpPr txBox="1"/>
      </xdr:nvSpPr>
      <xdr:spPr>
        <a:xfrm>
          <a:off x="863111" y="995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99530</xdr:rowOff>
    </xdr:from>
    <xdr:to>
      <xdr:col>24</xdr:col>
      <xdr:colOff>114300</xdr:colOff>
      <xdr:row>56</xdr:row>
      <xdr:rowOff>29680</xdr:rowOff>
    </xdr:to>
    <xdr:sp macro="" textlink="">
      <xdr:nvSpPr>
        <xdr:cNvPr id="140" name="楕円 139"/>
        <xdr:cNvSpPr/>
      </xdr:nvSpPr>
      <xdr:spPr>
        <a:xfrm>
          <a:off x="4584700" y="952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122407</xdr:rowOff>
    </xdr:from>
    <xdr:ext cx="534377" cy="259045"/>
    <xdr:sp macro="" textlink="">
      <xdr:nvSpPr>
        <xdr:cNvPr id="141" name="物件費該当値テキスト"/>
        <xdr:cNvSpPr txBox="1"/>
      </xdr:nvSpPr>
      <xdr:spPr>
        <a:xfrm>
          <a:off x="4686300" y="938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62807</xdr:rowOff>
    </xdr:from>
    <xdr:to>
      <xdr:col>20</xdr:col>
      <xdr:colOff>38100</xdr:colOff>
      <xdr:row>54</xdr:row>
      <xdr:rowOff>164407</xdr:rowOff>
    </xdr:to>
    <xdr:sp macro="" textlink="">
      <xdr:nvSpPr>
        <xdr:cNvPr id="142" name="楕円 141"/>
        <xdr:cNvSpPr/>
      </xdr:nvSpPr>
      <xdr:spPr>
        <a:xfrm>
          <a:off x="3746500" y="932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9484</xdr:rowOff>
    </xdr:from>
    <xdr:ext cx="534377" cy="259045"/>
    <xdr:sp macro="" textlink="">
      <xdr:nvSpPr>
        <xdr:cNvPr id="143" name="テキスト ボックス 142"/>
        <xdr:cNvSpPr txBox="1"/>
      </xdr:nvSpPr>
      <xdr:spPr>
        <a:xfrm>
          <a:off x="3530111" y="909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102289</xdr:rowOff>
    </xdr:from>
    <xdr:to>
      <xdr:col>15</xdr:col>
      <xdr:colOff>101600</xdr:colOff>
      <xdr:row>56</xdr:row>
      <xdr:rowOff>32439</xdr:rowOff>
    </xdr:to>
    <xdr:sp macro="" textlink="">
      <xdr:nvSpPr>
        <xdr:cNvPr id="144" name="楕円 143"/>
        <xdr:cNvSpPr/>
      </xdr:nvSpPr>
      <xdr:spPr>
        <a:xfrm>
          <a:off x="2857500" y="953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48966</xdr:rowOff>
    </xdr:from>
    <xdr:ext cx="534377" cy="259045"/>
    <xdr:sp macro="" textlink="">
      <xdr:nvSpPr>
        <xdr:cNvPr id="145" name="テキスト ボックス 144"/>
        <xdr:cNvSpPr txBox="1"/>
      </xdr:nvSpPr>
      <xdr:spPr>
        <a:xfrm>
          <a:off x="2641111" y="930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156729</xdr:rowOff>
    </xdr:from>
    <xdr:to>
      <xdr:col>10</xdr:col>
      <xdr:colOff>165100</xdr:colOff>
      <xdr:row>56</xdr:row>
      <xdr:rowOff>86879</xdr:rowOff>
    </xdr:to>
    <xdr:sp macro="" textlink="">
      <xdr:nvSpPr>
        <xdr:cNvPr id="146" name="楕円 145"/>
        <xdr:cNvSpPr/>
      </xdr:nvSpPr>
      <xdr:spPr>
        <a:xfrm>
          <a:off x="1968500" y="958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103406</xdr:rowOff>
    </xdr:from>
    <xdr:ext cx="534377" cy="259045"/>
    <xdr:sp macro="" textlink="">
      <xdr:nvSpPr>
        <xdr:cNvPr id="147" name="テキスト ボックス 146"/>
        <xdr:cNvSpPr txBox="1"/>
      </xdr:nvSpPr>
      <xdr:spPr>
        <a:xfrm>
          <a:off x="1752111" y="936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158215</xdr:rowOff>
    </xdr:from>
    <xdr:to>
      <xdr:col>6</xdr:col>
      <xdr:colOff>38100</xdr:colOff>
      <xdr:row>56</xdr:row>
      <xdr:rowOff>88365</xdr:rowOff>
    </xdr:to>
    <xdr:sp macro="" textlink="">
      <xdr:nvSpPr>
        <xdr:cNvPr id="148" name="楕円 147"/>
        <xdr:cNvSpPr/>
      </xdr:nvSpPr>
      <xdr:spPr>
        <a:xfrm>
          <a:off x="1079500" y="958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104892</xdr:rowOff>
    </xdr:from>
    <xdr:ext cx="534377" cy="259045"/>
    <xdr:sp macro="" textlink="">
      <xdr:nvSpPr>
        <xdr:cNvPr id="149" name="テキスト ボックス 148"/>
        <xdr:cNvSpPr txBox="1"/>
      </xdr:nvSpPr>
      <xdr:spPr>
        <a:xfrm>
          <a:off x="863111" y="936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142729</xdr:rowOff>
    </xdr:from>
    <xdr:to>
      <xdr:col>24</xdr:col>
      <xdr:colOff>62865</xdr:colOff>
      <xdr:row>78</xdr:row>
      <xdr:rowOff>9740</xdr:rowOff>
    </xdr:to>
    <xdr:cxnSp macro="">
      <xdr:nvCxnSpPr>
        <xdr:cNvPr id="169" name="直線コネクタ 168"/>
        <xdr:cNvCxnSpPr/>
      </xdr:nvCxnSpPr>
      <xdr:spPr>
        <a:xfrm flipV="1">
          <a:off x="4633595" y="12144229"/>
          <a:ext cx="1270" cy="1238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13567</xdr:rowOff>
    </xdr:from>
    <xdr:ext cx="378565" cy="259045"/>
    <xdr:sp macro="" textlink="">
      <xdr:nvSpPr>
        <xdr:cNvPr id="170" name="維持補修費最小値テキスト"/>
        <xdr:cNvSpPr txBox="1"/>
      </xdr:nvSpPr>
      <xdr:spPr>
        <a:xfrm>
          <a:off x="4686300" y="1338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9740</xdr:rowOff>
    </xdr:from>
    <xdr:to>
      <xdr:col>24</xdr:col>
      <xdr:colOff>152400</xdr:colOff>
      <xdr:row>78</xdr:row>
      <xdr:rowOff>9740</xdr:rowOff>
    </xdr:to>
    <xdr:cxnSp macro="">
      <xdr:nvCxnSpPr>
        <xdr:cNvPr id="171" name="直線コネクタ 170"/>
        <xdr:cNvCxnSpPr/>
      </xdr:nvCxnSpPr>
      <xdr:spPr>
        <a:xfrm>
          <a:off x="4546600" y="1338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89406</xdr:rowOff>
    </xdr:from>
    <xdr:ext cx="534377" cy="259045"/>
    <xdr:sp macro="" textlink="">
      <xdr:nvSpPr>
        <xdr:cNvPr id="172" name="維持補修費最大値テキスト"/>
        <xdr:cNvSpPr txBox="1"/>
      </xdr:nvSpPr>
      <xdr:spPr>
        <a:xfrm>
          <a:off x="4686300" y="1191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142729</xdr:rowOff>
    </xdr:from>
    <xdr:to>
      <xdr:col>24</xdr:col>
      <xdr:colOff>152400</xdr:colOff>
      <xdr:row>70</xdr:row>
      <xdr:rowOff>142729</xdr:rowOff>
    </xdr:to>
    <xdr:cxnSp macro="">
      <xdr:nvCxnSpPr>
        <xdr:cNvPr id="173" name="直線コネクタ 172"/>
        <xdr:cNvCxnSpPr/>
      </xdr:nvCxnSpPr>
      <xdr:spPr>
        <a:xfrm>
          <a:off x="4546600" y="1214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96151</xdr:rowOff>
    </xdr:from>
    <xdr:to>
      <xdr:col>24</xdr:col>
      <xdr:colOff>63500</xdr:colOff>
      <xdr:row>74</xdr:row>
      <xdr:rowOff>124613</xdr:rowOff>
    </xdr:to>
    <xdr:cxnSp macro="">
      <xdr:nvCxnSpPr>
        <xdr:cNvPr id="174" name="直線コネクタ 173"/>
        <xdr:cNvCxnSpPr/>
      </xdr:nvCxnSpPr>
      <xdr:spPr>
        <a:xfrm flipV="1">
          <a:off x="3797300" y="12783451"/>
          <a:ext cx="838200" cy="28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64012</xdr:rowOff>
    </xdr:from>
    <xdr:ext cx="469744" cy="259045"/>
    <xdr:sp macro="" textlink="">
      <xdr:nvSpPr>
        <xdr:cNvPr id="175" name="維持補修費平均値テキスト"/>
        <xdr:cNvSpPr txBox="1"/>
      </xdr:nvSpPr>
      <xdr:spPr>
        <a:xfrm>
          <a:off x="4686300" y="13094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85585</xdr:rowOff>
    </xdr:from>
    <xdr:to>
      <xdr:col>24</xdr:col>
      <xdr:colOff>114300</xdr:colOff>
      <xdr:row>77</xdr:row>
      <xdr:rowOff>15735</xdr:rowOff>
    </xdr:to>
    <xdr:sp macro="" textlink="">
      <xdr:nvSpPr>
        <xdr:cNvPr id="176" name="フローチャート: 判断 175"/>
        <xdr:cNvSpPr/>
      </xdr:nvSpPr>
      <xdr:spPr>
        <a:xfrm>
          <a:off x="4584700" y="1311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100323</xdr:rowOff>
    </xdr:from>
    <xdr:to>
      <xdr:col>19</xdr:col>
      <xdr:colOff>177800</xdr:colOff>
      <xdr:row>74</xdr:row>
      <xdr:rowOff>124613</xdr:rowOff>
    </xdr:to>
    <xdr:cxnSp macro="">
      <xdr:nvCxnSpPr>
        <xdr:cNvPr id="177" name="直線コネクタ 176"/>
        <xdr:cNvCxnSpPr/>
      </xdr:nvCxnSpPr>
      <xdr:spPr>
        <a:xfrm>
          <a:off x="2908300" y="12787623"/>
          <a:ext cx="889000" cy="2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111361</xdr:rowOff>
    </xdr:from>
    <xdr:to>
      <xdr:col>20</xdr:col>
      <xdr:colOff>38100</xdr:colOff>
      <xdr:row>77</xdr:row>
      <xdr:rowOff>41511</xdr:rowOff>
    </xdr:to>
    <xdr:sp macro="" textlink="">
      <xdr:nvSpPr>
        <xdr:cNvPr id="178" name="フローチャート: 判断 177"/>
        <xdr:cNvSpPr/>
      </xdr:nvSpPr>
      <xdr:spPr>
        <a:xfrm>
          <a:off x="37465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32638</xdr:rowOff>
    </xdr:from>
    <xdr:ext cx="469744" cy="259045"/>
    <xdr:sp macro="" textlink="">
      <xdr:nvSpPr>
        <xdr:cNvPr id="179" name="テキスト ボックス 178"/>
        <xdr:cNvSpPr txBox="1"/>
      </xdr:nvSpPr>
      <xdr:spPr>
        <a:xfrm>
          <a:off x="3562428" y="1323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100323</xdr:rowOff>
    </xdr:from>
    <xdr:to>
      <xdr:col>15</xdr:col>
      <xdr:colOff>50800</xdr:colOff>
      <xdr:row>74</xdr:row>
      <xdr:rowOff>122727</xdr:rowOff>
    </xdr:to>
    <xdr:cxnSp macro="">
      <xdr:nvCxnSpPr>
        <xdr:cNvPr id="180" name="直線コネクタ 179"/>
        <xdr:cNvCxnSpPr/>
      </xdr:nvCxnSpPr>
      <xdr:spPr>
        <a:xfrm flipV="1">
          <a:off x="2019300" y="12787623"/>
          <a:ext cx="889000" cy="2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104845</xdr:rowOff>
    </xdr:from>
    <xdr:to>
      <xdr:col>15</xdr:col>
      <xdr:colOff>101600</xdr:colOff>
      <xdr:row>77</xdr:row>
      <xdr:rowOff>34995</xdr:rowOff>
    </xdr:to>
    <xdr:sp macro="" textlink="">
      <xdr:nvSpPr>
        <xdr:cNvPr id="181" name="フローチャート: 判断 180"/>
        <xdr:cNvSpPr/>
      </xdr:nvSpPr>
      <xdr:spPr>
        <a:xfrm>
          <a:off x="2857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26122</xdr:rowOff>
    </xdr:from>
    <xdr:ext cx="469744" cy="259045"/>
    <xdr:sp macro="" textlink="">
      <xdr:nvSpPr>
        <xdr:cNvPr id="182" name="テキスト ボックス 181"/>
        <xdr:cNvSpPr txBox="1"/>
      </xdr:nvSpPr>
      <xdr:spPr>
        <a:xfrm>
          <a:off x="2673428" y="13227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87579</xdr:rowOff>
    </xdr:from>
    <xdr:to>
      <xdr:col>10</xdr:col>
      <xdr:colOff>114300</xdr:colOff>
      <xdr:row>74</xdr:row>
      <xdr:rowOff>122727</xdr:rowOff>
    </xdr:to>
    <xdr:cxnSp macro="">
      <xdr:nvCxnSpPr>
        <xdr:cNvPr id="183" name="直線コネクタ 182"/>
        <xdr:cNvCxnSpPr/>
      </xdr:nvCxnSpPr>
      <xdr:spPr>
        <a:xfrm>
          <a:off x="1130300" y="12774879"/>
          <a:ext cx="889000" cy="3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99758</xdr:rowOff>
    </xdr:from>
    <xdr:to>
      <xdr:col>10</xdr:col>
      <xdr:colOff>165100</xdr:colOff>
      <xdr:row>77</xdr:row>
      <xdr:rowOff>29908</xdr:rowOff>
    </xdr:to>
    <xdr:sp macro="" textlink="">
      <xdr:nvSpPr>
        <xdr:cNvPr id="184" name="フローチャート: 判断 183"/>
        <xdr:cNvSpPr/>
      </xdr:nvSpPr>
      <xdr:spPr>
        <a:xfrm>
          <a:off x="1968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21035</xdr:rowOff>
    </xdr:from>
    <xdr:ext cx="469744" cy="259045"/>
    <xdr:sp macro="" textlink="">
      <xdr:nvSpPr>
        <xdr:cNvPr id="185" name="テキスト ボックス 184"/>
        <xdr:cNvSpPr txBox="1"/>
      </xdr:nvSpPr>
      <xdr:spPr>
        <a:xfrm>
          <a:off x="1784428" y="1322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117818</xdr:rowOff>
    </xdr:from>
    <xdr:to>
      <xdr:col>6</xdr:col>
      <xdr:colOff>38100</xdr:colOff>
      <xdr:row>77</xdr:row>
      <xdr:rowOff>47968</xdr:rowOff>
    </xdr:to>
    <xdr:sp macro="" textlink="">
      <xdr:nvSpPr>
        <xdr:cNvPr id="186" name="フローチャート: 判断 185"/>
        <xdr:cNvSpPr/>
      </xdr:nvSpPr>
      <xdr:spPr>
        <a:xfrm>
          <a:off x="1079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39095</xdr:rowOff>
    </xdr:from>
    <xdr:ext cx="469744" cy="259045"/>
    <xdr:sp macro="" textlink="">
      <xdr:nvSpPr>
        <xdr:cNvPr id="187" name="テキスト ボックス 186"/>
        <xdr:cNvSpPr txBox="1"/>
      </xdr:nvSpPr>
      <xdr:spPr>
        <a:xfrm>
          <a:off x="895428" y="1324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45351</xdr:rowOff>
    </xdr:from>
    <xdr:to>
      <xdr:col>24</xdr:col>
      <xdr:colOff>114300</xdr:colOff>
      <xdr:row>74</xdr:row>
      <xdr:rowOff>146951</xdr:rowOff>
    </xdr:to>
    <xdr:sp macro="" textlink="">
      <xdr:nvSpPr>
        <xdr:cNvPr id="193" name="楕円 192"/>
        <xdr:cNvSpPr/>
      </xdr:nvSpPr>
      <xdr:spPr>
        <a:xfrm>
          <a:off x="4584700" y="1273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68228</xdr:rowOff>
    </xdr:from>
    <xdr:ext cx="534377" cy="259045"/>
    <xdr:sp macro="" textlink="">
      <xdr:nvSpPr>
        <xdr:cNvPr id="194" name="維持補修費該当値テキスト"/>
        <xdr:cNvSpPr txBox="1"/>
      </xdr:nvSpPr>
      <xdr:spPr>
        <a:xfrm>
          <a:off x="4686300" y="12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73813</xdr:rowOff>
    </xdr:from>
    <xdr:to>
      <xdr:col>20</xdr:col>
      <xdr:colOff>38100</xdr:colOff>
      <xdr:row>75</xdr:row>
      <xdr:rowOff>3963</xdr:rowOff>
    </xdr:to>
    <xdr:sp macro="" textlink="">
      <xdr:nvSpPr>
        <xdr:cNvPr id="195" name="楕円 194"/>
        <xdr:cNvSpPr/>
      </xdr:nvSpPr>
      <xdr:spPr>
        <a:xfrm>
          <a:off x="3746500" y="1276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20490</xdr:rowOff>
    </xdr:from>
    <xdr:ext cx="534377" cy="259045"/>
    <xdr:sp macro="" textlink="">
      <xdr:nvSpPr>
        <xdr:cNvPr id="196" name="テキスト ボックス 195"/>
        <xdr:cNvSpPr txBox="1"/>
      </xdr:nvSpPr>
      <xdr:spPr>
        <a:xfrm>
          <a:off x="3530111" y="1253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49523</xdr:rowOff>
    </xdr:from>
    <xdr:to>
      <xdr:col>15</xdr:col>
      <xdr:colOff>101600</xdr:colOff>
      <xdr:row>74</xdr:row>
      <xdr:rowOff>151123</xdr:rowOff>
    </xdr:to>
    <xdr:sp macro="" textlink="">
      <xdr:nvSpPr>
        <xdr:cNvPr id="197" name="楕円 196"/>
        <xdr:cNvSpPr/>
      </xdr:nvSpPr>
      <xdr:spPr>
        <a:xfrm>
          <a:off x="2857500" y="1273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167650</xdr:rowOff>
    </xdr:from>
    <xdr:ext cx="534377" cy="259045"/>
    <xdr:sp macro="" textlink="">
      <xdr:nvSpPr>
        <xdr:cNvPr id="198" name="テキスト ボックス 197"/>
        <xdr:cNvSpPr txBox="1"/>
      </xdr:nvSpPr>
      <xdr:spPr>
        <a:xfrm>
          <a:off x="2641111" y="1251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71927</xdr:rowOff>
    </xdr:from>
    <xdr:to>
      <xdr:col>10</xdr:col>
      <xdr:colOff>165100</xdr:colOff>
      <xdr:row>75</xdr:row>
      <xdr:rowOff>2077</xdr:rowOff>
    </xdr:to>
    <xdr:sp macro="" textlink="">
      <xdr:nvSpPr>
        <xdr:cNvPr id="199" name="楕円 198"/>
        <xdr:cNvSpPr/>
      </xdr:nvSpPr>
      <xdr:spPr>
        <a:xfrm>
          <a:off x="1968500" y="1275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18604</xdr:rowOff>
    </xdr:from>
    <xdr:ext cx="534377" cy="259045"/>
    <xdr:sp macro="" textlink="">
      <xdr:nvSpPr>
        <xdr:cNvPr id="200" name="テキスト ボックス 199"/>
        <xdr:cNvSpPr txBox="1"/>
      </xdr:nvSpPr>
      <xdr:spPr>
        <a:xfrm>
          <a:off x="1752111" y="1253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36779</xdr:rowOff>
    </xdr:from>
    <xdr:to>
      <xdr:col>6</xdr:col>
      <xdr:colOff>38100</xdr:colOff>
      <xdr:row>74</xdr:row>
      <xdr:rowOff>138379</xdr:rowOff>
    </xdr:to>
    <xdr:sp macro="" textlink="">
      <xdr:nvSpPr>
        <xdr:cNvPr id="201" name="楕円 200"/>
        <xdr:cNvSpPr/>
      </xdr:nvSpPr>
      <xdr:spPr>
        <a:xfrm>
          <a:off x="1079500" y="1272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154906</xdr:rowOff>
    </xdr:from>
    <xdr:ext cx="534377" cy="259045"/>
    <xdr:sp macro="" textlink="">
      <xdr:nvSpPr>
        <xdr:cNvPr id="202" name="テキスト ボックス 201"/>
        <xdr:cNvSpPr txBox="1"/>
      </xdr:nvSpPr>
      <xdr:spPr>
        <a:xfrm>
          <a:off x="863111" y="1249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53158</xdr:rowOff>
    </xdr:from>
    <xdr:to>
      <xdr:col>24</xdr:col>
      <xdr:colOff>62865</xdr:colOff>
      <xdr:row>99</xdr:row>
      <xdr:rowOff>95385</xdr:rowOff>
    </xdr:to>
    <xdr:cxnSp macro="">
      <xdr:nvCxnSpPr>
        <xdr:cNvPr id="229" name="直線コネクタ 228"/>
        <xdr:cNvCxnSpPr/>
      </xdr:nvCxnSpPr>
      <xdr:spPr>
        <a:xfrm flipV="1">
          <a:off x="4633595" y="15483658"/>
          <a:ext cx="1270" cy="1585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99212</xdr:rowOff>
    </xdr:from>
    <xdr:ext cx="534377" cy="259045"/>
    <xdr:sp macro="" textlink="">
      <xdr:nvSpPr>
        <xdr:cNvPr id="230" name="扶助費最小値テキスト"/>
        <xdr:cNvSpPr txBox="1"/>
      </xdr:nvSpPr>
      <xdr:spPr>
        <a:xfrm>
          <a:off x="4686300" y="1707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95385</xdr:rowOff>
    </xdr:from>
    <xdr:to>
      <xdr:col>24</xdr:col>
      <xdr:colOff>152400</xdr:colOff>
      <xdr:row>99</xdr:row>
      <xdr:rowOff>95385</xdr:rowOff>
    </xdr:to>
    <xdr:cxnSp macro="">
      <xdr:nvCxnSpPr>
        <xdr:cNvPr id="231" name="直線コネクタ 230"/>
        <xdr:cNvCxnSpPr/>
      </xdr:nvCxnSpPr>
      <xdr:spPr>
        <a:xfrm>
          <a:off x="4546600" y="170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171285</xdr:rowOff>
    </xdr:from>
    <xdr:ext cx="599010" cy="259045"/>
    <xdr:sp macro="" textlink="">
      <xdr:nvSpPr>
        <xdr:cNvPr id="232" name="扶助費最大値テキスト"/>
        <xdr:cNvSpPr txBox="1"/>
      </xdr:nvSpPr>
      <xdr:spPr>
        <a:xfrm>
          <a:off x="4686300" y="1525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53158</xdr:rowOff>
    </xdr:from>
    <xdr:to>
      <xdr:col>24</xdr:col>
      <xdr:colOff>152400</xdr:colOff>
      <xdr:row>90</xdr:row>
      <xdr:rowOff>53158</xdr:rowOff>
    </xdr:to>
    <xdr:cxnSp macro="">
      <xdr:nvCxnSpPr>
        <xdr:cNvPr id="233" name="直線コネクタ 232"/>
        <xdr:cNvCxnSpPr/>
      </xdr:nvCxnSpPr>
      <xdr:spPr>
        <a:xfrm>
          <a:off x="4546600" y="1548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170039</xdr:rowOff>
    </xdr:from>
    <xdr:to>
      <xdr:col>24</xdr:col>
      <xdr:colOff>63500</xdr:colOff>
      <xdr:row>99</xdr:row>
      <xdr:rowOff>24388</xdr:rowOff>
    </xdr:to>
    <xdr:cxnSp macro="">
      <xdr:nvCxnSpPr>
        <xdr:cNvPr id="234" name="直線コネクタ 233"/>
        <xdr:cNvCxnSpPr/>
      </xdr:nvCxnSpPr>
      <xdr:spPr>
        <a:xfrm flipV="1">
          <a:off x="3797300" y="16972139"/>
          <a:ext cx="838200" cy="2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170707</xdr:rowOff>
    </xdr:from>
    <xdr:ext cx="534377" cy="259045"/>
    <xdr:sp macro="" textlink="">
      <xdr:nvSpPr>
        <xdr:cNvPr id="235" name="扶助費平均値テキスト"/>
        <xdr:cNvSpPr txBox="1"/>
      </xdr:nvSpPr>
      <xdr:spPr>
        <a:xfrm>
          <a:off x="4686300" y="16287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147830</xdr:rowOff>
    </xdr:from>
    <xdr:to>
      <xdr:col>24</xdr:col>
      <xdr:colOff>114300</xdr:colOff>
      <xdr:row>96</xdr:row>
      <xdr:rowOff>77980</xdr:rowOff>
    </xdr:to>
    <xdr:sp macro="" textlink="">
      <xdr:nvSpPr>
        <xdr:cNvPr id="236" name="フローチャート: 判断 235"/>
        <xdr:cNvSpPr/>
      </xdr:nvSpPr>
      <xdr:spPr>
        <a:xfrm>
          <a:off x="4584700" y="164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24388</xdr:rowOff>
    </xdr:from>
    <xdr:to>
      <xdr:col>19</xdr:col>
      <xdr:colOff>177800</xdr:colOff>
      <xdr:row>99</xdr:row>
      <xdr:rowOff>30952</xdr:rowOff>
    </xdr:to>
    <xdr:cxnSp macro="">
      <xdr:nvCxnSpPr>
        <xdr:cNvPr id="237" name="直線コネクタ 236"/>
        <xdr:cNvCxnSpPr/>
      </xdr:nvCxnSpPr>
      <xdr:spPr>
        <a:xfrm flipV="1">
          <a:off x="2908300" y="16997938"/>
          <a:ext cx="889000" cy="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47490</xdr:rowOff>
    </xdr:from>
    <xdr:to>
      <xdr:col>20</xdr:col>
      <xdr:colOff>38100</xdr:colOff>
      <xdr:row>96</xdr:row>
      <xdr:rowOff>149090</xdr:rowOff>
    </xdr:to>
    <xdr:sp macro="" textlink="">
      <xdr:nvSpPr>
        <xdr:cNvPr id="238" name="フローチャート: 判断 237"/>
        <xdr:cNvSpPr/>
      </xdr:nvSpPr>
      <xdr:spPr>
        <a:xfrm>
          <a:off x="37465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165617</xdr:rowOff>
    </xdr:from>
    <xdr:ext cx="534377" cy="259045"/>
    <xdr:sp macro="" textlink="">
      <xdr:nvSpPr>
        <xdr:cNvPr id="239" name="テキスト ボックス 238"/>
        <xdr:cNvSpPr txBox="1"/>
      </xdr:nvSpPr>
      <xdr:spPr>
        <a:xfrm>
          <a:off x="3530111" y="1628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12402</xdr:rowOff>
    </xdr:from>
    <xdr:to>
      <xdr:col>15</xdr:col>
      <xdr:colOff>50800</xdr:colOff>
      <xdr:row>99</xdr:row>
      <xdr:rowOff>30952</xdr:rowOff>
    </xdr:to>
    <xdr:cxnSp macro="">
      <xdr:nvCxnSpPr>
        <xdr:cNvPr id="240" name="直線コネクタ 239"/>
        <xdr:cNvCxnSpPr/>
      </xdr:nvCxnSpPr>
      <xdr:spPr>
        <a:xfrm>
          <a:off x="2019300" y="16985952"/>
          <a:ext cx="889000" cy="1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106274</xdr:rowOff>
    </xdr:from>
    <xdr:to>
      <xdr:col>15</xdr:col>
      <xdr:colOff>101600</xdr:colOff>
      <xdr:row>97</xdr:row>
      <xdr:rowOff>36424</xdr:rowOff>
    </xdr:to>
    <xdr:sp macro="" textlink="">
      <xdr:nvSpPr>
        <xdr:cNvPr id="241" name="フローチャート: 判断 240"/>
        <xdr:cNvSpPr/>
      </xdr:nvSpPr>
      <xdr:spPr>
        <a:xfrm>
          <a:off x="2857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52951</xdr:rowOff>
    </xdr:from>
    <xdr:ext cx="534377" cy="259045"/>
    <xdr:sp macro="" textlink="">
      <xdr:nvSpPr>
        <xdr:cNvPr id="242" name="テキスト ボックス 241"/>
        <xdr:cNvSpPr txBox="1"/>
      </xdr:nvSpPr>
      <xdr:spPr>
        <a:xfrm>
          <a:off x="2641111" y="163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8010</xdr:rowOff>
    </xdr:from>
    <xdr:to>
      <xdr:col>10</xdr:col>
      <xdr:colOff>114300</xdr:colOff>
      <xdr:row>99</xdr:row>
      <xdr:rowOff>12402</xdr:rowOff>
    </xdr:to>
    <xdr:cxnSp macro="">
      <xdr:nvCxnSpPr>
        <xdr:cNvPr id="243" name="直線コネクタ 242"/>
        <xdr:cNvCxnSpPr/>
      </xdr:nvCxnSpPr>
      <xdr:spPr>
        <a:xfrm>
          <a:off x="1130300" y="16981560"/>
          <a:ext cx="889000" cy="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109327</xdr:rowOff>
    </xdr:from>
    <xdr:to>
      <xdr:col>10</xdr:col>
      <xdr:colOff>165100</xdr:colOff>
      <xdr:row>97</xdr:row>
      <xdr:rowOff>39477</xdr:rowOff>
    </xdr:to>
    <xdr:sp macro="" textlink="">
      <xdr:nvSpPr>
        <xdr:cNvPr id="244" name="フローチャート: 判断 243"/>
        <xdr:cNvSpPr/>
      </xdr:nvSpPr>
      <xdr:spPr>
        <a:xfrm>
          <a:off x="1968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56004</xdr:rowOff>
    </xdr:from>
    <xdr:ext cx="534377" cy="259045"/>
    <xdr:sp macro="" textlink="">
      <xdr:nvSpPr>
        <xdr:cNvPr id="245" name="テキスト ボックス 244"/>
        <xdr:cNvSpPr txBox="1"/>
      </xdr:nvSpPr>
      <xdr:spPr>
        <a:xfrm>
          <a:off x="1752111" y="163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148270</xdr:rowOff>
    </xdr:from>
    <xdr:to>
      <xdr:col>6</xdr:col>
      <xdr:colOff>38100</xdr:colOff>
      <xdr:row>97</xdr:row>
      <xdr:rowOff>78420</xdr:rowOff>
    </xdr:to>
    <xdr:sp macro="" textlink="">
      <xdr:nvSpPr>
        <xdr:cNvPr id="246" name="フローチャート: 判断 245"/>
        <xdr:cNvSpPr/>
      </xdr:nvSpPr>
      <xdr:spPr>
        <a:xfrm>
          <a:off x="1079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94947</xdr:rowOff>
    </xdr:from>
    <xdr:ext cx="534377" cy="259045"/>
    <xdr:sp macro="" textlink="">
      <xdr:nvSpPr>
        <xdr:cNvPr id="247" name="テキスト ボックス 246"/>
        <xdr:cNvSpPr txBox="1"/>
      </xdr:nvSpPr>
      <xdr:spPr>
        <a:xfrm>
          <a:off x="863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119239</xdr:rowOff>
    </xdr:from>
    <xdr:to>
      <xdr:col>24</xdr:col>
      <xdr:colOff>114300</xdr:colOff>
      <xdr:row>99</xdr:row>
      <xdr:rowOff>49389</xdr:rowOff>
    </xdr:to>
    <xdr:sp macro="" textlink="">
      <xdr:nvSpPr>
        <xdr:cNvPr id="253" name="楕円 252"/>
        <xdr:cNvSpPr/>
      </xdr:nvSpPr>
      <xdr:spPr>
        <a:xfrm>
          <a:off x="4584700" y="1692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34166</xdr:rowOff>
    </xdr:from>
    <xdr:ext cx="534377" cy="259045"/>
    <xdr:sp macro="" textlink="">
      <xdr:nvSpPr>
        <xdr:cNvPr id="254" name="扶助費該当値テキスト"/>
        <xdr:cNvSpPr txBox="1"/>
      </xdr:nvSpPr>
      <xdr:spPr>
        <a:xfrm>
          <a:off x="4686300" y="1683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145038</xdr:rowOff>
    </xdr:from>
    <xdr:to>
      <xdr:col>20</xdr:col>
      <xdr:colOff>38100</xdr:colOff>
      <xdr:row>99</xdr:row>
      <xdr:rowOff>75188</xdr:rowOff>
    </xdr:to>
    <xdr:sp macro="" textlink="">
      <xdr:nvSpPr>
        <xdr:cNvPr id="255" name="楕円 254"/>
        <xdr:cNvSpPr/>
      </xdr:nvSpPr>
      <xdr:spPr>
        <a:xfrm>
          <a:off x="3746500" y="1694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66315</xdr:rowOff>
    </xdr:from>
    <xdr:ext cx="534377" cy="259045"/>
    <xdr:sp macro="" textlink="">
      <xdr:nvSpPr>
        <xdr:cNvPr id="256" name="テキスト ボックス 255"/>
        <xdr:cNvSpPr txBox="1"/>
      </xdr:nvSpPr>
      <xdr:spPr>
        <a:xfrm>
          <a:off x="3530111" y="1703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151602</xdr:rowOff>
    </xdr:from>
    <xdr:to>
      <xdr:col>15</xdr:col>
      <xdr:colOff>101600</xdr:colOff>
      <xdr:row>99</xdr:row>
      <xdr:rowOff>81752</xdr:rowOff>
    </xdr:to>
    <xdr:sp macro="" textlink="">
      <xdr:nvSpPr>
        <xdr:cNvPr id="257" name="楕円 256"/>
        <xdr:cNvSpPr/>
      </xdr:nvSpPr>
      <xdr:spPr>
        <a:xfrm>
          <a:off x="2857500" y="1695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72879</xdr:rowOff>
    </xdr:from>
    <xdr:ext cx="534377" cy="259045"/>
    <xdr:sp macro="" textlink="">
      <xdr:nvSpPr>
        <xdr:cNvPr id="258" name="テキスト ボックス 257"/>
        <xdr:cNvSpPr txBox="1"/>
      </xdr:nvSpPr>
      <xdr:spPr>
        <a:xfrm>
          <a:off x="2641111" y="1704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133052</xdr:rowOff>
    </xdr:from>
    <xdr:to>
      <xdr:col>10</xdr:col>
      <xdr:colOff>165100</xdr:colOff>
      <xdr:row>99</xdr:row>
      <xdr:rowOff>63202</xdr:rowOff>
    </xdr:to>
    <xdr:sp macro="" textlink="">
      <xdr:nvSpPr>
        <xdr:cNvPr id="259" name="楕円 258"/>
        <xdr:cNvSpPr/>
      </xdr:nvSpPr>
      <xdr:spPr>
        <a:xfrm>
          <a:off x="1968500" y="1693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54329</xdr:rowOff>
    </xdr:from>
    <xdr:ext cx="534377" cy="259045"/>
    <xdr:sp macro="" textlink="">
      <xdr:nvSpPr>
        <xdr:cNvPr id="260" name="テキスト ボックス 259"/>
        <xdr:cNvSpPr txBox="1"/>
      </xdr:nvSpPr>
      <xdr:spPr>
        <a:xfrm>
          <a:off x="1752111" y="170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128660</xdr:rowOff>
    </xdr:from>
    <xdr:to>
      <xdr:col>6</xdr:col>
      <xdr:colOff>38100</xdr:colOff>
      <xdr:row>99</xdr:row>
      <xdr:rowOff>58810</xdr:rowOff>
    </xdr:to>
    <xdr:sp macro="" textlink="">
      <xdr:nvSpPr>
        <xdr:cNvPr id="261" name="楕円 260"/>
        <xdr:cNvSpPr/>
      </xdr:nvSpPr>
      <xdr:spPr>
        <a:xfrm>
          <a:off x="1079500" y="1693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49937</xdr:rowOff>
    </xdr:from>
    <xdr:ext cx="534377" cy="259045"/>
    <xdr:sp macro="" textlink="">
      <xdr:nvSpPr>
        <xdr:cNvPr id="262" name="テキスト ボックス 261"/>
        <xdr:cNvSpPr txBox="1"/>
      </xdr:nvSpPr>
      <xdr:spPr>
        <a:xfrm>
          <a:off x="863111" y="1702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42550</xdr:rowOff>
    </xdr:from>
    <xdr:to>
      <xdr:col>54</xdr:col>
      <xdr:colOff>189865</xdr:colOff>
      <xdr:row>35</xdr:row>
      <xdr:rowOff>109689</xdr:rowOff>
    </xdr:to>
    <xdr:cxnSp macro="">
      <xdr:nvCxnSpPr>
        <xdr:cNvPr id="284" name="直線コネクタ 283"/>
        <xdr:cNvCxnSpPr/>
      </xdr:nvCxnSpPr>
      <xdr:spPr>
        <a:xfrm flipV="1">
          <a:off x="10475595" y="5528950"/>
          <a:ext cx="1270" cy="58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113516</xdr:rowOff>
    </xdr:from>
    <xdr:ext cx="599010" cy="259045"/>
    <xdr:sp macro="" textlink="">
      <xdr:nvSpPr>
        <xdr:cNvPr id="285" name="補助費等最小値テキスト"/>
        <xdr:cNvSpPr txBox="1"/>
      </xdr:nvSpPr>
      <xdr:spPr>
        <a:xfrm>
          <a:off x="10528300" y="61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109689</xdr:rowOff>
    </xdr:from>
    <xdr:to>
      <xdr:col>55</xdr:col>
      <xdr:colOff>88900</xdr:colOff>
      <xdr:row>35</xdr:row>
      <xdr:rowOff>109689</xdr:rowOff>
    </xdr:to>
    <xdr:cxnSp macro="">
      <xdr:nvCxnSpPr>
        <xdr:cNvPr id="286" name="直線コネクタ 285"/>
        <xdr:cNvCxnSpPr/>
      </xdr:nvCxnSpPr>
      <xdr:spPr>
        <a:xfrm>
          <a:off x="10388600" y="611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160677</xdr:rowOff>
    </xdr:from>
    <xdr:ext cx="599010" cy="259045"/>
    <xdr:sp macro="" textlink="">
      <xdr:nvSpPr>
        <xdr:cNvPr id="287" name="補助費等最大値テキスト"/>
        <xdr:cNvSpPr txBox="1"/>
      </xdr:nvSpPr>
      <xdr:spPr>
        <a:xfrm>
          <a:off x="10528300" y="530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42550</xdr:rowOff>
    </xdr:from>
    <xdr:to>
      <xdr:col>55</xdr:col>
      <xdr:colOff>88900</xdr:colOff>
      <xdr:row>32</xdr:row>
      <xdr:rowOff>42550</xdr:rowOff>
    </xdr:to>
    <xdr:cxnSp macro="">
      <xdr:nvCxnSpPr>
        <xdr:cNvPr id="288" name="直線コネクタ 287"/>
        <xdr:cNvCxnSpPr/>
      </xdr:nvCxnSpPr>
      <xdr:spPr>
        <a:xfrm>
          <a:off x="10388600" y="552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168646</xdr:rowOff>
    </xdr:from>
    <xdr:to>
      <xdr:col>55</xdr:col>
      <xdr:colOff>0</xdr:colOff>
      <xdr:row>37</xdr:row>
      <xdr:rowOff>120369</xdr:rowOff>
    </xdr:to>
    <xdr:cxnSp macro="">
      <xdr:nvCxnSpPr>
        <xdr:cNvPr id="289" name="直線コネクタ 288"/>
        <xdr:cNvCxnSpPr/>
      </xdr:nvCxnSpPr>
      <xdr:spPr>
        <a:xfrm flipV="1">
          <a:off x="9639300" y="5826496"/>
          <a:ext cx="838200" cy="63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47608</xdr:rowOff>
    </xdr:from>
    <xdr:ext cx="599010" cy="259045"/>
    <xdr:sp macro="" textlink="">
      <xdr:nvSpPr>
        <xdr:cNvPr id="290" name="補助費等平均値テキスト"/>
        <xdr:cNvSpPr txBox="1"/>
      </xdr:nvSpPr>
      <xdr:spPr>
        <a:xfrm>
          <a:off x="10528300" y="58769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69181</xdr:rowOff>
    </xdr:from>
    <xdr:to>
      <xdr:col>55</xdr:col>
      <xdr:colOff>50800</xdr:colOff>
      <xdr:row>34</xdr:row>
      <xdr:rowOff>170781</xdr:rowOff>
    </xdr:to>
    <xdr:sp macro="" textlink="">
      <xdr:nvSpPr>
        <xdr:cNvPr id="291" name="フローチャート: 判断 290"/>
        <xdr:cNvSpPr/>
      </xdr:nvSpPr>
      <xdr:spPr>
        <a:xfrm>
          <a:off x="10426700" y="58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117754</xdr:rowOff>
    </xdr:from>
    <xdr:to>
      <xdr:col>50</xdr:col>
      <xdr:colOff>114300</xdr:colOff>
      <xdr:row>37</xdr:row>
      <xdr:rowOff>120369</xdr:rowOff>
    </xdr:to>
    <xdr:cxnSp macro="">
      <xdr:nvCxnSpPr>
        <xdr:cNvPr id="292" name="直線コネクタ 291"/>
        <xdr:cNvCxnSpPr/>
      </xdr:nvCxnSpPr>
      <xdr:spPr>
        <a:xfrm>
          <a:off x="8750300" y="6461404"/>
          <a:ext cx="889000" cy="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52210</xdr:rowOff>
    </xdr:from>
    <xdr:to>
      <xdr:col>50</xdr:col>
      <xdr:colOff>165100</xdr:colOff>
      <xdr:row>37</xdr:row>
      <xdr:rowOff>153810</xdr:rowOff>
    </xdr:to>
    <xdr:sp macro="" textlink="">
      <xdr:nvSpPr>
        <xdr:cNvPr id="293" name="フローチャート: 判断 292"/>
        <xdr:cNvSpPr/>
      </xdr:nvSpPr>
      <xdr:spPr>
        <a:xfrm>
          <a:off x="9588500" y="63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170337</xdr:rowOff>
    </xdr:from>
    <xdr:ext cx="534377" cy="259045"/>
    <xdr:sp macro="" textlink="">
      <xdr:nvSpPr>
        <xdr:cNvPr id="294" name="テキスト ボックス 293"/>
        <xdr:cNvSpPr txBox="1"/>
      </xdr:nvSpPr>
      <xdr:spPr>
        <a:xfrm>
          <a:off x="9372111" y="617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117754</xdr:rowOff>
    </xdr:from>
    <xdr:to>
      <xdr:col>45</xdr:col>
      <xdr:colOff>177800</xdr:colOff>
      <xdr:row>37</xdr:row>
      <xdr:rowOff>123351</xdr:rowOff>
    </xdr:to>
    <xdr:cxnSp macro="">
      <xdr:nvCxnSpPr>
        <xdr:cNvPr id="295" name="直線コネクタ 294"/>
        <xdr:cNvCxnSpPr/>
      </xdr:nvCxnSpPr>
      <xdr:spPr>
        <a:xfrm flipV="1">
          <a:off x="7861300" y="6461404"/>
          <a:ext cx="889000" cy="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54670</xdr:rowOff>
    </xdr:from>
    <xdr:to>
      <xdr:col>46</xdr:col>
      <xdr:colOff>38100</xdr:colOff>
      <xdr:row>37</xdr:row>
      <xdr:rowOff>156270</xdr:rowOff>
    </xdr:to>
    <xdr:sp macro="" textlink="">
      <xdr:nvSpPr>
        <xdr:cNvPr id="296" name="フローチャート: 判断 295"/>
        <xdr:cNvSpPr/>
      </xdr:nvSpPr>
      <xdr:spPr>
        <a:xfrm>
          <a:off x="8699500" y="639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1347</xdr:rowOff>
    </xdr:from>
    <xdr:ext cx="534377" cy="259045"/>
    <xdr:sp macro="" textlink="">
      <xdr:nvSpPr>
        <xdr:cNvPr id="297" name="テキスト ボックス 296"/>
        <xdr:cNvSpPr txBox="1"/>
      </xdr:nvSpPr>
      <xdr:spPr>
        <a:xfrm>
          <a:off x="8483111" y="617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117544</xdr:rowOff>
    </xdr:from>
    <xdr:to>
      <xdr:col>41</xdr:col>
      <xdr:colOff>50800</xdr:colOff>
      <xdr:row>37</xdr:row>
      <xdr:rowOff>123351</xdr:rowOff>
    </xdr:to>
    <xdr:cxnSp macro="">
      <xdr:nvCxnSpPr>
        <xdr:cNvPr id="298" name="直線コネクタ 297"/>
        <xdr:cNvCxnSpPr/>
      </xdr:nvCxnSpPr>
      <xdr:spPr>
        <a:xfrm>
          <a:off x="6972300" y="6461194"/>
          <a:ext cx="889000" cy="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62986</xdr:rowOff>
    </xdr:from>
    <xdr:to>
      <xdr:col>41</xdr:col>
      <xdr:colOff>101600</xdr:colOff>
      <xdr:row>37</xdr:row>
      <xdr:rowOff>164586</xdr:rowOff>
    </xdr:to>
    <xdr:sp macro="" textlink="">
      <xdr:nvSpPr>
        <xdr:cNvPr id="299" name="フローチャート: 判断 298"/>
        <xdr:cNvSpPr/>
      </xdr:nvSpPr>
      <xdr:spPr>
        <a:xfrm>
          <a:off x="7810500" y="640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9663</xdr:rowOff>
    </xdr:from>
    <xdr:ext cx="534377" cy="259045"/>
    <xdr:sp macro="" textlink="">
      <xdr:nvSpPr>
        <xdr:cNvPr id="300" name="テキスト ボックス 299"/>
        <xdr:cNvSpPr txBox="1"/>
      </xdr:nvSpPr>
      <xdr:spPr>
        <a:xfrm>
          <a:off x="7594111" y="618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51954</xdr:rowOff>
    </xdr:from>
    <xdr:to>
      <xdr:col>36</xdr:col>
      <xdr:colOff>165100</xdr:colOff>
      <xdr:row>37</xdr:row>
      <xdr:rowOff>153554</xdr:rowOff>
    </xdr:to>
    <xdr:sp macro="" textlink="">
      <xdr:nvSpPr>
        <xdr:cNvPr id="301" name="フローチャート: 判断 300"/>
        <xdr:cNvSpPr/>
      </xdr:nvSpPr>
      <xdr:spPr>
        <a:xfrm>
          <a:off x="69215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170081</xdr:rowOff>
    </xdr:from>
    <xdr:ext cx="534377" cy="259045"/>
    <xdr:sp macro="" textlink="">
      <xdr:nvSpPr>
        <xdr:cNvPr id="302" name="テキスト ボックス 301"/>
        <xdr:cNvSpPr txBox="1"/>
      </xdr:nvSpPr>
      <xdr:spPr>
        <a:xfrm>
          <a:off x="6705111" y="617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117846</xdr:rowOff>
    </xdr:from>
    <xdr:to>
      <xdr:col>55</xdr:col>
      <xdr:colOff>50800</xdr:colOff>
      <xdr:row>34</xdr:row>
      <xdr:rowOff>47996</xdr:rowOff>
    </xdr:to>
    <xdr:sp macro="" textlink="">
      <xdr:nvSpPr>
        <xdr:cNvPr id="308" name="楕円 307"/>
        <xdr:cNvSpPr/>
      </xdr:nvSpPr>
      <xdr:spPr>
        <a:xfrm>
          <a:off x="10426700" y="5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140723</xdr:rowOff>
    </xdr:from>
    <xdr:ext cx="599010" cy="259045"/>
    <xdr:sp macro="" textlink="">
      <xdr:nvSpPr>
        <xdr:cNvPr id="309" name="補助費等該当値テキスト"/>
        <xdr:cNvSpPr txBox="1"/>
      </xdr:nvSpPr>
      <xdr:spPr>
        <a:xfrm>
          <a:off x="10528300" y="562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69569</xdr:rowOff>
    </xdr:from>
    <xdr:to>
      <xdr:col>50</xdr:col>
      <xdr:colOff>165100</xdr:colOff>
      <xdr:row>37</xdr:row>
      <xdr:rowOff>171169</xdr:rowOff>
    </xdr:to>
    <xdr:sp macro="" textlink="">
      <xdr:nvSpPr>
        <xdr:cNvPr id="310" name="楕円 309"/>
        <xdr:cNvSpPr/>
      </xdr:nvSpPr>
      <xdr:spPr>
        <a:xfrm>
          <a:off x="9588500" y="641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162296</xdr:rowOff>
    </xdr:from>
    <xdr:ext cx="534377" cy="259045"/>
    <xdr:sp macro="" textlink="">
      <xdr:nvSpPr>
        <xdr:cNvPr id="311" name="テキスト ボックス 310"/>
        <xdr:cNvSpPr txBox="1"/>
      </xdr:nvSpPr>
      <xdr:spPr>
        <a:xfrm>
          <a:off x="9372111" y="65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66954</xdr:rowOff>
    </xdr:from>
    <xdr:to>
      <xdr:col>46</xdr:col>
      <xdr:colOff>38100</xdr:colOff>
      <xdr:row>37</xdr:row>
      <xdr:rowOff>168554</xdr:rowOff>
    </xdr:to>
    <xdr:sp macro="" textlink="">
      <xdr:nvSpPr>
        <xdr:cNvPr id="312" name="楕円 311"/>
        <xdr:cNvSpPr/>
      </xdr:nvSpPr>
      <xdr:spPr>
        <a:xfrm>
          <a:off x="8699500" y="641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159681</xdr:rowOff>
    </xdr:from>
    <xdr:ext cx="534377" cy="259045"/>
    <xdr:sp macro="" textlink="">
      <xdr:nvSpPr>
        <xdr:cNvPr id="313" name="テキスト ボックス 312"/>
        <xdr:cNvSpPr txBox="1"/>
      </xdr:nvSpPr>
      <xdr:spPr>
        <a:xfrm>
          <a:off x="8483111" y="650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72551</xdr:rowOff>
    </xdr:from>
    <xdr:to>
      <xdr:col>41</xdr:col>
      <xdr:colOff>101600</xdr:colOff>
      <xdr:row>38</xdr:row>
      <xdr:rowOff>2701</xdr:rowOff>
    </xdr:to>
    <xdr:sp macro="" textlink="">
      <xdr:nvSpPr>
        <xdr:cNvPr id="314" name="楕円 313"/>
        <xdr:cNvSpPr/>
      </xdr:nvSpPr>
      <xdr:spPr>
        <a:xfrm>
          <a:off x="7810500" y="641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165278</xdr:rowOff>
    </xdr:from>
    <xdr:ext cx="534377" cy="259045"/>
    <xdr:sp macro="" textlink="">
      <xdr:nvSpPr>
        <xdr:cNvPr id="315" name="テキスト ボックス 314"/>
        <xdr:cNvSpPr txBox="1"/>
      </xdr:nvSpPr>
      <xdr:spPr>
        <a:xfrm>
          <a:off x="7594111" y="650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66744</xdr:rowOff>
    </xdr:from>
    <xdr:to>
      <xdr:col>36</xdr:col>
      <xdr:colOff>165100</xdr:colOff>
      <xdr:row>37</xdr:row>
      <xdr:rowOff>168344</xdr:rowOff>
    </xdr:to>
    <xdr:sp macro="" textlink="">
      <xdr:nvSpPr>
        <xdr:cNvPr id="316" name="楕円 315"/>
        <xdr:cNvSpPr/>
      </xdr:nvSpPr>
      <xdr:spPr>
        <a:xfrm>
          <a:off x="6921500" y="641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159471</xdr:rowOff>
    </xdr:from>
    <xdr:ext cx="534377" cy="259045"/>
    <xdr:sp macro="" textlink="">
      <xdr:nvSpPr>
        <xdr:cNvPr id="317" name="テキスト ボックス 316"/>
        <xdr:cNvSpPr txBox="1"/>
      </xdr:nvSpPr>
      <xdr:spPr>
        <a:xfrm>
          <a:off x="6705111" y="650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40698</xdr:rowOff>
    </xdr:from>
    <xdr:to>
      <xdr:col>54</xdr:col>
      <xdr:colOff>189865</xdr:colOff>
      <xdr:row>58</xdr:row>
      <xdr:rowOff>48561</xdr:rowOff>
    </xdr:to>
    <xdr:cxnSp macro="">
      <xdr:nvCxnSpPr>
        <xdr:cNvPr id="339" name="直線コネクタ 338"/>
        <xdr:cNvCxnSpPr/>
      </xdr:nvCxnSpPr>
      <xdr:spPr>
        <a:xfrm flipV="1">
          <a:off x="10475595" y="8613198"/>
          <a:ext cx="1270" cy="1379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52388</xdr:rowOff>
    </xdr:from>
    <xdr:ext cx="469744" cy="259045"/>
    <xdr:sp macro="" textlink="">
      <xdr:nvSpPr>
        <xdr:cNvPr id="340" name="普通建設事業費最小値テキスト"/>
        <xdr:cNvSpPr txBox="1"/>
      </xdr:nvSpPr>
      <xdr:spPr>
        <a:xfrm>
          <a:off x="10528300" y="999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48561</xdr:rowOff>
    </xdr:from>
    <xdr:to>
      <xdr:col>55</xdr:col>
      <xdr:colOff>88900</xdr:colOff>
      <xdr:row>58</xdr:row>
      <xdr:rowOff>48561</xdr:rowOff>
    </xdr:to>
    <xdr:cxnSp macro="">
      <xdr:nvCxnSpPr>
        <xdr:cNvPr id="341" name="直線コネクタ 340"/>
        <xdr:cNvCxnSpPr/>
      </xdr:nvCxnSpPr>
      <xdr:spPr>
        <a:xfrm>
          <a:off x="10388600" y="999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158825</xdr:rowOff>
    </xdr:from>
    <xdr:ext cx="599010" cy="259045"/>
    <xdr:sp macro="" textlink="">
      <xdr:nvSpPr>
        <xdr:cNvPr id="342" name="普通建設事業費最大値テキスト"/>
        <xdr:cNvSpPr txBox="1"/>
      </xdr:nvSpPr>
      <xdr:spPr>
        <a:xfrm>
          <a:off x="10528300" y="838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40698</xdr:rowOff>
    </xdr:from>
    <xdr:to>
      <xdr:col>55</xdr:col>
      <xdr:colOff>88900</xdr:colOff>
      <xdr:row>50</xdr:row>
      <xdr:rowOff>40698</xdr:rowOff>
    </xdr:to>
    <xdr:cxnSp macro="">
      <xdr:nvCxnSpPr>
        <xdr:cNvPr id="343" name="直線コネクタ 342"/>
        <xdr:cNvCxnSpPr/>
      </xdr:nvCxnSpPr>
      <xdr:spPr>
        <a:xfrm>
          <a:off x="10388600" y="861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122262</xdr:rowOff>
    </xdr:from>
    <xdr:to>
      <xdr:col>55</xdr:col>
      <xdr:colOff>0</xdr:colOff>
      <xdr:row>54</xdr:row>
      <xdr:rowOff>135210</xdr:rowOff>
    </xdr:to>
    <xdr:cxnSp macro="">
      <xdr:nvCxnSpPr>
        <xdr:cNvPr id="344" name="直線コネクタ 343"/>
        <xdr:cNvCxnSpPr/>
      </xdr:nvCxnSpPr>
      <xdr:spPr>
        <a:xfrm flipV="1">
          <a:off x="9639300" y="9380562"/>
          <a:ext cx="838200" cy="1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105567</xdr:rowOff>
    </xdr:from>
    <xdr:ext cx="534377" cy="259045"/>
    <xdr:sp macro="" textlink="">
      <xdr:nvSpPr>
        <xdr:cNvPr id="345" name="普通建設事業費平均値テキスト"/>
        <xdr:cNvSpPr txBox="1"/>
      </xdr:nvSpPr>
      <xdr:spPr>
        <a:xfrm>
          <a:off x="10528300" y="9535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127140</xdr:rowOff>
    </xdr:from>
    <xdr:to>
      <xdr:col>55</xdr:col>
      <xdr:colOff>50800</xdr:colOff>
      <xdr:row>56</xdr:row>
      <xdr:rowOff>57290</xdr:rowOff>
    </xdr:to>
    <xdr:sp macro="" textlink="">
      <xdr:nvSpPr>
        <xdr:cNvPr id="346" name="フローチャート: 判断 345"/>
        <xdr:cNvSpPr/>
      </xdr:nvSpPr>
      <xdr:spPr>
        <a:xfrm>
          <a:off x="10426700" y="955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135210</xdr:rowOff>
    </xdr:from>
    <xdr:to>
      <xdr:col>50</xdr:col>
      <xdr:colOff>114300</xdr:colOff>
      <xdr:row>56</xdr:row>
      <xdr:rowOff>49330</xdr:rowOff>
    </xdr:to>
    <xdr:cxnSp macro="">
      <xdr:nvCxnSpPr>
        <xdr:cNvPr id="347" name="直線コネクタ 346"/>
        <xdr:cNvCxnSpPr/>
      </xdr:nvCxnSpPr>
      <xdr:spPr>
        <a:xfrm flipV="1">
          <a:off x="8750300" y="9393510"/>
          <a:ext cx="889000" cy="25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134492</xdr:rowOff>
    </xdr:from>
    <xdr:to>
      <xdr:col>50</xdr:col>
      <xdr:colOff>165100</xdr:colOff>
      <xdr:row>56</xdr:row>
      <xdr:rowOff>64642</xdr:rowOff>
    </xdr:to>
    <xdr:sp macro="" textlink="">
      <xdr:nvSpPr>
        <xdr:cNvPr id="348" name="フローチャート: 判断 347"/>
        <xdr:cNvSpPr/>
      </xdr:nvSpPr>
      <xdr:spPr>
        <a:xfrm>
          <a:off x="9588500" y="956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55769</xdr:rowOff>
    </xdr:from>
    <xdr:ext cx="534377" cy="259045"/>
    <xdr:sp macro="" textlink="">
      <xdr:nvSpPr>
        <xdr:cNvPr id="349" name="テキスト ボックス 348"/>
        <xdr:cNvSpPr txBox="1"/>
      </xdr:nvSpPr>
      <xdr:spPr>
        <a:xfrm>
          <a:off x="9372111" y="965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154239</xdr:rowOff>
    </xdr:from>
    <xdr:to>
      <xdr:col>45</xdr:col>
      <xdr:colOff>177800</xdr:colOff>
      <xdr:row>56</xdr:row>
      <xdr:rowOff>49330</xdr:rowOff>
    </xdr:to>
    <xdr:cxnSp macro="">
      <xdr:nvCxnSpPr>
        <xdr:cNvPr id="350" name="直線コネクタ 349"/>
        <xdr:cNvCxnSpPr/>
      </xdr:nvCxnSpPr>
      <xdr:spPr>
        <a:xfrm>
          <a:off x="7861300" y="9583989"/>
          <a:ext cx="889000" cy="6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169943</xdr:rowOff>
    </xdr:from>
    <xdr:to>
      <xdr:col>46</xdr:col>
      <xdr:colOff>38100</xdr:colOff>
      <xdr:row>56</xdr:row>
      <xdr:rowOff>100093</xdr:rowOff>
    </xdr:to>
    <xdr:sp macro="" textlink="">
      <xdr:nvSpPr>
        <xdr:cNvPr id="351" name="フローチャート: 判断 350"/>
        <xdr:cNvSpPr/>
      </xdr:nvSpPr>
      <xdr:spPr>
        <a:xfrm>
          <a:off x="8699500" y="959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116620</xdr:rowOff>
    </xdr:from>
    <xdr:ext cx="534377" cy="259045"/>
    <xdr:sp macro="" textlink="">
      <xdr:nvSpPr>
        <xdr:cNvPr id="352" name="テキスト ボックス 351"/>
        <xdr:cNvSpPr txBox="1"/>
      </xdr:nvSpPr>
      <xdr:spPr>
        <a:xfrm>
          <a:off x="8483111" y="937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154239</xdr:rowOff>
    </xdr:from>
    <xdr:to>
      <xdr:col>41</xdr:col>
      <xdr:colOff>50800</xdr:colOff>
      <xdr:row>56</xdr:row>
      <xdr:rowOff>46513</xdr:rowOff>
    </xdr:to>
    <xdr:cxnSp macro="">
      <xdr:nvCxnSpPr>
        <xdr:cNvPr id="353" name="直線コネクタ 352"/>
        <xdr:cNvCxnSpPr/>
      </xdr:nvCxnSpPr>
      <xdr:spPr>
        <a:xfrm flipV="1">
          <a:off x="6972300" y="9583989"/>
          <a:ext cx="889000" cy="63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126016</xdr:rowOff>
    </xdr:from>
    <xdr:to>
      <xdr:col>41</xdr:col>
      <xdr:colOff>101600</xdr:colOff>
      <xdr:row>56</xdr:row>
      <xdr:rowOff>56166</xdr:rowOff>
    </xdr:to>
    <xdr:sp macro="" textlink="">
      <xdr:nvSpPr>
        <xdr:cNvPr id="354" name="フローチャート: 判断 353"/>
        <xdr:cNvSpPr/>
      </xdr:nvSpPr>
      <xdr:spPr>
        <a:xfrm>
          <a:off x="7810500" y="955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47293</xdr:rowOff>
    </xdr:from>
    <xdr:ext cx="534377" cy="259045"/>
    <xdr:sp macro="" textlink="">
      <xdr:nvSpPr>
        <xdr:cNvPr id="355" name="テキスト ボックス 354"/>
        <xdr:cNvSpPr txBox="1"/>
      </xdr:nvSpPr>
      <xdr:spPr>
        <a:xfrm>
          <a:off x="7594111" y="964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166734</xdr:rowOff>
    </xdr:from>
    <xdr:to>
      <xdr:col>36</xdr:col>
      <xdr:colOff>165100</xdr:colOff>
      <xdr:row>56</xdr:row>
      <xdr:rowOff>96884</xdr:rowOff>
    </xdr:to>
    <xdr:sp macro="" textlink="">
      <xdr:nvSpPr>
        <xdr:cNvPr id="356" name="フローチャート: 判断 355"/>
        <xdr:cNvSpPr/>
      </xdr:nvSpPr>
      <xdr:spPr>
        <a:xfrm>
          <a:off x="6921500" y="959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113411</xdr:rowOff>
    </xdr:from>
    <xdr:ext cx="534377" cy="259045"/>
    <xdr:sp macro="" textlink="">
      <xdr:nvSpPr>
        <xdr:cNvPr id="357" name="テキスト ボックス 356"/>
        <xdr:cNvSpPr txBox="1"/>
      </xdr:nvSpPr>
      <xdr:spPr>
        <a:xfrm>
          <a:off x="6705111" y="937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71462</xdr:rowOff>
    </xdr:from>
    <xdr:to>
      <xdr:col>55</xdr:col>
      <xdr:colOff>50800</xdr:colOff>
      <xdr:row>55</xdr:row>
      <xdr:rowOff>1612</xdr:rowOff>
    </xdr:to>
    <xdr:sp macro="" textlink="">
      <xdr:nvSpPr>
        <xdr:cNvPr id="363" name="楕円 362"/>
        <xdr:cNvSpPr/>
      </xdr:nvSpPr>
      <xdr:spPr>
        <a:xfrm>
          <a:off x="10426700" y="932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94339</xdr:rowOff>
    </xdr:from>
    <xdr:ext cx="534377" cy="259045"/>
    <xdr:sp macro="" textlink="">
      <xdr:nvSpPr>
        <xdr:cNvPr id="364" name="普通建設事業費該当値テキスト"/>
        <xdr:cNvSpPr txBox="1"/>
      </xdr:nvSpPr>
      <xdr:spPr>
        <a:xfrm>
          <a:off x="10528300" y="918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84410</xdr:rowOff>
    </xdr:from>
    <xdr:to>
      <xdr:col>50</xdr:col>
      <xdr:colOff>165100</xdr:colOff>
      <xdr:row>55</xdr:row>
      <xdr:rowOff>14560</xdr:rowOff>
    </xdr:to>
    <xdr:sp macro="" textlink="">
      <xdr:nvSpPr>
        <xdr:cNvPr id="365" name="楕円 364"/>
        <xdr:cNvSpPr/>
      </xdr:nvSpPr>
      <xdr:spPr>
        <a:xfrm>
          <a:off x="9588500" y="934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31087</xdr:rowOff>
    </xdr:from>
    <xdr:ext cx="534377" cy="259045"/>
    <xdr:sp macro="" textlink="">
      <xdr:nvSpPr>
        <xdr:cNvPr id="366" name="テキスト ボックス 365"/>
        <xdr:cNvSpPr txBox="1"/>
      </xdr:nvSpPr>
      <xdr:spPr>
        <a:xfrm>
          <a:off x="9372111" y="911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169980</xdr:rowOff>
    </xdr:from>
    <xdr:to>
      <xdr:col>46</xdr:col>
      <xdr:colOff>38100</xdr:colOff>
      <xdr:row>56</xdr:row>
      <xdr:rowOff>100130</xdr:rowOff>
    </xdr:to>
    <xdr:sp macro="" textlink="">
      <xdr:nvSpPr>
        <xdr:cNvPr id="367" name="楕円 366"/>
        <xdr:cNvSpPr/>
      </xdr:nvSpPr>
      <xdr:spPr>
        <a:xfrm>
          <a:off x="8699500" y="959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91257</xdr:rowOff>
    </xdr:from>
    <xdr:ext cx="534377" cy="259045"/>
    <xdr:sp macro="" textlink="">
      <xdr:nvSpPr>
        <xdr:cNvPr id="368" name="テキスト ボックス 367"/>
        <xdr:cNvSpPr txBox="1"/>
      </xdr:nvSpPr>
      <xdr:spPr>
        <a:xfrm>
          <a:off x="8483111" y="969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103439</xdr:rowOff>
    </xdr:from>
    <xdr:to>
      <xdr:col>41</xdr:col>
      <xdr:colOff>101600</xdr:colOff>
      <xdr:row>56</xdr:row>
      <xdr:rowOff>33589</xdr:rowOff>
    </xdr:to>
    <xdr:sp macro="" textlink="">
      <xdr:nvSpPr>
        <xdr:cNvPr id="369" name="楕円 368"/>
        <xdr:cNvSpPr/>
      </xdr:nvSpPr>
      <xdr:spPr>
        <a:xfrm>
          <a:off x="7810500" y="953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50116</xdr:rowOff>
    </xdr:from>
    <xdr:ext cx="534377" cy="259045"/>
    <xdr:sp macro="" textlink="">
      <xdr:nvSpPr>
        <xdr:cNvPr id="370" name="テキスト ボックス 369"/>
        <xdr:cNvSpPr txBox="1"/>
      </xdr:nvSpPr>
      <xdr:spPr>
        <a:xfrm>
          <a:off x="7594111" y="930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167163</xdr:rowOff>
    </xdr:from>
    <xdr:to>
      <xdr:col>36</xdr:col>
      <xdr:colOff>165100</xdr:colOff>
      <xdr:row>56</xdr:row>
      <xdr:rowOff>97313</xdr:rowOff>
    </xdr:to>
    <xdr:sp macro="" textlink="">
      <xdr:nvSpPr>
        <xdr:cNvPr id="371" name="楕円 370"/>
        <xdr:cNvSpPr/>
      </xdr:nvSpPr>
      <xdr:spPr>
        <a:xfrm>
          <a:off x="6921500" y="959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88440</xdr:rowOff>
    </xdr:from>
    <xdr:ext cx="534377" cy="259045"/>
    <xdr:sp macro="" textlink="">
      <xdr:nvSpPr>
        <xdr:cNvPr id="372" name="テキスト ボックス 371"/>
        <xdr:cNvSpPr txBox="1"/>
      </xdr:nvSpPr>
      <xdr:spPr>
        <a:xfrm>
          <a:off x="6705111" y="968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118800</xdr:rowOff>
    </xdr:from>
    <xdr:to>
      <xdr:col>54</xdr:col>
      <xdr:colOff>189865</xdr:colOff>
      <xdr:row>79</xdr:row>
      <xdr:rowOff>98879</xdr:rowOff>
    </xdr:to>
    <xdr:cxnSp macro="">
      <xdr:nvCxnSpPr>
        <xdr:cNvPr id="398" name="直線コネクタ 397"/>
        <xdr:cNvCxnSpPr/>
      </xdr:nvCxnSpPr>
      <xdr:spPr>
        <a:xfrm flipV="1">
          <a:off x="10475595" y="12120300"/>
          <a:ext cx="1270" cy="152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9"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0" name="直線コネクタ 399"/>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65477</xdr:rowOff>
    </xdr:from>
    <xdr:ext cx="534377" cy="259045"/>
    <xdr:sp macro="" textlink="">
      <xdr:nvSpPr>
        <xdr:cNvPr id="401" name="普通建設事業費 （ うち新規整備　）最大値テキスト"/>
        <xdr:cNvSpPr txBox="1"/>
      </xdr:nvSpPr>
      <xdr:spPr>
        <a:xfrm>
          <a:off x="10528300" y="1189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118800</xdr:rowOff>
    </xdr:from>
    <xdr:to>
      <xdr:col>55</xdr:col>
      <xdr:colOff>88900</xdr:colOff>
      <xdr:row>70</xdr:row>
      <xdr:rowOff>118800</xdr:rowOff>
    </xdr:to>
    <xdr:cxnSp macro="">
      <xdr:nvCxnSpPr>
        <xdr:cNvPr id="402" name="直線コネクタ 401"/>
        <xdr:cNvCxnSpPr/>
      </xdr:nvCxnSpPr>
      <xdr:spPr>
        <a:xfrm>
          <a:off x="10388600" y="1212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79318</xdr:rowOff>
    </xdr:from>
    <xdr:to>
      <xdr:col>55</xdr:col>
      <xdr:colOff>0</xdr:colOff>
      <xdr:row>79</xdr:row>
      <xdr:rowOff>88804</xdr:rowOff>
    </xdr:to>
    <xdr:cxnSp macro="">
      <xdr:nvCxnSpPr>
        <xdr:cNvPr id="403" name="直線コネクタ 402"/>
        <xdr:cNvCxnSpPr/>
      </xdr:nvCxnSpPr>
      <xdr:spPr>
        <a:xfrm flipV="1">
          <a:off x="9639300" y="13623868"/>
          <a:ext cx="838200" cy="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21758</xdr:rowOff>
    </xdr:from>
    <xdr:ext cx="534377" cy="259045"/>
    <xdr:sp macro="" textlink="">
      <xdr:nvSpPr>
        <xdr:cNvPr id="404" name="普通建設事業費 （ うち新規整備　）平均値テキスト"/>
        <xdr:cNvSpPr txBox="1"/>
      </xdr:nvSpPr>
      <xdr:spPr>
        <a:xfrm>
          <a:off x="10528300" y="13223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170331</xdr:rowOff>
    </xdr:from>
    <xdr:to>
      <xdr:col>55</xdr:col>
      <xdr:colOff>50800</xdr:colOff>
      <xdr:row>78</xdr:row>
      <xdr:rowOff>100481</xdr:rowOff>
    </xdr:to>
    <xdr:sp macro="" textlink="">
      <xdr:nvSpPr>
        <xdr:cNvPr id="405" name="フローチャート: 判断 404"/>
        <xdr:cNvSpPr/>
      </xdr:nvSpPr>
      <xdr:spPr>
        <a:xfrm>
          <a:off x="104267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88804</xdr:rowOff>
    </xdr:from>
    <xdr:to>
      <xdr:col>50</xdr:col>
      <xdr:colOff>114300</xdr:colOff>
      <xdr:row>79</xdr:row>
      <xdr:rowOff>90812</xdr:rowOff>
    </xdr:to>
    <xdr:cxnSp macro="">
      <xdr:nvCxnSpPr>
        <xdr:cNvPr id="406" name="直線コネクタ 405"/>
        <xdr:cNvCxnSpPr/>
      </xdr:nvCxnSpPr>
      <xdr:spPr>
        <a:xfrm flipV="1">
          <a:off x="8750300" y="13633354"/>
          <a:ext cx="889000" cy="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7469</xdr:rowOff>
    </xdr:from>
    <xdr:to>
      <xdr:col>50</xdr:col>
      <xdr:colOff>165100</xdr:colOff>
      <xdr:row>78</xdr:row>
      <xdr:rowOff>109069</xdr:rowOff>
    </xdr:to>
    <xdr:sp macro="" textlink="">
      <xdr:nvSpPr>
        <xdr:cNvPr id="407" name="フローチャート: 判断 406"/>
        <xdr:cNvSpPr/>
      </xdr:nvSpPr>
      <xdr:spPr>
        <a:xfrm>
          <a:off x="9588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125596</xdr:rowOff>
    </xdr:from>
    <xdr:ext cx="534377" cy="259045"/>
    <xdr:sp macro="" textlink="">
      <xdr:nvSpPr>
        <xdr:cNvPr id="408" name="テキスト ボックス 407"/>
        <xdr:cNvSpPr txBox="1"/>
      </xdr:nvSpPr>
      <xdr:spPr>
        <a:xfrm>
          <a:off x="9372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72834</xdr:rowOff>
    </xdr:from>
    <xdr:to>
      <xdr:col>45</xdr:col>
      <xdr:colOff>177800</xdr:colOff>
      <xdr:row>79</xdr:row>
      <xdr:rowOff>90812</xdr:rowOff>
    </xdr:to>
    <xdr:cxnSp macro="">
      <xdr:nvCxnSpPr>
        <xdr:cNvPr id="409" name="直線コネクタ 408"/>
        <xdr:cNvCxnSpPr/>
      </xdr:nvCxnSpPr>
      <xdr:spPr>
        <a:xfrm>
          <a:off x="7861300" y="13617384"/>
          <a:ext cx="889000" cy="1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137804</xdr:rowOff>
    </xdr:from>
    <xdr:to>
      <xdr:col>46</xdr:col>
      <xdr:colOff>38100</xdr:colOff>
      <xdr:row>78</xdr:row>
      <xdr:rowOff>67954</xdr:rowOff>
    </xdr:to>
    <xdr:sp macro="" textlink="">
      <xdr:nvSpPr>
        <xdr:cNvPr id="410" name="フローチャート: 判断 409"/>
        <xdr:cNvSpPr/>
      </xdr:nvSpPr>
      <xdr:spPr>
        <a:xfrm>
          <a:off x="8699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84481</xdr:rowOff>
    </xdr:from>
    <xdr:ext cx="534377" cy="259045"/>
    <xdr:sp macro="" textlink="">
      <xdr:nvSpPr>
        <xdr:cNvPr id="411" name="テキスト ボックス 410"/>
        <xdr:cNvSpPr txBox="1"/>
      </xdr:nvSpPr>
      <xdr:spPr>
        <a:xfrm>
          <a:off x="8483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153857</xdr:rowOff>
    </xdr:from>
    <xdr:to>
      <xdr:col>41</xdr:col>
      <xdr:colOff>50800</xdr:colOff>
      <xdr:row>79</xdr:row>
      <xdr:rowOff>72834</xdr:rowOff>
    </xdr:to>
    <xdr:cxnSp macro="">
      <xdr:nvCxnSpPr>
        <xdr:cNvPr id="412" name="直線コネクタ 411"/>
        <xdr:cNvCxnSpPr/>
      </xdr:nvCxnSpPr>
      <xdr:spPr>
        <a:xfrm>
          <a:off x="6972300" y="13526957"/>
          <a:ext cx="889000" cy="9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138016</xdr:rowOff>
    </xdr:from>
    <xdr:to>
      <xdr:col>41</xdr:col>
      <xdr:colOff>101600</xdr:colOff>
      <xdr:row>78</xdr:row>
      <xdr:rowOff>68166</xdr:rowOff>
    </xdr:to>
    <xdr:sp macro="" textlink="">
      <xdr:nvSpPr>
        <xdr:cNvPr id="413" name="フローチャート: 判断 412"/>
        <xdr:cNvSpPr/>
      </xdr:nvSpPr>
      <xdr:spPr>
        <a:xfrm>
          <a:off x="7810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84693</xdr:rowOff>
    </xdr:from>
    <xdr:ext cx="534377" cy="259045"/>
    <xdr:sp macro="" textlink="">
      <xdr:nvSpPr>
        <xdr:cNvPr id="414" name="テキスト ボックス 413"/>
        <xdr:cNvSpPr txBox="1"/>
      </xdr:nvSpPr>
      <xdr:spPr>
        <a:xfrm>
          <a:off x="7594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143585</xdr:rowOff>
    </xdr:from>
    <xdr:to>
      <xdr:col>36</xdr:col>
      <xdr:colOff>165100</xdr:colOff>
      <xdr:row>78</xdr:row>
      <xdr:rowOff>73735</xdr:rowOff>
    </xdr:to>
    <xdr:sp macro="" textlink="">
      <xdr:nvSpPr>
        <xdr:cNvPr id="415" name="フローチャート: 判断 414"/>
        <xdr:cNvSpPr/>
      </xdr:nvSpPr>
      <xdr:spPr>
        <a:xfrm>
          <a:off x="6921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90262</xdr:rowOff>
    </xdr:from>
    <xdr:ext cx="534377" cy="259045"/>
    <xdr:sp macro="" textlink="">
      <xdr:nvSpPr>
        <xdr:cNvPr id="416" name="テキスト ボックス 415"/>
        <xdr:cNvSpPr txBox="1"/>
      </xdr:nvSpPr>
      <xdr:spPr>
        <a:xfrm>
          <a:off x="6705111" y="131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28518</xdr:rowOff>
    </xdr:from>
    <xdr:to>
      <xdr:col>55</xdr:col>
      <xdr:colOff>50800</xdr:colOff>
      <xdr:row>79</xdr:row>
      <xdr:rowOff>130118</xdr:rowOff>
    </xdr:to>
    <xdr:sp macro="" textlink="">
      <xdr:nvSpPr>
        <xdr:cNvPr id="422" name="楕円 421"/>
        <xdr:cNvSpPr/>
      </xdr:nvSpPr>
      <xdr:spPr>
        <a:xfrm>
          <a:off x="10426700" y="1357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114895</xdr:rowOff>
    </xdr:from>
    <xdr:ext cx="469744" cy="259045"/>
    <xdr:sp macro="" textlink="">
      <xdr:nvSpPr>
        <xdr:cNvPr id="423" name="普通建設事業費 （ うち新規整備　）該当値テキスト"/>
        <xdr:cNvSpPr txBox="1"/>
      </xdr:nvSpPr>
      <xdr:spPr>
        <a:xfrm>
          <a:off x="10528300" y="1348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38004</xdr:rowOff>
    </xdr:from>
    <xdr:to>
      <xdr:col>50</xdr:col>
      <xdr:colOff>165100</xdr:colOff>
      <xdr:row>79</xdr:row>
      <xdr:rowOff>139604</xdr:rowOff>
    </xdr:to>
    <xdr:sp macro="" textlink="">
      <xdr:nvSpPr>
        <xdr:cNvPr id="424" name="楕円 423"/>
        <xdr:cNvSpPr/>
      </xdr:nvSpPr>
      <xdr:spPr>
        <a:xfrm>
          <a:off x="9588500" y="1358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130731</xdr:rowOff>
    </xdr:from>
    <xdr:ext cx="378565" cy="259045"/>
    <xdr:sp macro="" textlink="">
      <xdr:nvSpPr>
        <xdr:cNvPr id="425" name="テキスト ボックス 424"/>
        <xdr:cNvSpPr txBox="1"/>
      </xdr:nvSpPr>
      <xdr:spPr>
        <a:xfrm>
          <a:off x="9450017" y="13675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40012</xdr:rowOff>
    </xdr:from>
    <xdr:to>
      <xdr:col>46</xdr:col>
      <xdr:colOff>38100</xdr:colOff>
      <xdr:row>79</xdr:row>
      <xdr:rowOff>141612</xdr:rowOff>
    </xdr:to>
    <xdr:sp macro="" textlink="">
      <xdr:nvSpPr>
        <xdr:cNvPr id="426" name="楕円 425"/>
        <xdr:cNvSpPr/>
      </xdr:nvSpPr>
      <xdr:spPr>
        <a:xfrm>
          <a:off x="8699500" y="1358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132739</xdr:rowOff>
    </xdr:from>
    <xdr:ext cx="378565" cy="259045"/>
    <xdr:sp macro="" textlink="">
      <xdr:nvSpPr>
        <xdr:cNvPr id="427" name="テキスト ボックス 426"/>
        <xdr:cNvSpPr txBox="1"/>
      </xdr:nvSpPr>
      <xdr:spPr>
        <a:xfrm>
          <a:off x="8561017" y="13677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22034</xdr:rowOff>
    </xdr:from>
    <xdr:to>
      <xdr:col>41</xdr:col>
      <xdr:colOff>101600</xdr:colOff>
      <xdr:row>79</xdr:row>
      <xdr:rowOff>123634</xdr:rowOff>
    </xdr:to>
    <xdr:sp macro="" textlink="">
      <xdr:nvSpPr>
        <xdr:cNvPr id="428" name="楕円 427"/>
        <xdr:cNvSpPr/>
      </xdr:nvSpPr>
      <xdr:spPr>
        <a:xfrm>
          <a:off x="7810500" y="1356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114761</xdr:rowOff>
    </xdr:from>
    <xdr:ext cx="469744" cy="259045"/>
    <xdr:sp macro="" textlink="">
      <xdr:nvSpPr>
        <xdr:cNvPr id="429" name="テキスト ボックス 428"/>
        <xdr:cNvSpPr txBox="1"/>
      </xdr:nvSpPr>
      <xdr:spPr>
        <a:xfrm>
          <a:off x="7626428" y="1365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103057</xdr:rowOff>
    </xdr:from>
    <xdr:to>
      <xdr:col>36</xdr:col>
      <xdr:colOff>165100</xdr:colOff>
      <xdr:row>79</xdr:row>
      <xdr:rowOff>33207</xdr:rowOff>
    </xdr:to>
    <xdr:sp macro="" textlink="">
      <xdr:nvSpPr>
        <xdr:cNvPr id="430" name="楕円 429"/>
        <xdr:cNvSpPr/>
      </xdr:nvSpPr>
      <xdr:spPr>
        <a:xfrm>
          <a:off x="6921500" y="1347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24334</xdr:rowOff>
    </xdr:from>
    <xdr:ext cx="469744" cy="259045"/>
    <xdr:sp macro="" textlink="">
      <xdr:nvSpPr>
        <xdr:cNvPr id="431" name="テキスト ボックス 430"/>
        <xdr:cNvSpPr txBox="1"/>
      </xdr:nvSpPr>
      <xdr:spPr>
        <a:xfrm>
          <a:off x="6737428" y="1356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46876</xdr:rowOff>
    </xdr:from>
    <xdr:to>
      <xdr:col>54</xdr:col>
      <xdr:colOff>189865</xdr:colOff>
      <xdr:row>99</xdr:row>
      <xdr:rowOff>11264</xdr:rowOff>
    </xdr:to>
    <xdr:cxnSp macro="">
      <xdr:nvCxnSpPr>
        <xdr:cNvPr id="455" name="直線コネクタ 454"/>
        <xdr:cNvCxnSpPr/>
      </xdr:nvCxnSpPr>
      <xdr:spPr>
        <a:xfrm flipV="1">
          <a:off x="10475595" y="15477376"/>
          <a:ext cx="1270" cy="1507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15091</xdr:rowOff>
    </xdr:from>
    <xdr:ext cx="469744" cy="259045"/>
    <xdr:sp macro="" textlink="">
      <xdr:nvSpPr>
        <xdr:cNvPr id="456" name="普通建設事業費 （ うち更新整備　）最小値テキスト"/>
        <xdr:cNvSpPr txBox="1"/>
      </xdr:nvSpPr>
      <xdr:spPr>
        <a:xfrm>
          <a:off x="10528300" y="1698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11264</xdr:rowOff>
    </xdr:from>
    <xdr:to>
      <xdr:col>55</xdr:col>
      <xdr:colOff>88900</xdr:colOff>
      <xdr:row>99</xdr:row>
      <xdr:rowOff>11264</xdr:rowOff>
    </xdr:to>
    <xdr:cxnSp macro="">
      <xdr:nvCxnSpPr>
        <xdr:cNvPr id="457" name="直線コネクタ 456"/>
        <xdr:cNvCxnSpPr/>
      </xdr:nvCxnSpPr>
      <xdr:spPr>
        <a:xfrm>
          <a:off x="10388600" y="1698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165003</xdr:rowOff>
    </xdr:from>
    <xdr:ext cx="599010" cy="259045"/>
    <xdr:sp macro="" textlink="">
      <xdr:nvSpPr>
        <xdr:cNvPr id="458" name="普通建設事業費 （ うち更新整備　）最大値テキスト"/>
        <xdr:cNvSpPr txBox="1"/>
      </xdr:nvSpPr>
      <xdr:spPr>
        <a:xfrm>
          <a:off x="10528300" y="1525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46876</xdr:rowOff>
    </xdr:from>
    <xdr:to>
      <xdr:col>55</xdr:col>
      <xdr:colOff>88900</xdr:colOff>
      <xdr:row>90</xdr:row>
      <xdr:rowOff>46876</xdr:rowOff>
    </xdr:to>
    <xdr:cxnSp macro="">
      <xdr:nvCxnSpPr>
        <xdr:cNvPr id="459" name="直線コネクタ 458"/>
        <xdr:cNvCxnSpPr/>
      </xdr:nvCxnSpPr>
      <xdr:spPr>
        <a:xfrm>
          <a:off x="10388600" y="15477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22695</xdr:rowOff>
    </xdr:from>
    <xdr:to>
      <xdr:col>55</xdr:col>
      <xdr:colOff>0</xdr:colOff>
      <xdr:row>94</xdr:row>
      <xdr:rowOff>78676</xdr:rowOff>
    </xdr:to>
    <xdr:cxnSp macro="">
      <xdr:nvCxnSpPr>
        <xdr:cNvPr id="460" name="直線コネクタ 459"/>
        <xdr:cNvCxnSpPr/>
      </xdr:nvCxnSpPr>
      <xdr:spPr>
        <a:xfrm flipV="1">
          <a:off x="9639300" y="16138995"/>
          <a:ext cx="838200" cy="5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116197</xdr:rowOff>
    </xdr:from>
    <xdr:ext cx="534377" cy="259045"/>
    <xdr:sp macro="" textlink="">
      <xdr:nvSpPr>
        <xdr:cNvPr id="461" name="普通建設事業費 （ うち更新整備　）平均値テキスト"/>
        <xdr:cNvSpPr txBox="1"/>
      </xdr:nvSpPr>
      <xdr:spPr>
        <a:xfrm>
          <a:off x="10528300" y="16575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137770</xdr:rowOff>
    </xdr:from>
    <xdr:to>
      <xdr:col>55</xdr:col>
      <xdr:colOff>50800</xdr:colOff>
      <xdr:row>97</xdr:row>
      <xdr:rowOff>67920</xdr:rowOff>
    </xdr:to>
    <xdr:sp macro="" textlink="">
      <xdr:nvSpPr>
        <xdr:cNvPr id="462" name="フローチャート: 判断 461"/>
        <xdr:cNvSpPr/>
      </xdr:nvSpPr>
      <xdr:spPr>
        <a:xfrm>
          <a:off x="10426700" y="1659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78676</xdr:rowOff>
    </xdr:from>
    <xdr:to>
      <xdr:col>50</xdr:col>
      <xdr:colOff>114300</xdr:colOff>
      <xdr:row>96</xdr:row>
      <xdr:rowOff>126594</xdr:rowOff>
    </xdr:to>
    <xdr:cxnSp macro="">
      <xdr:nvCxnSpPr>
        <xdr:cNvPr id="463" name="直線コネクタ 462"/>
        <xdr:cNvCxnSpPr/>
      </xdr:nvCxnSpPr>
      <xdr:spPr>
        <a:xfrm flipV="1">
          <a:off x="8750300" y="16194976"/>
          <a:ext cx="889000" cy="39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135586</xdr:rowOff>
    </xdr:from>
    <xdr:to>
      <xdr:col>50</xdr:col>
      <xdr:colOff>165100</xdr:colOff>
      <xdr:row>97</xdr:row>
      <xdr:rowOff>65736</xdr:rowOff>
    </xdr:to>
    <xdr:sp macro="" textlink="">
      <xdr:nvSpPr>
        <xdr:cNvPr id="464" name="フローチャート: 判断 463"/>
        <xdr:cNvSpPr/>
      </xdr:nvSpPr>
      <xdr:spPr>
        <a:xfrm>
          <a:off x="9588500" y="1659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56863</xdr:rowOff>
    </xdr:from>
    <xdr:ext cx="534377" cy="259045"/>
    <xdr:sp macro="" textlink="">
      <xdr:nvSpPr>
        <xdr:cNvPr id="465" name="テキスト ボックス 464"/>
        <xdr:cNvSpPr txBox="1"/>
      </xdr:nvSpPr>
      <xdr:spPr>
        <a:xfrm>
          <a:off x="9372111" y="1668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126594</xdr:rowOff>
    </xdr:from>
    <xdr:to>
      <xdr:col>45</xdr:col>
      <xdr:colOff>177800</xdr:colOff>
      <xdr:row>97</xdr:row>
      <xdr:rowOff>5562</xdr:rowOff>
    </xdr:to>
    <xdr:cxnSp macro="">
      <xdr:nvCxnSpPr>
        <xdr:cNvPr id="466" name="直線コネクタ 465"/>
        <xdr:cNvCxnSpPr/>
      </xdr:nvCxnSpPr>
      <xdr:spPr>
        <a:xfrm flipV="1">
          <a:off x="7861300" y="16585794"/>
          <a:ext cx="889000" cy="5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38227</xdr:rowOff>
    </xdr:from>
    <xdr:to>
      <xdr:col>46</xdr:col>
      <xdr:colOff>38100</xdr:colOff>
      <xdr:row>97</xdr:row>
      <xdr:rowOff>139827</xdr:rowOff>
    </xdr:to>
    <xdr:sp macro="" textlink="">
      <xdr:nvSpPr>
        <xdr:cNvPr id="467" name="フローチャート: 判断 466"/>
        <xdr:cNvSpPr/>
      </xdr:nvSpPr>
      <xdr:spPr>
        <a:xfrm>
          <a:off x="86995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130954</xdr:rowOff>
    </xdr:from>
    <xdr:ext cx="534377" cy="259045"/>
    <xdr:sp macro="" textlink="">
      <xdr:nvSpPr>
        <xdr:cNvPr id="468" name="テキスト ボックス 467"/>
        <xdr:cNvSpPr txBox="1"/>
      </xdr:nvSpPr>
      <xdr:spPr>
        <a:xfrm>
          <a:off x="8483111" y="1676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5562</xdr:rowOff>
    </xdr:from>
    <xdr:to>
      <xdr:col>41</xdr:col>
      <xdr:colOff>50800</xdr:colOff>
      <xdr:row>97</xdr:row>
      <xdr:rowOff>78511</xdr:rowOff>
    </xdr:to>
    <xdr:cxnSp macro="">
      <xdr:nvCxnSpPr>
        <xdr:cNvPr id="469" name="直線コネクタ 468"/>
        <xdr:cNvCxnSpPr/>
      </xdr:nvCxnSpPr>
      <xdr:spPr>
        <a:xfrm flipV="1">
          <a:off x="6972300" y="16636212"/>
          <a:ext cx="889000" cy="7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166421</xdr:rowOff>
    </xdr:from>
    <xdr:to>
      <xdr:col>41</xdr:col>
      <xdr:colOff>101600</xdr:colOff>
      <xdr:row>97</xdr:row>
      <xdr:rowOff>96571</xdr:rowOff>
    </xdr:to>
    <xdr:sp macro="" textlink="">
      <xdr:nvSpPr>
        <xdr:cNvPr id="470" name="フローチャート: 判断 469"/>
        <xdr:cNvSpPr/>
      </xdr:nvSpPr>
      <xdr:spPr>
        <a:xfrm>
          <a:off x="7810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87698</xdr:rowOff>
    </xdr:from>
    <xdr:ext cx="534377" cy="259045"/>
    <xdr:sp macro="" textlink="">
      <xdr:nvSpPr>
        <xdr:cNvPr id="471" name="テキスト ボックス 470"/>
        <xdr:cNvSpPr txBox="1"/>
      </xdr:nvSpPr>
      <xdr:spPr>
        <a:xfrm>
          <a:off x="7594111" y="1671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29400</xdr:rowOff>
    </xdr:from>
    <xdr:to>
      <xdr:col>36</xdr:col>
      <xdr:colOff>165100</xdr:colOff>
      <xdr:row>97</xdr:row>
      <xdr:rowOff>131000</xdr:rowOff>
    </xdr:to>
    <xdr:sp macro="" textlink="">
      <xdr:nvSpPr>
        <xdr:cNvPr id="472" name="フローチャート: 判断 471"/>
        <xdr:cNvSpPr/>
      </xdr:nvSpPr>
      <xdr:spPr>
        <a:xfrm>
          <a:off x="6921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122127</xdr:rowOff>
    </xdr:from>
    <xdr:ext cx="534377" cy="259045"/>
    <xdr:sp macro="" textlink="">
      <xdr:nvSpPr>
        <xdr:cNvPr id="473" name="テキスト ボックス 472"/>
        <xdr:cNvSpPr txBox="1"/>
      </xdr:nvSpPr>
      <xdr:spPr>
        <a:xfrm>
          <a:off x="6705111" y="1675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143345</xdr:rowOff>
    </xdr:from>
    <xdr:to>
      <xdr:col>55</xdr:col>
      <xdr:colOff>50800</xdr:colOff>
      <xdr:row>94</xdr:row>
      <xdr:rowOff>73495</xdr:rowOff>
    </xdr:to>
    <xdr:sp macro="" textlink="">
      <xdr:nvSpPr>
        <xdr:cNvPr id="479" name="楕円 478"/>
        <xdr:cNvSpPr/>
      </xdr:nvSpPr>
      <xdr:spPr>
        <a:xfrm>
          <a:off x="10426700" y="1608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166222</xdr:rowOff>
    </xdr:from>
    <xdr:ext cx="534377" cy="259045"/>
    <xdr:sp macro="" textlink="">
      <xdr:nvSpPr>
        <xdr:cNvPr id="480" name="普通建設事業費 （ うち更新整備　）該当値テキスト"/>
        <xdr:cNvSpPr txBox="1"/>
      </xdr:nvSpPr>
      <xdr:spPr>
        <a:xfrm>
          <a:off x="10528300" y="1593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27876</xdr:rowOff>
    </xdr:from>
    <xdr:to>
      <xdr:col>50</xdr:col>
      <xdr:colOff>165100</xdr:colOff>
      <xdr:row>94</xdr:row>
      <xdr:rowOff>129476</xdr:rowOff>
    </xdr:to>
    <xdr:sp macro="" textlink="">
      <xdr:nvSpPr>
        <xdr:cNvPr id="481" name="楕円 480"/>
        <xdr:cNvSpPr/>
      </xdr:nvSpPr>
      <xdr:spPr>
        <a:xfrm>
          <a:off x="9588500" y="1614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146003</xdr:rowOff>
    </xdr:from>
    <xdr:ext cx="534377" cy="259045"/>
    <xdr:sp macro="" textlink="">
      <xdr:nvSpPr>
        <xdr:cNvPr id="482" name="テキスト ボックス 481"/>
        <xdr:cNvSpPr txBox="1"/>
      </xdr:nvSpPr>
      <xdr:spPr>
        <a:xfrm>
          <a:off x="9372111" y="1591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75794</xdr:rowOff>
    </xdr:from>
    <xdr:to>
      <xdr:col>46</xdr:col>
      <xdr:colOff>38100</xdr:colOff>
      <xdr:row>97</xdr:row>
      <xdr:rowOff>5944</xdr:rowOff>
    </xdr:to>
    <xdr:sp macro="" textlink="">
      <xdr:nvSpPr>
        <xdr:cNvPr id="483" name="楕円 482"/>
        <xdr:cNvSpPr/>
      </xdr:nvSpPr>
      <xdr:spPr>
        <a:xfrm>
          <a:off x="8699500" y="1653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22471</xdr:rowOff>
    </xdr:from>
    <xdr:ext cx="534377" cy="259045"/>
    <xdr:sp macro="" textlink="">
      <xdr:nvSpPr>
        <xdr:cNvPr id="484" name="テキスト ボックス 483"/>
        <xdr:cNvSpPr txBox="1"/>
      </xdr:nvSpPr>
      <xdr:spPr>
        <a:xfrm>
          <a:off x="8483111" y="1631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126212</xdr:rowOff>
    </xdr:from>
    <xdr:to>
      <xdr:col>41</xdr:col>
      <xdr:colOff>101600</xdr:colOff>
      <xdr:row>97</xdr:row>
      <xdr:rowOff>56362</xdr:rowOff>
    </xdr:to>
    <xdr:sp macro="" textlink="">
      <xdr:nvSpPr>
        <xdr:cNvPr id="485" name="楕円 484"/>
        <xdr:cNvSpPr/>
      </xdr:nvSpPr>
      <xdr:spPr>
        <a:xfrm>
          <a:off x="7810500" y="1658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72889</xdr:rowOff>
    </xdr:from>
    <xdr:ext cx="534377" cy="259045"/>
    <xdr:sp macro="" textlink="">
      <xdr:nvSpPr>
        <xdr:cNvPr id="486" name="テキスト ボックス 485"/>
        <xdr:cNvSpPr txBox="1"/>
      </xdr:nvSpPr>
      <xdr:spPr>
        <a:xfrm>
          <a:off x="7594111" y="1636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27711</xdr:rowOff>
    </xdr:from>
    <xdr:to>
      <xdr:col>36</xdr:col>
      <xdr:colOff>165100</xdr:colOff>
      <xdr:row>97</xdr:row>
      <xdr:rowOff>129311</xdr:rowOff>
    </xdr:to>
    <xdr:sp macro="" textlink="">
      <xdr:nvSpPr>
        <xdr:cNvPr id="487" name="楕円 486"/>
        <xdr:cNvSpPr/>
      </xdr:nvSpPr>
      <xdr:spPr>
        <a:xfrm>
          <a:off x="6921500" y="1665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145838</xdr:rowOff>
    </xdr:from>
    <xdr:ext cx="534377" cy="259045"/>
    <xdr:sp macro="" textlink="">
      <xdr:nvSpPr>
        <xdr:cNvPr id="488" name="テキスト ボックス 487"/>
        <xdr:cNvSpPr txBox="1"/>
      </xdr:nvSpPr>
      <xdr:spPr>
        <a:xfrm>
          <a:off x="6705111" y="1643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2" name="テキスト ボックス 501"/>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94593</xdr:rowOff>
    </xdr:from>
    <xdr:to>
      <xdr:col>85</xdr:col>
      <xdr:colOff>126364</xdr:colOff>
      <xdr:row>39</xdr:row>
      <xdr:rowOff>44450</xdr:rowOff>
    </xdr:to>
    <xdr:cxnSp macro="">
      <xdr:nvCxnSpPr>
        <xdr:cNvPr id="512" name="直線コネクタ 511"/>
        <xdr:cNvCxnSpPr/>
      </xdr:nvCxnSpPr>
      <xdr:spPr>
        <a:xfrm flipV="1">
          <a:off x="16317595" y="5409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92775</xdr:rowOff>
    </xdr:from>
    <xdr:ext cx="249299" cy="259045"/>
    <xdr:sp macro="" textlink="">
      <xdr:nvSpPr>
        <xdr:cNvPr id="513" name="災害復旧事業費最小値テキスト"/>
        <xdr:cNvSpPr txBox="1"/>
      </xdr:nvSpPr>
      <xdr:spPr>
        <a:xfrm>
          <a:off x="16370300" y="6779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41270</xdr:rowOff>
    </xdr:from>
    <xdr:ext cx="599010" cy="259045"/>
    <xdr:sp macro="" textlink="">
      <xdr:nvSpPr>
        <xdr:cNvPr id="515" name="災害復旧事業費最大値テキスト"/>
        <xdr:cNvSpPr txBox="1"/>
      </xdr:nvSpPr>
      <xdr:spPr>
        <a:xfrm>
          <a:off x="16370300" y="518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94593</xdr:rowOff>
    </xdr:from>
    <xdr:to>
      <xdr:col>86</xdr:col>
      <xdr:colOff>25400</xdr:colOff>
      <xdr:row>31</xdr:row>
      <xdr:rowOff>94593</xdr:rowOff>
    </xdr:to>
    <xdr:cxnSp macro="">
      <xdr:nvCxnSpPr>
        <xdr:cNvPr id="516" name="直線コネクタ 515"/>
        <xdr:cNvCxnSpPr/>
      </xdr:nvCxnSpPr>
      <xdr:spPr>
        <a:xfrm>
          <a:off x="16230600" y="540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41291</xdr:rowOff>
    </xdr:from>
    <xdr:to>
      <xdr:col>85</xdr:col>
      <xdr:colOff>127000</xdr:colOff>
      <xdr:row>39</xdr:row>
      <xdr:rowOff>43547</xdr:rowOff>
    </xdr:to>
    <xdr:cxnSp macro="">
      <xdr:nvCxnSpPr>
        <xdr:cNvPr id="517" name="直線コネクタ 516"/>
        <xdr:cNvCxnSpPr/>
      </xdr:nvCxnSpPr>
      <xdr:spPr>
        <a:xfrm>
          <a:off x="15481300" y="6727841"/>
          <a:ext cx="838200" cy="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10225</xdr:rowOff>
    </xdr:from>
    <xdr:ext cx="469744" cy="259045"/>
    <xdr:sp macro="" textlink="">
      <xdr:nvSpPr>
        <xdr:cNvPr id="518" name="災害復旧事業費平均値テキスト"/>
        <xdr:cNvSpPr txBox="1"/>
      </xdr:nvSpPr>
      <xdr:spPr>
        <a:xfrm>
          <a:off x="16370300" y="6525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158798</xdr:rowOff>
    </xdr:from>
    <xdr:to>
      <xdr:col>85</xdr:col>
      <xdr:colOff>177800</xdr:colOff>
      <xdr:row>39</xdr:row>
      <xdr:rowOff>88948</xdr:rowOff>
    </xdr:to>
    <xdr:sp macro="" textlink="">
      <xdr:nvSpPr>
        <xdr:cNvPr id="519" name="フローチャート: 判断 518"/>
        <xdr:cNvSpPr/>
      </xdr:nvSpPr>
      <xdr:spPr>
        <a:xfrm>
          <a:off x="16268700" y="667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31165</xdr:rowOff>
    </xdr:from>
    <xdr:to>
      <xdr:col>81</xdr:col>
      <xdr:colOff>50800</xdr:colOff>
      <xdr:row>39</xdr:row>
      <xdr:rowOff>41291</xdr:rowOff>
    </xdr:to>
    <xdr:cxnSp macro="">
      <xdr:nvCxnSpPr>
        <xdr:cNvPr id="520" name="直線コネクタ 519"/>
        <xdr:cNvCxnSpPr/>
      </xdr:nvCxnSpPr>
      <xdr:spPr>
        <a:xfrm>
          <a:off x="14592300" y="6717715"/>
          <a:ext cx="889000" cy="10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157385</xdr:rowOff>
    </xdr:from>
    <xdr:to>
      <xdr:col>81</xdr:col>
      <xdr:colOff>101600</xdr:colOff>
      <xdr:row>39</xdr:row>
      <xdr:rowOff>87535</xdr:rowOff>
    </xdr:to>
    <xdr:sp macro="" textlink="">
      <xdr:nvSpPr>
        <xdr:cNvPr id="521" name="フローチャート: 判断 520"/>
        <xdr:cNvSpPr/>
      </xdr:nvSpPr>
      <xdr:spPr>
        <a:xfrm>
          <a:off x="154305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104062</xdr:rowOff>
    </xdr:from>
    <xdr:ext cx="469744" cy="259045"/>
    <xdr:sp macro="" textlink="">
      <xdr:nvSpPr>
        <xdr:cNvPr id="522" name="テキスト ボックス 521"/>
        <xdr:cNvSpPr txBox="1"/>
      </xdr:nvSpPr>
      <xdr:spPr>
        <a:xfrm>
          <a:off x="15246428" y="644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31165</xdr:rowOff>
    </xdr:from>
    <xdr:to>
      <xdr:col>76</xdr:col>
      <xdr:colOff>114300</xdr:colOff>
      <xdr:row>39</xdr:row>
      <xdr:rowOff>39859</xdr:rowOff>
    </xdr:to>
    <xdr:cxnSp macro="">
      <xdr:nvCxnSpPr>
        <xdr:cNvPr id="523" name="直線コネクタ 522"/>
        <xdr:cNvCxnSpPr/>
      </xdr:nvCxnSpPr>
      <xdr:spPr>
        <a:xfrm flipV="1">
          <a:off x="13703300" y="6717715"/>
          <a:ext cx="889000" cy="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159408</xdr:rowOff>
    </xdr:from>
    <xdr:to>
      <xdr:col>76</xdr:col>
      <xdr:colOff>165100</xdr:colOff>
      <xdr:row>39</xdr:row>
      <xdr:rowOff>89558</xdr:rowOff>
    </xdr:to>
    <xdr:sp macro="" textlink="">
      <xdr:nvSpPr>
        <xdr:cNvPr id="524" name="フローチャート: 判断 523"/>
        <xdr:cNvSpPr/>
      </xdr:nvSpPr>
      <xdr:spPr>
        <a:xfrm>
          <a:off x="14541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80685</xdr:rowOff>
    </xdr:from>
    <xdr:ext cx="469744" cy="259045"/>
    <xdr:sp macro="" textlink="">
      <xdr:nvSpPr>
        <xdr:cNvPr id="525" name="テキスト ボックス 524"/>
        <xdr:cNvSpPr txBox="1"/>
      </xdr:nvSpPr>
      <xdr:spPr>
        <a:xfrm>
          <a:off x="14357428" y="676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39859</xdr:rowOff>
    </xdr:from>
    <xdr:to>
      <xdr:col>71</xdr:col>
      <xdr:colOff>177800</xdr:colOff>
      <xdr:row>39</xdr:row>
      <xdr:rowOff>43493</xdr:rowOff>
    </xdr:to>
    <xdr:cxnSp macro="">
      <xdr:nvCxnSpPr>
        <xdr:cNvPr id="526" name="直線コネクタ 525"/>
        <xdr:cNvCxnSpPr/>
      </xdr:nvCxnSpPr>
      <xdr:spPr>
        <a:xfrm flipV="1">
          <a:off x="12814300" y="6726409"/>
          <a:ext cx="889000" cy="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162502</xdr:rowOff>
    </xdr:from>
    <xdr:to>
      <xdr:col>72</xdr:col>
      <xdr:colOff>38100</xdr:colOff>
      <xdr:row>39</xdr:row>
      <xdr:rowOff>92652</xdr:rowOff>
    </xdr:to>
    <xdr:sp macro="" textlink="">
      <xdr:nvSpPr>
        <xdr:cNvPr id="527" name="フローチャート: 判断 526"/>
        <xdr:cNvSpPr/>
      </xdr:nvSpPr>
      <xdr:spPr>
        <a:xfrm>
          <a:off x="13652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83779</xdr:rowOff>
    </xdr:from>
    <xdr:ext cx="378565" cy="259045"/>
    <xdr:sp macro="" textlink="">
      <xdr:nvSpPr>
        <xdr:cNvPr id="528" name="テキスト ボックス 527"/>
        <xdr:cNvSpPr txBox="1"/>
      </xdr:nvSpPr>
      <xdr:spPr>
        <a:xfrm>
          <a:off x="13514017" y="6770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158326</xdr:rowOff>
    </xdr:from>
    <xdr:to>
      <xdr:col>67</xdr:col>
      <xdr:colOff>101600</xdr:colOff>
      <xdr:row>39</xdr:row>
      <xdr:rowOff>88476</xdr:rowOff>
    </xdr:to>
    <xdr:sp macro="" textlink="">
      <xdr:nvSpPr>
        <xdr:cNvPr id="529" name="フローチャート: 判断 528"/>
        <xdr:cNvSpPr/>
      </xdr:nvSpPr>
      <xdr:spPr>
        <a:xfrm>
          <a:off x="12763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105003</xdr:rowOff>
    </xdr:from>
    <xdr:ext cx="469744" cy="259045"/>
    <xdr:sp macro="" textlink="">
      <xdr:nvSpPr>
        <xdr:cNvPr id="530" name="テキスト ボックス 529"/>
        <xdr:cNvSpPr txBox="1"/>
      </xdr:nvSpPr>
      <xdr:spPr>
        <a:xfrm>
          <a:off x="12579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164197</xdr:rowOff>
    </xdr:from>
    <xdr:to>
      <xdr:col>85</xdr:col>
      <xdr:colOff>177800</xdr:colOff>
      <xdr:row>39</xdr:row>
      <xdr:rowOff>94347</xdr:rowOff>
    </xdr:to>
    <xdr:sp macro="" textlink="">
      <xdr:nvSpPr>
        <xdr:cNvPr id="536" name="楕円 535"/>
        <xdr:cNvSpPr/>
      </xdr:nvSpPr>
      <xdr:spPr>
        <a:xfrm>
          <a:off x="16268700" y="667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137225</xdr:rowOff>
    </xdr:from>
    <xdr:ext cx="378565" cy="259045"/>
    <xdr:sp macro="" textlink="">
      <xdr:nvSpPr>
        <xdr:cNvPr id="537" name="災害復旧事業費該当値テキスト"/>
        <xdr:cNvSpPr txBox="1"/>
      </xdr:nvSpPr>
      <xdr:spPr>
        <a:xfrm>
          <a:off x="16370300" y="6652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161941</xdr:rowOff>
    </xdr:from>
    <xdr:to>
      <xdr:col>81</xdr:col>
      <xdr:colOff>101600</xdr:colOff>
      <xdr:row>39</xdr:row>
      <xdr:rowOff>92091</xdr:rowOff>
    </xdr:to>
    <xdr:sp macro="" textlink="">
      <xdr:nvSpPr>
        <xdr:cNvPr id="538" name="楕円 537"/>
        <xdr:cNvSpPr/>
      </xdr:nvSpPr>
      <xdr:spPr>
        <a:xfrm>
          <a:off x="15430500" y="667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83218</xdr:rowOff>
    </xdr:from>
    <xdr:ext cx="378565" cy="259045"/>
    <xdr:sp macro="" textlink="">
      <xdr:nvSpPr>
        <xdr:cNvPr id="539" name="テキスト ボックス 538"/>
        <xdr:cNvSpPr txBox="1"/>
      </xdr:nvSpPr>
      <xdr:spPr>
        <a:xfrm>
          <a:off x="15292017" y="6769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151815</xdr:rowOff>
    </xdr:from>
    <xdr:to>
      <xdr:col>76</xdr:col>
      <xdr:colOff>165100</xdr:colOff>
      <xdr:row>39</xdr:row>
      <xdr:rowOff>81965</xdr:rowOff>
    </xdr:to>
    <xdr:sp macro="" textlink="">
      <xdr:nvSpPr>
        <xdr:cNvPr id="540" name="楕円 539"/>
        <xdr:cNvSpPr/>
      </xdr:nvSpPr>
      <xdr:spPr>
        <a:xfrm>
          <a:off x="14541500" y="666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98491</xdr:rowOff>
    </xdr:from>
    <xdr:ext cx="469744" cy="259045"/>
    <xdr:sp macro="" textlink="">
      <xdr:nvSpPr>
        <xdr:cNvPr id="541" name="テキスト ボックス 540"/>
        <xdr:cNvSpPr txBox="1"/>
      </xdr:nvSpPr>
      <xdr:spPr>
        <a:xfrm>
          <a:off x="14357428" y="644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160509</xdr:rowOff>
    </xdr:from>
    <xdr:to>
      <xdr:col>72</xdr:col>
      <xdr:colOff>38100</xdr:colOff>
      <xdr:row>39</xdr:row>
      <xdr:rowOff>90659</xdr:rowOff>
    </xdr:to>
    <xdr:sp macro="" textlink="">
      <xdr:nvSpPr>
        <xdr:cNvPr id="542" name="楕円 541"/>
        <xdr:cNvSpPr/>
      </xdr:nvSpPr>
      <xdr:spPr>
        <a:xfrm>
          <a:off x="13652500" y="667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107186</xdr:rowOff>
    </xdr:from>
    <xdr:ext cx="469744" cy="259045"/>
    <xdr:sp macro="" textlink="">
      <xdr:nvSpPr>
        <xdr:cNvPr id="543" name="テキスト ボックス 542"/>
        <xdr:cNvSpPr txBox="1"/>
      </xdr:nvSpPr>
      <xdr:spPr>
        <a:xfrm>
          <a:off x="13468428" y="645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164143</xdr:rowOff>
    </xdr:from>
    <xdr:to>
      <xdr:col>67</xdr:col>
      <xdr:colOff>101600</xdr:colOff>
      <xdr:row>39</xdr:row>
      <xdr:rowOff>94293</xdr:rowOff>
    </xdr:to>
    <xdr:sp macro="" textlink="">
      <xdr:nvSpPr>
        <xdr:cNvPr id="544" name="楕円 543"/>
        <xdr:cNvSpPr/>
      </xdr:nvSpPr>
      <xdr:spPr>
        <a:xfrm>
          <a:off x="12763500" y="66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85420</xdr:rowOff>
    </xdr:from>
    <xdr:ext cx="378565" cy="259045"/>
    <xdr:sp macro="" textlink="">
      <xdr:nvSpPr>
        <xdr:cNvPr id="545" name="テキスト ボックス 544"/>
        <xdr:cNvSpPr txBox="1"/>
      </xdr:nvSpPr>
      <xdr:spPr>
        <a:xfrm>
          <a:off x="12625017" y="6771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98046</xdr:rowOff>
    </xdr:from>
    <xdr:to>
      <xdr:col>85</xdr:col>
      <xdr:colOff>126364</xdr:colOff>
      <xdr:row>78</xdr:row>
      <xdr:rowOff>47264</xdr:rowOff>
    </xdr:to>
    <xdr:cxnSp macro="">
      <xdr:nvCxnSpPr>
        <xdr:cNvPr id="620" name="直線コネクタ 619"/>
        <xdr:cNvCxnSpPr/>
      </xdr:nvCxnSpPr>
      <xdr:spPr>
        <a:xfrm flipV="1">
          <a:off x="16317595" y="12099546"/>
          <a:ext cx="1269" cy="132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51091</xdr:rowOff>
    </xdr:from>
    <xdr:ext cx="534377" cy="259045"/>
    <xdr:sp macro="" textlink="">
      <xdr:nvSpPr>
        <xdr:cNvPr id="621" name="公債費最小値テキスト"/>
        <xdr:cNvSpPr txBox="1"/>
      </xdr:nvSpPr>
      <xdr:spPr>
        <a:xfrm>
          <a:off x="16370300" y="1342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47264</xdr:rowOff>
    </xdr:from>
    <xdr:to>
      <xdr:col>86</xdr:col>
      <xdr:colOff>25400</xdr:colOff>
      <xdr:row>78</xdr:row>
      <xdr:rowOff>47264</xdr:rowOff>
    </xdr:to>
    <xdr:cxnSp macro="">
      <xdr:nvCxnSpPr>
        <xdr:cNvPr id="622" name="直線コネクタ 621"/>
        <xdr:cNvCxnSpPr/>
      </xdr:nvCxnSpPr>
      <xdr:spPr>
        <a:xfrm>
          <a:off x="16230600" y="1342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44723</xdr:rowOff>
    </xdr:from>
    <xdr:ext cx="534377" cy="259045"/>
    <xdr:sp macro="" textlink="">
      <xdr:nvSpPr>
        <xdr:cNvPr id="623" name="公債費最大値テキスト"/>
        <xdr:cNvSpPr txBox="1"/>
      </xdr:nvSpPr>
      <xdr:spPr>
        <a:xfrm>
          <a:off x="16370300" y="1187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98046</xdr:rowOff>
    </xdr:from>
    <xdr:to>
      <xdr:col>86</xdr:col>
      <xdr:colOff>25400</xdr:colOff>
      <xdr:row>70</xdr:row>
      <xdr:rowOff>98046</xdr:rowOff>
    </xdr:to>
    <xdr:cxnSp macro="">
      <xdr:nvCxnSpPr>
        <xdr:cNvPr id="624" name="直線コネクタ 623"/>
        <xdr:cNvCxnSpPr/>
      </xdr:nvCxnSpPr>
      <xdr:spPr>
        <a:xfrm>
          <a:off x="16230600" y="120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36503</xdr:rowOff>
    </xdr:from>
    <xdr:to>
      <xdr:col>85</xdr:col>
      <xdr:colOff>127000</xdr:colOff>
      <xdr:row>78</xdr:row>
      <xdr:rowOff>39148</xdr:rowOff>
    </xdr:to>
    <xdr:cxnSp macro="">
      <xdr:nvCxnSpPr>
        <xdr:cNvPr id="625" name="直線コネクタ 624"/>
        <xdr:cNvCxnSpPr/>
      </xdr:nvCxnSpPr>
      <xdr:spPr>
        <a:xfrm>
          <a:off x="15481300" y="13409603"/>
          <a:ext cx="838200" cy="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75577</xdr:rowOff>
    </xdr:from>
    <xdr:ext cx="534377" cy="259045"/>
    <xdr:sp macro="" textlink="">
      <xdr:nvSpPr>
        <xdr:cNvPr id="626" name="公債費平均値テキスト"/>
        <xdr:cNvSpPr txBox="1"/>
      </xdr:nvSpPr>
      <xdr:spPr>
        <a:xfrm>
          <a:off x="16370300" y="12934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52699</xdr:rowOff>
    </xdr:from>
    <xdr:to>
      <xdr:col>85</xdr:col>
      <xdr:colOff>177800</xdr:colOff>
      <xdr:row>76</xdr:row>
      <xdr:rowOff>154299</xdr:rowOff>
    </xdr:to>
    <xdr:sp macro="" textlink="">
      <xdr:nvSpPr>
        <xdr:cNvPr id="627" name="フローチャート: 判断 626"/>
        <xdr:cNvSpPr/>
      </xdr:nvSpPr>
      <xdr:spPr>
        <a:xfrm>
          <a:off x="162687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161727</xdr:rowOff>
    </xdr:from>
    <xdr:to>
      <xdr:col>81</xdr:col>
      <xdr:colOff>50800</xdr:colOff>
      <xdr:row>78</xdr:row>
      <xdr:rowOff>36503</xdr:rowOff>
    </xdr:to>
    <xdr:cxnSp macro="">
      <xdr:nvCxnSpPr>
        <xdr:cNvPr id="628" name="直線コネクタ 627"/>
        <xdr:cNvCxnSpPr/>
      </xdr:nvCxnSpPr>
      <xdr:spPr>
        <a:xfrm>
          <a:off x="14592300" y="13363377"/>
          <a:ext cx="889000" cy="46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45303</xdr:rowOff>
    </xdr:from>
    <xdr:to>
      <xdr:col>81</xdr:col>
      <xdr:colOff>101600</xdr:colOff>
      <xdr:row>76</xdr:row>
      <xdr:rowOff>146903</xdr:rowOff>
    </xdr:to>
    <xdr:sp macro="" textlink="">
      <xdr:nvSpPr>
        <xdr:cNvPr id="629" name="フローチャート: 判断 628"/>
        <xdr:cNvSpPr/>
      </xdr:nvSpPr>
      <xdr:spPr>
        <a:xfrm>
          <a:off x="15430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163430</xdr:rowOff>
    </xdr:from>
    <xdr:ext cx="534377" cy="259045"/>
    <xdr:sp macro="" textlink="">
      <xdr:nvSpPr>
        <xdr:cNvPr id="630" name="テキスト ボックス 629"/>
        <xdr:cNvSpPr txBox="1"/>
      </xdr:nvSpPr>
      <xdr:spPr>
        <a:xfrm>
          <a:off x="15214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139782</xdr:rowOff>
    </xdr:from>
    <xdr:to>
      <xdr:col>76</xdr:col>
      <xdr:colOff>114300</xdr:colOff>
      <xdr:row>77</xdr:row>
      <xdr:rowOff>161727</xdr:rowOff>
    </xdr:to>
    <xdr:cxnSp macro="">
      <xdr:nvCxnSpPr>
        <xdr:cNvPr id="631" name="直線コネクタ 630"/>
        <xdr:cNvCxnSpPr/>
      </xdr:nvCxnSpPr>
      <xdr:spPr>
        <a:xfrm>
          <a:off x="13703300" y="13341432"/>
          <a:ext cx="8890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37776</xdr:rowOff>
    </xdr:from>
    <xdr:to>
      <xdr:col>76</xdr:col>
      <xdr:colOff>165100</xdr:colOff>
      <xdr:row>76</xdr:row>
      <xdr:rowOff>139376</xdr:rowOff>
    </xdr:to>
    <xdr:sp macro="" textlink="">
      <xdr:nvSpPr>
        <xdr:cNvPr id="632" name="フローチャート: 判断 631"/>
        <xdr:cNvSpPr/>
      </xdr:nvSpPr>
      <xdr:spPr>
        <a:xfrm>
          <a:off x="14541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155902</xdr:rowOff>
    </xdr:from>
    <xdr:ext cx="534377" cy="259045"/>
    <xdr:sp macro="" textlink="">
      <xdr:nvSpPr>
        <xdr:cNvPr id="633" name="テキスト ボックス 632"/>
        <xdr:cNvSpPr txBox="1"/>
      </xdr:nvSpPr>
      <xdr:spPr>
        <a:xfrm>
          <a:off x="14325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118424</xdr:rowOff>
    </xdr:from>
    <xdr:to>
      <xdr:col>71</xdr:col>
      <xdr:colOff>177800</xdr:colOff>
      <xdr:row>77</xdr:row>
      <xdr:rowOff>139782</xdr:rowOff>
    </xdr:to>
    <xdr:cxnSp macro="">
      <xdr:nvCxnSpPr>
        <xdr:cNvPr id="634" name="直線コネクタ 633"/>
        <xdr:cNvCxnSpPr/>
      </xdr:nvCxnSpPr>
      <xdr:spPr>
        <a:xfrm>
          <a:off x="12814300" y="13320074"/>
          <a:ext cx="889000" cy="2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41286</xdr:rowOff>
    </xdr:from>
    <xdr:to>
      <xdr:col>72</xdr:col>
      <xdr:colOff>38100</xdr:colOff>
      <xdr:row>76</xdr:row>
      <xdr:rowOff>142886</xdr:rowOff>
    </xdr:to>
    <xdr:sp macro="" textlink="">
      <xdr:nvSpPr>
        <xdr:cNvPr id="635" name="フローチャート: 判断 634"/>
        <xdr:cNvSpPr/>
      </xdr:nvSpPr>
      <xdr:spPr>
        <a:xfrm>
          <a:off x="13652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159413</xdr:rowOff>
    </xdr:from>
    <xdr:ext cx="534377" cy="259045"/>
    <xdr:sp macro="" textlink="">
      <xdr:nvSpPr>
        <xdr:cNvPr id="636" name="テキスト ボックス 635"/>
        <xdr:cNvSpPr txBox="1"/>
      </xdr:nvSpPr>
      <xdr:spPr>
        <a:xfrm>
          <a:off x="13436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44062</xdr:rowOff>
    </xdr:from>
    <xdr:to>
      <xdr:col>67</xdr:col>
      <xdr:colOff>101600</xdr:colOff>
      <xdr:row>76</xdr:row>
      <xdr:rowOff>145662</xdr:rowOff>
    </xdr:to>
    <xdr:sp macro="" textlink="">
      <xdr:nvSpPr>
        <xdr:cNvPr id="637" name="フローチャート: 判断 636"/>
        <xdr:cNvSpPr/>
      </xdr:nvSpPr>
      <xdr:spPr>
        <a:xfrm>
          <a:off x="12763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162189</xdr:rowOff>
    </xdr:from>
    <xdr:ext cx="534377" cy="259045"/>
    <xdr:sp macro="" textlink="">
      <xdr:nvSpPr>
        <xdr:cNvPr id="638" name="テキスト ボックス 637"/>
        <xdr:cNvSpPr txBox="1"/>
      </xdr:nvSpPr>
      <xdr:spPr>
        <a:xfrm>
          <a:off x="12547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159798</xdr:rowOff>
    </xdr:from>
    <xdr:to>
      <xdr:col>85</xdr:col>
      <xdr:colOff>177800</xdr:colOff>
      <xdr:row>78</xdr:row>
      <xdr:rowOff>89948</xdr:rowOff>
    </xdr:to>
    <xdr:sp macro="" textlink="">
      <xdr:nvSpPr>
        <xdr:cNvPr id="644" name="楕円 643"/>
        <xdr:cNvSpPr/>
      </xdr:nvSpPr>
      <xdr:spPr>
        <a:xfrm>
          <a:off x="16268700" y="1336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74725</xdr:rowOff>
    </xdr:from>
    <xdr:ext cx="534377" cy="259045"/>
    <xdr:sp macro="" textlink="">
      <xdr:nvSpPr>
        <xdr:cNvPr id="645" name="公債費該当値テキスト"/>
        <xdr:cNvSpPr txBox="1"/>
      </xdr:nvSpPr>
      <xdr:spPr>
        <a:xfrm>
          <a:off x="16370300" y="13276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157153</xdr:rowOff>
    </xdr:from>
    <xdr:to>
      <xdr:col>81</xdr:col>
      <xdr:colOff>101600</xdr:colOff>
      <xdr:row>78</xdr:row>
      <xdr:rowOff>87303</xdr:rowOff>
    </xdr:to>
    <xdr:sp macro="" textlink="">
      <xdr:nvSpPr>
        <xdr:cNvPr id="646" name="楕円 645"/>
        <xdr:cNvSpPr/>
      </xdr:nvSpPr>
      <xdr:spPr>
        <a:xfrm>
          <a:off x="15430500" y="1335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78430</xdr:rowOff>
    </xdr:from>
    <xdr:ext cx="534377" cy="259045"/>
    <xdr:sp macro="" textlink="">
      <xdr:nvSpPr>
        <xdr:cNvPr id="647" name="テキスト ボックス 646"/>
        <xdr:cNvSpPr txBox="1"/>
      </xdr:nvSpPr>
      <xdr:spPr>
        <a:xfrm>
          <a:off x="15214111" y="1345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110927</xdr:rowOff>
    </xdr:from>
    <xdr:to>
      <xdr:col>76</xdr:col>
      <xdr:colOff>165100</xdr:colOff>
      <xdr:row>78</xdr:row>
      <xdr:rowOff>41077</xdr:rowOff>
    </xdr:to>
    <xdr:sp macro="" textlink="">
      <xdr:nvSpPr>
        <xdr:cNvPr id="648" name="楕円 647"/>
        <xdr:cNvSpPr/>
      </xdr:nvSpPr>
      <xdr:spPr>
        <a:xfrm>
          <a:off x="14541500" y="1331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32204</xdr:rowOff>
    </xdr:from>
    <xdr:ext cx="534377" cy="259045"/>
    <xdr:sp macro="" textlink="">
      <xdr:nvSpPr>
        <xdr:cNvPr id="649" name="テキスト ボックス 648"/>
        <xdr:cNvSpPr txBox="1"/>
      </xdr:nvSpPr>
      <xdr:spPr>
        <a:xfrm>
          <a:off x="14325111" y="1340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88982</xdr:rowOff>
    </xdr:from>
    <xdr:to>
      <xdr:col>72</xdr:col>
      <xdr:colOff>38100</xdr:colOff>
      <xdr:row>78</xdr:row>
      <xdr:rowOff>19132</xdr:rowOff>
    </xdr:to>
    <xdr:sp macro="" textlink="">
      <xdr:nvSpPr>
        <xdr:cNvPr id="650" name="楕円 649"/>
        <xdr:cNvSpPr/>
      </xdr:nvSpPr>
      <xdr:spPr>
        <a:xfrm>
          <a:off x="13652500" y="1329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10259</xdr:rowOff>
    </xdr:from>
    <xdr:ext cx="534377" cy="259045"/>
    <xdr:sp macro="" textlink="">
      <xdr:nvSpPr>
        <xdr:cNvPr id="651" name="テキスト ボックス 650"/>
        <xdr:cNvSpPr txBox="1"/>
      </xdr:nvSpPr>
      <xdr:spPr>
        <a:xfrm>
          <a:off x="13436111" y="1338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67624</xdr:rowOff>
    </xdr:from>
    <xdr:to>
      <xdr:col>67</xdr:col>
      <xdr:colOff>101600</xdr:colOff>
      <xdr:row>77</xdr:row>
      <xdr:rowOff>169224</xdr:rowOff>
    </xdr:to>
    <xdr:sp macro="" textlink="">
      <xdr:nvSpPr>
        <xdr:cNvPr id="652" name="楕円 651"/>
        <xdr:cNvSpPr/>
      </xdr:nvSpPr>
      <xdr:spPr>
        <a:xfrm>
          <a:off x="12763500" y="1326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160351</xdr:rowOff>
    </xdr:from>
    <xdr:ext cx="534377" cy="259045"/>
    <xdr:sp macro="" textlink="">
      <xdr:nvSpPr>
        <xdr:cNvPr id="653" name="テキスト ボックス 652"/>
        <xdr:cNvSpPr txBox="1"/>
      </xdr:nvSpPr>
      <xdr:spPr>
        <a:xfrm>
          <a:off x="12547111" y="1336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7" name="テキスト ボックス 66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25574</xdr:rowOff>
    </xdr:from>
    <xdr:to>
      <xdr:col>85</xdr:col>
      <xdr:colOff>126364</xdr:colOff>
      <xdr:row>98</xdr:row>
      <xdr:rowOff>138923</xdr:rowOff>
    </xdr:to>
    <xdr:cxnSp macro="">
      <xdr:nvCxnSpPr>
        <xdr:cNvPr id="675" name="直線コネクタ 674"/>
        <xdr:cNvCxnSpPr/>
      </xdr:nvCxnSpPr>
      <xdr:spPr>
        <a:xfrm flipV="1">
          <a:off x="16317595" y="15456074"/>
          <a:ext cx="1269" cy="1484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142750</xdr:rowOff>
    </xdr:from>
    <xdr:ext cx="313932" cy="259045"/>
    <xdr:sp macro="" textlink="">
      <xdr:nvSpPr>
        <xdr:cNvPr id="676" name="積立金最小値テキスト"/>
        <xdr:cNvSpPr txBox="1"/>
      </xdr:nvSpPr>
      <xdr:spPr>
        <a:xfrm>
          <a:off x="16370300" y="169448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138923</xdr:rowOff>
    </xdr:from>
    <xdr:to>
      <xdr:col>86</xdr:col>
      <xdr:colOff>25400</xdr:colOff>
      <xdr:row>98</xdr:row>
      <xdr:rowOff>138923</xdr:rowOff>
    </xdr:to>
    <xdr:cxnSp macro="">
      <xdr:nvCxnSpPr>
        <xdr:cNvPr id="677" name="直線コネクタ 676"/>
        <xdr:cNvCxnSpPr/>
      </xdr:nvCxnSpPr>
      <xdr:spPr>
        <a:xfrm>
          <a:off x="16230600" y="1694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143701</xdr:rowOff>
    </xdr:from>
    <xdr:ext cx="599010" cy="259045"/>
    <xdr:sp macro="" textlink="">
      <xdr:nvSpPr>
        <xdr:cNvPr id="678" name="積立金最大値テキスト"/>
        <xdr:cNvSpPr txBox="1"/>
      </xdr:nvSpPr>
      <xdr:spPr>
        <a:xfrm>
          <a:off x="16370300" y="1523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25574</xdr:rowOff>
    </xdr:from>
    <xdr:to>
      <xdr:col>86</xdr:col>
      <xdr:colOff>25400</xdr:colOff>
      <xdr:row>90</xdr:row>
      <xdr:rowOff>25574</xdr:rowOff>
    </xdr:to>
    <xdr:cxnSp macro="">
      <xdr:nvCxnSpPr>
        <xdr:cNvPr id="679" name="直線コネクタ 678"/>
        <xdr:cNvCxnSpPr/>
      </xdr:nvCxnSpPr>
      <xdr:spPr>
        <a:xfrm>
          <a:off x="16230600" y="15456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101414</xdr:rowOff>
    </xdr:from>
    <xdr:to>
      <xdr:col>85</xdr:col>
      <xdr:colOff>127000</xdr:colOff>
      <xdr:row>98</xdr:row>
      <xdr:rowOff>13257</xdr:rowOff>
    </xdr:to>
    <xdr:cxnSp macro="">
      <xdr:nvCxnSpPr>
        <xdr:cNvPr id="680" name="直線コネクタ 679"/>
        <xdr:cNvCxnSpPr/>
      </xdr:nvCxnSpPr>
      <xdr:spPr>
        <a:xfrm flipV="1">
          <a:off x="15481300" y="16732064"/>
          <a:ext cx="838200" cy="83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85506</xdr:rowOff>
    </xdr:from>
    <xdr:ext cx="534377" cy="259045"/>
    <xdr:sp macro="" textlink="">
      <xdr:nvSpPr>
        <xdr:cNvPr id="681" name="積立金平均値テキスト"/>
        <xdr:cNvSpPr txBox="1"/>
      </xdr:nvSpPr>
      <xdr:spPr>
        <a:xfrm>
          <a:off x="16370300" y="16716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107079</xdr:rowOff>
    </xdr:from>
    <xdr:to>
      <xdr:col>85</xdr:col>
      <xdr:colOff>177800</xdr:colOff>
      <xdr:row>98</xdr:row>
      <xdr:rowOff>37229</xdr:rowOff>
    </xdr:to>
    <xdr:sp macro="" textlink="">
      <xdr:nvSpPr>
        <xdr:cNvPr id="682" name="フローチャート: 判断 681"/>
        <xdr:cNvSpPr/>
      </xdr:nvSpPr>
      <xdr:spPr>
        <a:xfrm>
          <a:off x="16268700" y="1673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163283</xdr:rowOff>
    </xdr:from>
    <xdr:to>
      <xdr:col>81</xdr:col>
      <xdr:colOff>50800</xdr:colOff>
      <xdr:row>98</xdr:row>
      <xdr:rowOff>13257</xdr:rowOff>
    </xdr:to>
    <xdr:cxnSp macro="">
      <xdr:nvCxnSpPr>
        <xdr:cNvPr id="683" name="直線コネクタ 682"/>
        <xdr:cNvCxnSpPr/>
      </xdr:nvCxnSpPr>
      <xdr:spPr>
        <a:xfrm>
          <a:off x="14592300" y="16793933"/>
          <a:ext cx="889000" cy="21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146901</xdr:rowOff>
    </xdr:from>
    <xdr:to>
      <xdr:col>81</xdr:col>
      <xdr:colOff>101600</xdr:colOff>
      <xdr:row>98</xdr:row>
      <xdr:rowOff>77051</xdr:rowOff>
    </xdr:to>
    <xdr:sp macro="" textlink="">
      <xdr:nvSpPr>
        <xdr:cNvPr id="684" name="フローチャート: 判断 683"/>
        <xdr:cNvSpPr/>
      </xdr:nvSpPr>
      <xdr:spPr>
        <a:xfrm>
          <a:off x="15430500" y="1677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68178</xdr:rowOff>
    </xdr:from>
    <xdr:ext cx="534377" cy="259045"/>
    <xdr:sp macro="" textlink="">
      <xdr:nvSpPr>
        <xdr:cNvPr id="685" name="テキスト ボックス 684"/>
        <xdr:cNvSpPr txBox="1"/>
      </xdr:nvSpPr>
      <xdr:spPr>
        <a:xfrm>
          <a:off x="15214111" y="1687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167388</xdr:rowOff>
    </xdr:from>
    <xdr:to>
      <xdr:col>76</xdr:col>
      <xdr:colOff>114300</xdr:colOff>
      <xdr:row>97</xdr:row>
      <xdr:rowOff>163283</xdr:rowOff>
    </xdr:to>
    <xdr:cxnSp macro="">
      <xdr:nvCxnSpPr>
        <xdr:cNvPr id="686" name="直線コネクタ 685"/>
        <xdr:cNvCxnSpPr/>
      </xdr:nvCxnSpPr>
      <xdr:spPr>
        <a:xfrm>
          <a:off x="13703300" y="16626588"/>
          <a:ext cx="889000" cy="16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73648</xdr:rowOff>
    </xdr:from>
    <xdr:to>
      <xdr:col>76</xdr:col>
      <xdr:colOff>165100</xdr:colOff>
      <xdr:row>98</xdr:row>
      <xdr:rowOff>3798</xdr:rowOff>
    </xdr:to>
    <xdr:sp macro="" textlink="">
      <xdr:nvSpPr>
        <xdr:cNvPr id="687" name="フローチャート: 判断 686"/>
        <xdr:cNvSpPr/>
      </xdr:nvSpPr>
      <xdr:spPr>
        <a:xfrm>
          <a:off x="14541500" y="1670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20325</xdr:rowOff>
    </xdr:from>
    <xdr:ext cx="534377" cy="259045"/>
    <xdr:sp macro="" textlink="">
      <xdr:nvSpPr>
        <xdr:cNvPr id="688" name="テキスト ボックス 687"/>
        <xdr:cNvSpPr txBox="1"/>
      </xdr:nvSpPr>
      <xdr:spPr>
        <a:xfrm>
          <a:off x="14325111" y="164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167388</xdr:rowOff>
    </xdr:from>
    <xdr:to>
      <xdr:col>71</xdr:col>
      <xdr:colOff>177800</xdr:colOff>
      <xdr:row>97</xdr:row>
      <xdr:rowOff>111491</xdr:rowOff>
    </xdr:to>
    <xdr:cxnSp macro="">
      <xdr:nvCxnSpPr>
        <xdr:cNvPr id="689" name="直線コネクタ 688"/>
        <xdr:cNvCxnSpPr/>
      </xdr:nvCxnSpPr>
      <xdr:spPr>
        <a:xfrm flipV="1">
          <a:off x="12814300" y="16626588"/>
          <a:ext cx="889000" cy="11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112757</xdr:rowOff>
    </xdr:from>
    <xdr:to>
      <xdr:col>72</xdr:col>
      <xdr:colOff>38100</xdr:colOff>
      <xdr:row>98</xdr:row>
      <xdr:rowOff>42907</xdr:rowOff>
    </xdr:to>
    <xdr:sp macro="" textlink="">
      <xdr:nvSpPr>
        <xdr:cNvPr id="690" name="フローチャート: 判断 689"/>
        <xdr:cNvSpPr/>
      </xdr:nvSpPr>
      <xdr:spPr>
        <a:xfrm>
          <a:off x="13652500" y="1674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34034</xdr:rowOff>
    </xdr:from>
    <xdr:ext cx="534377" cy="259045"/>
    <xdr:sp macro="" textlink="">
      <xdr:nvSpPr>
        <xdr:cNvPr id="691" name="テキスト ボックス 690"/>
        <xdr:cNvSpPr txBox="1"/>
      </xdr:nvSpPr>
      <xdr:spPr>
        <a:xfrm>
          <a:off x="13436111" y="1683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131950</xdr:rowOff>
    </xdr:from>
    <xdr:to>
      <xdr:col>67</xdr:col>
      <xdr:colOff>101600</xdr:colOff>
      <xdr:row>98</xdr:row>
      <xdr:rowOff>62100</xdr:rowOff>
    </xdr:to>
    <xdr:sp macro="" textlink="">
      <xdr:nvSpPr>
        <xdr:cNvPr id="692" name="フローチャート: 判断 691"/>
        <xdr:cNvSpPr/>
      </xdr:nvSpPr>
      <xdr:spPr>
        <a:xfrm>
          <a:off x="12763500" y="167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53227</xdr:rowOff>
    </xdr:from>
    <xdr:ext cx="534377" cy="259045"/>
    <xdr:sp macro="" textlink="">
      <xdr:nvSpPr>
        <xdr:cNvPr id="693" name="テキスト ボックス 692"/>
        <xdr:cNvSpPr txBox="1"/>
      </xdr:nvSpPr>
      <xdr:spPr>
        <a:xfrm>
          <a:off x="12547111" y="1685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50614</xdr:rowOff>
    </xdr:from>
    <xdr:to>
      <xdr:col>85</xdr:col>
      <xdr:colOff>177800</xdr:colOff>
      <xdr:row>97</xdr:row>
      <xdr:rowOff>152214</xdr:rowOff>
    </xdr:to>
    <xdr:sp macro="" textlink="">
      <xdr:nvSpPr>
        <xdr:cNvPr id="699" name="楕円 698"/>
        <xdr:cNvSpPr/>
      </xdr:nvSpPr>
      <xdr:spPr>
        <a:xfrm>
          <a:off x="16268700" y="1668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73491</xdr:rowOff>
    </xdr:from>
    <xdr:ext cx="534377" cy="259045"/>
    <xdr:sp macro="" textlink="">
      <xdr:nvSpPr>
        <xdr:cNvPr id="700" name="積立金該当値テキスト"/>
        <xdr:cNvSpPr txBox="1"/>
      </xdr:nvSpPr>
      <xdr:spPr>
        <a:xfrm>
          <a:off x="16370300" y="1653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133907</xdr:rowOff>
    </xdr:from>
    <xdr:to>
      <xdr:col>81</xdr:col>
      <xdr:colOff>101600</xdr:colOff>
      <xdr:row>98</xdr:row>
      <xdr:rowOff>64057</xdr:rowOff>
    </xdr:to>
    <xdr:sp macro="" textlink="">
      <xdr:nvSpPr>
        <xdr:cNvPr id="701" name="楕円 700"/>
        <xdr:cNvSpPr/>
      </xdr:nvSpPr>
      <xdr:spPr>
        <a:xfrm>
          <a:off x="15430500" y="1676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80584</xdr:rowOff>
    </xdr:from>
    <xdr:ext cx="534377" cy="259045"/>
    <xdr:sp macro="" textlink="">
      <xdr:nvSpPr>
        <xdr:cNvPr id="702" name="テキスト ボックス 701"/>
        <xdr:cNvSpPr txBox="1"/>
      </xdr:nvSpPr>
      <xdr:spPr>
        <a:xfrm>
          <a:off x="15214111" y="1653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112483</xdr:rowOff>
    </xdr:from>
    <xdr:to>
      <xdr:col>76</xdr:col>
      <xdr:colOff>165100</xdr:colOff>
      <xdr:row>98</xdr:row>
      <xdr:rowOff>42633</xdr:rowOff>
    </xdr:to>
    <xdr:sp macro="" textlink="">
      <xdr:nvSpPr>
        <xdr:cNvPr id="703" name="楕円 702"/>
        <xdr:cNvSpPr/>
      </xdr:nvSpPr>
      <xdr:spPr>
        <a:xfrm>
          <a:off x="14541500" y="1674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33760</xdr:rowOff>
    </xdr:from>
    <xdr:ext cx="534377" cy="259045"/>
    <xdr:sp macro="" textlink="">
      <xdr:nvSpPr>
        <xdr:cNvPr id="704" name="テキスト ボックス 703"/>
        <xdr:cNvSpPr txBox="1"/>
      </xdr:nvSpPr>
      <xdr:spPr>
        <a:xfrm>
          <a:off x="14325111" y="1683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116588</xdr:rowOff>
    </xdr:from>
    <xdr:to>
      <xdr:col>72</xdr:col>
      <xdr:colOff>38100</xdr:colOff>
      <xdr:row>97</xdr:row>
      <xdr:rowOff>46738</xdr:rowOff>
    </xdr:to>
    <xdr:sp macro="" textlink="">
      <xdr:nvSpPr>
        <xdr:cNvPr id="705" name="楕円 704"/>
        <xdr:cNvSpPr/>
      </xdr:nvSpPr>
      <xdr:spPr>
        <a:xfrm>
          <a:off x="13652500" y="1657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63265</xdr:rowOff>
    </xdr:from>
    <xdr:ext cx="534377" cy="259045"/>
    <xdr:sp macro="" textlink="">
      <xdr:nvSpPr>
        <xdr:cNvPr id="706" name="テキスト ボックス 705"/>
        <xdr:cNvSpPr txBox="1"/>
      </xdr:nvSpPr>
      <xdr:spPr>
        <a:xfrm>
          <a:off x="13436111" y="1635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60691</xdr:rowOff>
    </xdr:from>
    <xdr:to>
      <xdr:col>67</xdr:col>
      <xdr:colOff>101600</xdr:colOff>
      <xdr:row>97</xdr:row>
      <xdr:rowOff>162291</xdr:rowOff>
    </xdr:to>
    <xdr:sp macro="" textlink="">
      <xdr:nvSpPr>
        <xdr:cNvPr id="707" name="楕円 706"/>
        <xdr:cNvSpPr/>
      </xdr:nvSpPr>
      <xdr:spPr>
        <a:xfrm>
          <a:off x="12763500" y="1669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7368</xdr:rowOff>
    </xdr:from>
    <xdr:ext cx="534377" cy="259045"/>
    <xdr:sp macro="" textlink="">
      <xdr:nvSpPr>
        <xdr:cNvPr id="708" name="テキスト ボックス 707"/>
        <xdr:cNvSpPr txBox="1"/>
      </xdr:nvSpPr>
      <xdr:spPr>
        <a:xfrm>
          <a:off x="12547111" y="1646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45882</xdr:rowOff>
    </xdr:from>
    <xdr:to>
      <xdr:col>116</xdr:col>
      <xdr:colOff>62864</xdr:colOff>
      <xdr:row>38</xdr:row>
      <xdr:rowOff>139700</xdr:rowOff>
    </xdr:to>
    <xdr:cxnSp macro="">
      <xdr:nvCxnSpPr>
        <xdr:cNvPr id="730" name="直線コネクタ 729"/>
        <xdr:cNvCxnSpPr/>
      </xdr:nvCxnSpPr>
      <xdr:spPr>
        <a:xfrm flipV="1">
          <a:off x="22159595" y="5189382"/>
          <a:ext cx="1269" cy="146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164009</xdr:rowOff>
    </xdr:from>
    <xdr:ext cx="534377" cy="259045"/>
    <xdr:sp macro="" textlink="">
      <xdr:nvSpPr>
        <xdr:cNvPr id="733" name="投資及び出資金最大値テキスト"/>
        <xdr:cNvSpPr txBox="1"/>
      </xdr:nvSpPr>
      <xdr:spPr>
        <a:xfrm>
          <a:off x="22212300" y="496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45882</xdr:rowOff>
    </xdr:from>
    <xdr:to>
      <xdr:col>116</xdr:col>
      <xdr:colOff>152400</xdr:colOff>
      <xdr:row>30</xdr:row>
      <xdr:rowOff>45882</xdr:rowOff>
    </xdr:to>
    <xdr:cxnSp macro="">
      <xdr:nvCxnSpPr>
        <xdr:cNvPr id="734" name="直線コネクタ 733"/>
        <xdr:cNvCxnSpPr/>
      </xdr:nvCxnSpPr>
      <xdr:spPr>
        <a:xfrm>
          <a:off x="22072600" y="518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5" name="直線コネクタ 73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116715</xdr:rowOff>
    </xdr:from>
    <xdr:ext cx="469744" cy="259045"/>
    <xdr:sp macro="" textlink="">
      <xdr:nvSpPr>
        <xdr:cNvPr id="736" name="投資及び出資金平均値テキスト"/>
        <xdr:cNvSpPr txBox="1"/>
      </xdr:nvSpPr>
      <xdr:spPr>
        <a:xfrm>
          <a:off x="22212300" y="6288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93838</xdr:rowOff>
    </xdr:from>
    <xdr:to>
      <xdr:col>116</xdr:col>
      <xdr:colOff>114300</xdr:colOff>
      <xdr:row>38</xdr:row>
      <xdr:rowOff>23988</xdr:rowOff>
    </xdr:to>
    <xdr:sp macro="" textlink="">
      <xdr:nvSpPr>
        <xdr:cNvPr id="737" name="フローチャート: 判断 736"/>
        <xdr:cNvSpPr/>
      </xdr:nvSpPr>
      <xdr:spPr>
        <a:xfrm>
          <a:off x="221107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8" name="直線コネクタ 73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121819</xdr:rowOff>
    </xdr:from>
    <xdr:to>
      <xdr:col>112</xdr:col>
      <xdr:colOff>38100</xdr:colOff>
      <xdr:row>38</xdr:row>
      <xdr:rowOff>51969</xdr:rowOff>
    </xdr:to>
    <xdr:sp macro="" textlink="">
      <xdr:nvSpPr>
        <xdr:cNvPr id="739" name="フローチャート: 判断 738"/>
        <xdr:cNvSpPr/>
      </xdr:nvSpPr>
      <xdr:spPr>
        <a:xfrm>
          <a:off x="21272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68496</xdr:rowOff>
    </xdr:from>
    <xdr:ext cx="469744" cy="259045"/>
    <xdr:sp macro="" textlink="">
      <xdr:nvSpPr>
        <xdr:cNvPr id="740" name="テキスト ボックス 739"/>
        <xdr:cNvSpPr txBox="1"/>
      </xdr:nvSpPr>
      <xdr:spPr>
        <a:xfrm>
          <a:off x="21088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102301</xdr:rowOff>
    </xdr:from>
    <xdr:to>
      <xdr:col>107</xdr:col>
      <xdr:colOff>50800</xdr:colOff>
      <xdr:row>38</xdr:row>
      <xdr:rowOff>139700</xdr:rowOff>
    </xdr:to>
    <xdr:cxnSp macro="">
      <xdr:nvCxnSpPr>
        <xdr:cNvPr id="741" name="直線コネクタ 740"/>
        <xdr:cNvCxnSpPr/>
      </xdr:nvCxnSpPr>
      <xdr:spPr>
        <a:xfrm>
          <a:off x="19545300" y="6617401"/>
          <a:ext cx="889000" cy="3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155834</xdr:rowOff>
    </xdr:from>
    <xdr:to>
      <xdr:col>107</xdr:col>
      <xdr:colOff>101600</xdr:colOff>
      <xdr:row>38</xdr:row>
      <xdr:rowOff>85984</xdr:rowOff>
    </xdr:to>
    <xdr:sp macro="" textlink="">
      <xdr:nvSpPr>
        <xdr:cNvPr id="742" name="フローチャート: 判断 741"/>
        <xdr:cNvSpPr/>
      </xdr:nvSpPr>
      <xdr:spPr>
        <a:xfrm>
          <a:off x="20383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102511</xdr:rowOff>
    </xdr:from>
    <xdr:ext cx="469744" cy="259045"/>
    <xdr:sp macro="" textlink="">
      <xdr:nvSpPr>
        <xdr:cNvPr id="743" name="テキスト ボックス 742"/>
        <xdr:cNvSpPr txBox="1"/>
      </xdr:nvSpPr>
      <xdr:spPr>
        <a:xfrm>
          <a:off x="20199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102301</xdr:rowOff>
    </xdr:from>
    <xdr:to>
      <xdr:col>102</xdr:col>
      <xdr:colOff>114300</xdr:colOff>
      <xdr:row>38</xdr:row>
      <xdr:rowOff>139700</xdr:rowOff>
    </xdr:to>
    <xdr:cxnSp macro="">
      <xdr:nvCxnSpPr>
        <xdr:cNvPr id="744" name="直線コネクタ 743"/>
        <xdr:cNvCxnSpPr/>
      </xdr:nvCxnSpPr>
      <xdr:spPr>
        <a:xfrm flipV="1">
          <a:off x="18656300" y="6617401"/>
          <a:ext cx="889000" cy="3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161869</xdr:rowOff>
    </xdr:from>
    <xdr:to>
      <xdr:col>102</xdr:col>
      <xdr:colOff>165100</xdr:colOff>
      <xdr:row>38</xdr:row>
      <xdr:rowOff>92019</xdr:rowOff>
    </xdr:to>
    <xdr:sp macro="" textlink="">
      <xdr:nvSpPr>
        <xdr:cNvPr id="745" name="フローチャート: 判断 744"/>
        <xdr:cNvSpPr/>
      </xdr:nvSpPr>
      <xdr:spPr>
        <a:xfrm>
          <a:off x="19494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108546</xdr:rowOff>
    </xdr:from>
    <xdr:ext cx="469744" cy="259045"/>
    <xdr:sp macro="" textlink="">
      <xdr:nvSpPr>
        <xdr:cNvPr id="746" name="テキスト ボックス 745"/>
        <xdr:cNvSpPr txBox="1"/>
      </xdr:nvSpPr>
      <xdr:spPr>
        <a:xfrm>
          <a:off x="19310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9256</xdr:rowOff>
    </xdr:from>
    <xdr:to>
      <xdr:col>98</xdr:col>
      <xdr:colOff>38100</xdr:colOff>
      <xdr:row>38</xdr:row>
      <xdr:rowOff>110856</xdr:rowOff>
    </xdr:to>
    <xdr:sp macro="" textlink="">
      <xdr:nvSpPr>
        <xdr:cNvPr id="747" name="フローチャート: 判断 746"/>
        <xdr:cNvSpPr/>
      </xdr:nvSpPr>
      <xdr:spPr>
        <a:xfrm>
          <a:off x="18605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127383</xdr:rowOff>
    </xdr:from>
    <xdr:ext cx="378565" cy="259045"/>
    <xdr:sp macro="" textlink="">
      <xdr:nvSpPr>
        <xdr:cNvPr id="748" name="テキスト ボックス 747"/>
        <xdr:cNvSpPr txBox="1"/>
      </xdr:nvSpPr>
      <xdr:spPr>
        <a:xfrm>
          <a:off x="18467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楕円 75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5"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6" name="楕円 75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7" name="テキスト ボックス 75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8" name="楕円 75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9" name="テキスト ボックス 75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51501</xdr:rowOff>
    </xdr:from>
    <xdr:to>
      <xdr:col>102</xdr:col>
      <xdr:colOff>165100</xdr:colOff>
      <xdr:row>38</xdr:row>
      <xdr:rowOff>153101</xdr:rowOff>
    </xdr:to>
    <xdr:sp macro="" textlink="">
      <xdr:nvSpPr>
        <xdr:cNvPr id="760" name="楕円 759"/>
        <xdr:cNvSpPr/>
      </xdr:nvSpPr>
      <xdr:spPr>
        <a:xfrm>
          <a:off x="19494500" y="656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144228</xdr:rowOff>
    </xdr:from>
    <xdr:ext cx="378565" cy="259045"/>
    <xdr:sp macro="" textlink="">
      <xdr:nvSpPr>
        <xdr:cNvPr id="761" name="テキスト ボックス 760"/>
        <xdr:cNvSpPr txBox="1"/>
      </xdr:nvSpPr>
      <xdr:spPr>
        <a:xfrm>
          <a:off x="19356017" y="6659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7" name="テキスト ボックス 776"/>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64491</xdr:rowOff>
    </xdr:from>
    <xdr:to>
      <xdr:col>116</xdr:col>
      <xdr:colOff>62864</xdr:colOff>
      <xdr:row>59</xdr:row>
      <xdr:rowOff>44450</xdr:rowOff>
    </xdr:to>
    <xdr:cxnSp macro="">
      <xdr:nvCxnSpPr>
        <xdr:cNvPr id="787" name="直線コネクタ 786"/>
        <xdr:cNvCxnSpPr/>
      </xdr:nvCxnSpPr>
      <xdr:spPr>
        <a:xfrm flipV="1">
          <a:off x="22159595" y="8636991"/>
          <a:ext cx="1269" cy="15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11168</xdr:rowOff>
    </xdr:from>
    <xdr:ext cx="534377" cy="259045"/>
    <xdr:sp macro="" textlink="">
      <xdr:nvSpPr>
        <xdr:cNvPr id="790" name="貸付金最大値テキスト"/>
        <xdr:cNvSpPr txBox="1"/>
      </xdr:nvSpPr>
      <xdr:spPr>
        <a:xfrm>
          <a:off x="22212300" y="841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64491</xdr:rowOff>
    </xdr:from>
    <xdr:to>
      <xdr:col>116</xdr:col>
      <xdr:colOff>152400</xdr:colOff>
      <xdr:row>50</xdr:row>
      <xdr:rowOff>64491</xdr:rowOff>
    </xdr:to>
    <xdr:cxnSp macro="">
      <xdr:nvCxnSpPr>
        <xdr:cNvPr id="791" name="直線コネクタ 790"/>
        <xdr:cNvCxnSpPr/>
      </xdr:nvCxnSpPr>
      <xdr:spPr>
        <a:xfrm>
          <a:off x="22072600" y="86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22885</xdr:rowOff>
    </xdr:from>
    <xdr:to>
      <xdr:col>116</xdr:col>
      <xdr:colOff>63500</xdr:colOff>
      <xdr:row>58</xdr:row>
      <xdr:rowOff>24562</xdr:rowOff>
    </xdr:to>
    <xdr:cxnSp macro="">
      <xdr:nvCxnSpPr>
        <xdr:cNvPr id="792" name="直線コネクタ 791"/>
        <xdr:cNvCxnSpPr/>
      </xdr:nvCxnSpPr>
      <xdr:spPr>
        <a:xfrm flipV="1">
          <a:off x="21323300" y="9966985"/>
          <a:ext cx="8382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33266</xdr:rowOff>
    </xdr:from>
    <xdr:ext cx="469744" cy="259045"/>
    <xdr:sp macro="" textlink="">
      <xdr:nvSpPr>
        <xdr:cNvPr id="793" name="貸付金平均値テキスト"/>
        <xdr:cNvSpPr txBox="1"/>
      </xdr:nvSpPr>
      <xdr:spPr>
        <a:xfrm>
          <a:off x="22212300" y="9977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54839</xdr:rowOff>
    </xdr:from>
    <xdr:to>
      <xdr:col>116</xdr:col>
      <xdr:colOff>114300</xdr:colOff>
      <xdr:row>58</xdr:row>
      <xdr:rowOff>156439</xdr:rowOff>
    </xdr:to>
    <xdr:sp macro="" textlink="">
      <xdr:nvSpPr>
        <xdr:cNvPr id="794" name="フローチャート: 判断 793"/>
        <xdr:cNvSpPr/>
      </xdr:nvSpPr>
      <xdr:spPr>
        <a:xfrm>
          <a:off x="221107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24562</xdr:rowOff>
    </xdr:from>
    <xdr:to>
      <xdr:col>111</xdr:col>
      <xdr:colOff>177800</xdr:colOff>
      <xdr:row>58</xdr:row>
      <xdr:rowOff>29820</xdr:rowOff>
    </xdr:to>
    <xdr:cxnSp macro="">
      <xdr:nvCxnSpPr>
        <xdr:cNvPr id="795" name="直線コネクタ 794"/>
        <xdr:cNvCxnSpPr/>
      </xdr:nvCxnSpPr>
      <xdr:spPr>
        <a:xfrm flipV="1">
          <a:off x="20434300" y="9968662"/>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62611</xdr:rowOff>
    </xdr:from>
    <xdr:to>
      <xdr:col>112</xdr:col>
      <xdr:colOff>38100</xdr:colOff>
      <xdr:row>58</xdr:row>
      <xdr:rowOff>164211</xdr:rowOff>
    </xdr:to>
    <xdr:sp macro="" textlink="">
      <xdr:nvSpPr>
        <xdr:cNvPr id="796" name="フローチャート: 判断 795"/>
        <xdr:cNvSpPr/>
      </xdr:nvSpPr>
      <xdr:spPr>
        <a:xfrm>
          <a:off x="21272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155338</xdr:rowOff>
    </xdr:from>
    <xdr:ext cx="469744" cy="259045"/>
    <xdr:sp macro="" textlink="">
      <xdr:nvSpPr>
        <xdr:cNvPr id="797" name="テキスト ボックス 796"/>
        <xdr:cNvSpPr txBox="1"/>
      </xdr:nvSpPr>
      <xdr:spPr>
        <a:xfrm>
          <a:off x="21088428" y="1009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29820</xdr:rowOff>
    </xdr:from>
    <xdr:to>
      <xdr:col>107</xdr:col>
      <xdr:colOff>50800</xdr:colOff>
      <xdr:row>58</xdr:row>
      <xdr:rowOff>36906</xdr:rowOff>
    </xdr:to>
    <xdr:cxnSp macro="">
      <xdr:nvCxnSpPr>
        <xdr:cNvPr id="798" name="直線コネクタ 797"/>
        <xdr:cNvCxnSpPr/>
      </xdr:nvCxnSpPr>
      <xdr:spPr>
        <a:xfrm flipV="1">
          <a:off x="19545300" y="9973920"/>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59944</xdr:rowOff>
    </xdr:from>
    <xdr:to>
      <xdr:col>107</xdr:col>
      <xdr:colOff>101600</xdr:colOff>
      <xdr:row>58</xdr:row>
      <xdr:rowOff>161544</xdr:rowOff>
    </xdr:to>
    <xdr:sp macro="" textlink="">
      <xdr:nvSpPr>
        <xdr:cNvPr id="799" name="フローチャート: 判断 798"/>
        <xdr:cNvSpPr/>
      </xdr:nvSpPr>
      <xdr:spPr>
        <a:xfrm>
          <a:off x="20383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152671</xdr:rowOff>
    </xdr:from>
    <xdr:ext cx="469744" cy="259045"/>
    <xdr:sp macro="" textlink="">
      <xdr:nvSpPr>
        <xdr:cNvPr id="800" name="テキスト ボックス 799"/>
        <xdr:cNvSpPr txBox="1"/>
      </xdr:nvSpPr>
      <xdr:spPr>
        <a:xfrm>
          <a:off x="20199428" y="1009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36906</xdr:rowOff>
    </xdr:from>
    <xdr:to>
      <xdr:col>102</xdr:col>
      <xdr:colOff>114300</xdr:colOff>
      <xdr:row>58</xdr:row>
      <xdr:rowOff>38278</xdr:rowOff>
    </xdr:to>
    <xdr:cxnSp macro="">
      <xdr:nvCxnSpPr>
        <xdr:cNvPr id="801" name="直線コネクタ 800"/>
        <xdr:cNvCxnSpPr/>
      </xdr:nvCxnSpPr>
      <xdr:spPr>
        <a:xfrm flipV="1">
          <a:off x="18656300" y="9981006"/>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60934</xdr:rowOff>
    </xdr:from>
    <xdr:to>
      <xdr:col>102</xdr:col>
      <xdr:colOff>165100</xdr:colOff>
      <xdr:row>58</xdr:row>
      <xdr:rowOff>162534</xdr:rowOff>
    </xdr:to>
    <xdr:sp macro="" textlink="">
      <xdr:nvSpPr>
        <xdr:cNvPr id="802" name="フローチャート: 判断 801"/>
        <xdr:cNvSpPr/>
      </xdr:nvSpPr>
      <xdr:spPr>
        <a:xfrm>
          <a:off x="19494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153661</xdr:rowOff>
    </xdr:from>
    <xdr:ext cx="469744" cy="259045"/>
    <xdr:sp macro="" textlink="">
      <xdr:nvSpPr>
        <xdr:cNvPr id="803" name="テキスト ボックス 802"/>
        <xdr:cNvSpPr txBox="1"/>
      </xdr:nvSpPr>
      <xdr:spPr>
        <a:xfrm>
          <a:off x="19310428" y="1009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48590</xdr:rowOff>
    </xdr:from>
    <xdr:to>
      <xdr:col>98</xdr:col>
      <xdr:colOff>38100</xdr:colOff>
      <xdr:row>58</xdr:row>
      <xdr:rowOff>150190</xdr:rowOff>
    </xdr:to>
    <xdr:sp macro="" textlink="">
      <xdr:nvSpPr>
        <xdr:cNvPr id="804" name="フローチャート: 判断 803"/>
        <xdr:cNvSpPr/>
      </xdr:nvSpPr>
      <xdr:spPr>
        <a:xfrm>
          <a:off x="18605500" y="999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141317</xdr:rowOff>
    </xdr:from>
    <xdr:ext cx="469744" cy="259045"/>
    <xdr:sp macro="" textlink="">
      <xdr:nvSpPr>
        <xdr:cNvPr id="805" name="テキスト ボックス 804"/>
        <xdr:cNvSpPr txBox="1"/>
      </xdr:nvSpPr>
      <xdr:spPr>
        <a:xfrm>
          <a:off x="18421428" y="10085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143535</xdr:rowOff>
    </xdr:from>
    <xdr:to>
      <xdr:col>116</xdr:col>
      <xdr:colOff>114300</xdr:colOff>
      <xdr:row>58</xdr:row>
      <xdr:rowOff>73685</xdr:rowOff>
    </xdr:to>
    <xdr:sp macro="" textlink="">
      <xdr:nvSpPr>
        <xdr:cNvPr id="811" name="楕円 810"/>
        <xdr:cNvSpPr/>
      </xdr:nvSpPr>
      <xdr:spPr>
        <a:xfrm>
          <a:off x="22110700" y="99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166412</xdr:rowOff>
    </xdr:from>
    <xdr:ext cx="469744" cy="259045"/>
    <xdr:sp macro="" textlink="">
      <xdr:nvSpPr>
        <xdr:cNvPr id="812" name="貸付金該当値テキスト"/>
        <xdr:cNvSpPr txBox="1"/>
      </xdr:nvSpPr>
      <xdr:spPr>
        <a:xfrm>
          <a:off x="22212300" y="976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145212</xdr:rowOff>
    </xdr:from>
    <xdr:to>
      <xdr:col>112</xdr:col>
      <xdr:colOff>38100</xdr:colOff>
      <xdr:row>58</xdr:row>
      <xdr:rowOff>75362</xdr:rowOff>
    </xdr:to>
    <xdr:sp macro="" textlink="">
      <xdr:nvSpPr>
        <xdr:cNvPr id="813" name="楕円 812"/>
        <xdr:cNvSpPr/>
      </xdr:nvSpPr>
      <xdr:spPr>
        <a:xfrm>
          <a:off x="21272500" y="991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91889</xdr:rowOff>
    </xdr:from>
    <xdr:ext cx="469744" cy="259045"/>
    <xdr:sp macro="" textlink="">
      <xdr:nvSpPr>
        <xdr:cNvPr id="814" name="テキスト ボックス 813"/>
        <xdr:cNvSpPr txBox="1"/>
      </xdr:nvSpPr>
      <xdr:spPr>
        <a:xfrm>
          <a:off x="21088428" y="969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150470</xdr:rowOff>
    </xdr:from>
    <xdr:to>
      <xdr:col>107</xdr:col>
      <xdr:colOff>101600</xdr:colOff>
      <xdr:row>58</xdr:row>
      <xdr:rowOff>80620</xdr:rowOff>
    </xdr:to>
    <xdr:sp macro="" textlink="">
      <xdr:nvSpPr>
        <xdr:cNvPr id="815" name="楕円 814"/>
        <xdr:cNvSpPr/>
      </xdr:nvSpPr>
      <xdr:spPr>
        <a:xfrm>
          <a:off x="20383500" y="99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97147</xdr:rowOff>
    </xdr:from>
    <xdr:ext cx="469744" cy="259045"/>
    <xdr:sp macro="" textlink="">
      <xdr:nvSpPr>
        <xdr:cNvPr id="816" name="テキスト ボックス 815"/>
        <xdr:cNvSpPr txBox="1"/>
      </xdr:nvSpPr>
      <xdr:spPr>
        <a:xfrm>
          <a:off x="20199428" y="969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157556</xdr:rowOff>
    </xdr:from>
    <xdr:to>
      <xdr:col>102</xdr:col>
      <xdr:colOff>165100</xdr:colOff>
      <xdr:row>58</xdr:row>
      <xdr:rowOff>87706</xdr:rowOff>
    </xdr:to>
    <xdr:sp macro="" textlink="">
      <xdr:nvSpPr>
        <xdr:cNvPr id="817" name="楕円 816"/>
        <xdr:cNvSpPr/>
      </xdr:nvSpPr>
      <xdr:spPr>
        <a:xfrm>
          <a:off x="19494500" y="993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104233</xdr:rowOff>
    </xdr:from>
    <xdr:ext cx="469744" cy="259045"/>
    <xdr:sp macro="" textlink="">
      <xdr:nvSpPr>
        <xdr:cNvPr id="818" name="テキスト ボックス 817"/>
        <xdr:cNvSpPr txBox="1"/>
      </xdr:nvSpPr>
      <xdr:spPr>
        <a:xfrm>
          <a:off x="19310428" y="9705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158928</xdr:rowOff>
    </xdr:from>
    <xdr:to>
      <xdr:col>98</xdr:col>
      <xdr:colOff>38100</xdr:colOff>
      <xdr:row>58</xdr:row>
      <xdr:rowOff>89078</xdr:rowOff>
    </xdr:to>
    <xdr:sp macro="" textlink="">
      <xdr:nvSpPr>
        <xdr:cNvPr id="819" name="楕円 818"/>
        <xdr:cNvSpPr/>
      </xdr:nvSpPr>
      <xdr:spPr>
        <a:xfrm>
          <a:off x="18605500" y="993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105605</xdr:rowOff>
    </xdr:from>
    <xdr:ext cx="469744" cy="259045"/>
    <xdr:sp macro="" textlink="">
      <xdr:nvSpPr>
        <xdr:cNvPr id="820" name="テキスト ボックス 819"/>
        <xdr:cNvSpPr txBox="1"/>
      </xdr:nvSpPr>
      <xdr:spPr>
        <a:xfrm>
          <a:off x="18421428" y="970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2" name="直線コネクタ 83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3" name="テキスト ボックス 83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4" name="直線コネクタ 83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5" name="テキスト ボックス 83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6" name="直線コネクタ 83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7" name="テキスト ボックス 83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8" name="直線コネクタ 83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9" name="テキスト ボックス 83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21468</xdr:rowOff>
    </xdr:from>
    <xdr:to>
      <xdr:col>116</xdr:col>
      <xdr:colOff>62864</xdr:colOff>
      <xdr:row>78</xdr:row>
      <xdr:rowOff>86071</xdr:rowOff>
    </xdr:to>
    <xdr:cxnSp macro="">
      <xdr:nvCxnSpPr>
        <xdr:cNvPr id="843" name="直線コネクタ 842"/>
        <xdr:cNvCxnSpPr/>
      </xdr:nvCxnSpPr>
      <xdr:spPr>
        <a:xfrm flipV="1">
          <a:off x="22159595" y="12194418"/>
          <a:ext cx="1269"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89898</xdr:rowOff>
    </xdr:from>
    <xdr:ext cx="534377" cy="259045"/>
    <xdr:sp macro="" textlink="">
      <xdr:nvSpPr>
        <xdr:cNvPr id="844" name="繰出金最小値テキスト"/>
        <xdr:cNvSpPr txBox="1"/>
      </xdr:nvSpPr>
      <xdr:spPr>
        <a:xfrm>
          <a:off x="22212300" y="1346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86071</xdr:rowOff>
    </xdr:from>
    <xdr:to>
      <xdr:col>116</xdr:col>
      <xdr:colOff>152400</xdr:colOff>
      <xdr:row>78</xdr:row>
      <xdr:rowOff>86071</xdr:rowOff>
    </xdr:to>
    <xdr:cxnSp macro="">
      <xdr:nvCxnSpPr>
        <xdr:cNvPr id="845" name="直線コネクタ 844"/>
        <xdr:cNvCxnSpPr/>
      </xdr:nvCxnSpPr>
      <xdr:spPr>
        <a:xfrm>
          <a:off x="22072600" y="1345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139595</xdr:rowOff>
    </xdr:from>
    <xdr:ext cx="534377" cy="259045"/>
    <xdr:sp macro="" textlink="">
      <xdr:nvSpPr>
        <xdr:cNvPr id="846" name="繰出金最大値テキスト"/>
        <xdr:cNvSpPr txBox="1"/>
      </xdr:nvSpPr>
      <xdr:spPr>
        <a:xfrm>
          <a:off x="22212300" y="119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21468</xdr:rowOff>
    </xdr:from>
    <xdr:to>
      <xdr:col>116</xdr:col>
      <xdr:colOff>152400</xdr:colOff>
      <xdr:row>71</xdr:row>
      <xdr:rowOff>21468</xdr:rowOff>
    </xdr:to>
    <xdr:cxnSp macro="">
      <xdr:nvCxnSpPr>
        <xdr:cNvPr id="847" name="直線コネクタ 846"/>
        <xdr:cNvCxnSpPr/>
      </xdr:nvCxnSpPr>
      <xdr:spPr>
        <a:xfrm>
          <a:off x="22072600" y="1219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89819</xdr:rowOff>
    </xdr:from>
    <xdr:to>
      <xdr:col>116</xdr:col>
      <xdr:colOff>63500</xdr:colOff>
      <xdr:row>73</xdr:row>
      <xdr:rowOff>127493</xdr:rowOff>
    </xdr:to>
    <xdr:cxnSp macro="">
      <xdr:nvCxnSpPr>
        <xdr:cNvPr id="848" name="直線コネクタ 847"/>
        <xdr:cNvCxnSpPr/>
      </xdr:nvCxnSpPr>
      <xdr:spPr>
        <a:xfrm flipV="1">
          <a:off x="21323300" y="12605669"/>
          <a:ext cx="838200" cy="3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14521</xdr:rowOff>
    </xdr:from>
    <xdr:ext cx="534377" cy="259045"/>
    <xdr:sp macro="" textlink="">
      <xdr:nvSpPr>
        <xdr:cNvPr id="849" name="繰出金平均値テキスト"/>
        <xdr:cNvSpPr txBox="1"/>
      </xdr:nvSpPr>
      <xdr:spPr>
        <a:xfrm>
          <a:off x="22212300" y="13044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36094</xdr:rowOff>
    </xdr:from>
    <xdr:to>
      <xdr:col>116</xdr:col>
      <xdr:colOff>114300</xdr:colOff>
      <xdr:row>76</xdr:row>
      <xdr:rowOff>137694</xdr:rowOff>
    </xdr:to>
    <xdr:sp macro="" textlink="">
      <xdr:nvSpPr>
        <xdr:cNvPr id="850" name="フローチャート: 判断 849"/>
        <xdr:cNvSpPr/>
      </xdr:nvSpPr>
      <xdr:spPr>
        <a:xfrm>
          <a:off x="22110700" y="13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127493</xdr:rowOff>
    </xdr:from>
    <xdr:to>
      <xdr:col>111</xdr:col>
      <xdr:colOff>177800</xdr:colOff>
      <xdr:row>73</xdr:row>
      <xdr:rowOff>152479</xdr:rowOff>
    </xdr:to>
    <xdr:cxnSp macro="">
      <xdr:nvCxnSpPr>
        <xdr:cNvPr id="851" name="直線コネクタ 850"/>
        <xdr:cNvCxnSpPr/>
      </xdr:nvCxnSpPr>
      <xdr:spPr>
        <a:xfrm flipV="1">
          <a:off x="20434300" y="12643343"/>
          <a:ext cx="889000" cy="2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169687</xdr:rowOff>
    </xdr:from>
    <xdr:to>
      <xdr:col>112</xdr:col>
      <xdr:colOff>38100</xdr:colOff>
      <xdr:row>76</xdr:row>
      <xdr:rowOff>99837</xdr:rowOff>
    </xdr:to>
    <xdr:sp macro="" textlink="">
      <xdr:nvSpPr>
        <xdr:cNvPr id="852" name="フローチャート: 判断 851"/>
        <xdr:cNvSpPr/>
      </xdr:nvSpPr>
      <xdr:spPr>
        <a:xfrm>
          <a:off x="212725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90964</xdr:rowOff>
    </xdr:from>
    <xdr:ext cx="534377" cy="259045"/>
    <xdr:sp macro="" textlink="">
      <xdr:nvSpPr>
        <xdr:cNvPr id="853" name="テキスト ボックス 852"/>
        <xdr:cNvSpPr txBox="1"/>
      </xdr:nvSpPr>
      <xdr:spPr>
        <a:xfrm>
          <a:off x="21056111" y="1312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152479</xdr:rowOff>
    </xdr:from>
    <xdr:to>
      <xdr:col>107</xdr:col>
      <xdr:colOff>50800</xdr:colOff>
      <xdr:row>74</xdr:row>
      <xdr:rowOff>42453</xdr:rowOff>
    </xdr:to>
    <xdr:cxnSp macro="">
      <xdr:nvCxnSpPr>
        <xdr:cNvPr id="854" name="直線コネクタ 853"/>
        <xdr:cNvCxnSpPr/>
      </xdr:nvCxnSpPr>
      <xdr:spPr>
        <a:xfrm flipV="1">
          <a:off x="19545300" y="12668329"/>
          <a:ext cx="889000" cy="61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138437</xdr:rowOff>
    </xdr:from>
    <xdr:to>
      <xdr:col>107</xdr:col>
      <xdr:colOff>101600</xdr:colOff>
      <xdr:row>76</xdr:row>
      <xdr:rowOff>68588</xdr:rowOff>
    </xdr:to>
    <xdr:sp macro="" textlink="">
      <xdr:nvSpPr>
        <xdr:cNvPr id="855" name="フローチャート: 判断 854"/>
        <xdr:cNvSpPr/>
      </xdr:nvSpPr>
      <xdr:spPr>
        <a:xfrm>
          <a:off x="20383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59715</xdr:rowOff>
    </xdr:from>
    <xdr:ext cx="534377" cy="259045"/>
    <xdr:sp macro="" textlink="">
      <xdr:nvSpPr>
        <xdr:cNvPr id="856" name="テキスト ボックス 855"/>
        <xdr:cNvSpPr txBox="1"/>
      </xdr:nvSpPr>
      <xdr:spPr>
        <a:xfrm>
          <a:off x="20167111" y="1308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109639</xdr:rowOff>
    </xdr:from>
    <xdr:to>
      <xdr:col>102</xdr:col>
      <xdr:colOff>114300</xdr:colOff>
      <xdr:row>74</xdr:row>
      <xdr:rowOff>42453</xdr:rowOff>
    </xdr:to>
    <xdr:cxnSp macro="">
      <xdr:nvCxnSpPr>
        <xdr:cNvPr id="857" name="直線コネクタ 856"/>
        <xdr:cNvCxnSpPr/>
      </xdr:nvCxnSpPr>
      <xdr:spPr>
        <a:xfrm>
          <a:off x="18656300" y="12625489"/>
          <a:ext cx="889000" cy="10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98616</xdr:rowOff>
    </xdr:from>
    <xdr:to>
      <xdr:col>102</xdr:col>
      <xdr:colOff>165100</xdr:colOff>
      <xdr:row>76</xdr:row>
      <xdr:rowOff>28766</xdr:rowOff>
    </xdr:to>
    <xdr:sp macro="" textlink="">
      <xdr:nvSpPr>
        <xdr:cNvPr id="858" name="フローチャート: 判断 857"/>
        <xdr:cNvSpPr/>
      </xdr:nvSpPr>
      <xdr:spPr>
        <a:xfrm>
          <a:off x="19494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19893</xdr:rowOff>
    </xdr:from>
    <xdr:ext cx="534377" cy="259045"/>
    <xdr:sp macro="" textlink="">
      <xdr:nvSpPr>
        <xdr:cNvPr id="859" name="テキスト ボックス 858"/>
        <xdr:cNvSpPr txBox="1"/>
      </xdr:nvSpPr>
      <xdr:spPr>
        <a:xfrm>
          <a:off x="19278111" y="130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99164</xdr:rowOff>
    </xdr:from>
    <xdr:to>
      <xdr:col>98</xdr:col>
      <xdr:colOff>38100</xdr:colOff>
      <xdr:row>76</xdr:row>
      <xdr:rowOff>29314</xdr:rowOff>
    </xdr:to>
    <xdr:sp macro="" textlink="">
      <xdr:nvSpPr>
        <xdr:cNvPr id="860" name="フローチャート: 判断 859"/>
        <xdr:cNvSpPr/>
      </xdr:nvSpPr>
      <xdr:spPr>
        <a:xfrm>
          <a:off x="18605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20441</xdr:rowOff>
    </xdr:from>
    <xdr:ext cx="534377" cy="259045"/>
    <xdr:sp macro="" textlink="">
      <xdr:nvSpPr>
        <xdr:cNvPr id="861" name="テキスト ボックス 860"/>
        <xdr:cNvSpPr txBox="1"/>
      </xdr:nvSpPr>
      <xdr:spPr>
        <a:xfrm>
          <a:off x="18389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39019</xdr:rowOff>
    </xdr:from>
    <xdr:to>
      <xdr:col>116</xdr:col>
      <xdr:colOff>114300</xdr:colOff>
      <xdr:row>73</xdr:row>
      <xdr:rowOff>140619</xdr:rowOff>
    </xdr:to>
    <xdr:sp macro="" textlink="">
      <xdr:nvSpPr>
        <xdr:cNvPr id="867" name="楕円 866"/>
        <xdr:cNvSpPr/>
      </xdr:nvSpPr>
      <xdr:spPr>
        <a:xfrm>
          <a:off x="22110700" y="1255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61896</xdr:rowOff>
    </xdr:from>
    <xdr:ext cx="534377" cy="259045"/>
    <xdr:sp macro="" textlink="">
      <xdr:nvSpPr>
        <xdr:cNvPr id="868" name="繰出金該当値テキスト"/>
        <xdr:cNvSpPr txBox="1"/>
      </xdr:nvSpPr>
      <xdr:spPr>
        <a:xfrm>
          <a:off x="22212300" y="1240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76693</xdr:rowOff>
    </xdr:from>
    <xdr:to>
      <xdr:col>112</xdr:col>
      <xdr:colOff>38100</xdr:colOff>
      <xdr:row>74</xdr:row>
      <xdr:rowOff>6843</xdr:rowOff>
    </xdr:to>
    <xdr:sp macro="" textlink="">
      <xdr:nvSpPr>
        <xdr:cNvPr id="869" name="楕円 868"/>
        <xdr:cNvSpPr/>
      </xdr:nvSpPr>
      <xdr:spPr>
        <a:xfrm>
          <a:off x="21272500" y="1259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23370</xdr:rowOff>
    </xdr:from>
    <xdr:ext cx="534377" cy="259045"/>
    <xdr:sp macro="" textlink="">
      <xdr:nvSpPr>
        <xdr:cNvPr id="870" name="テキスト ボックス 869"/>
        <xdr:cNvSpPr txBox="1"/>
      </xdr:nvSpPr>
      <xdr:spPr>
        <a:xfrm>
          <a:off x="21056111" y="1236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101679</xdr:rowOff>
    </xdr:from>
    <xdr:to>
      <xdr:col>107</xdr:col>
      <xdr:colOff>101600</xdr:colOff>
      <xdr:row>74</xdr:row>
      <xdr:rowOff>31829</xdr:rowOff>
    </xdr:to>
    <xdr:sp macro="" textlink="">
      <xdr:nvSpPr>
        <xdr:cNvPr id="871" name="楕円 870"/>
        <xdr:cNvSpPr/>
      </xdr:nvSpPr>
      <xdr:spPr>
        <a:xfrm>
          <a:off x="20383500" y="1261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48356</xdr:rowOff>
    </xdr:from>
    <xdr:ext cx="534377" cy="259045"/>
    <xdr:sp macro="" textlink="">
      <xdr:nvSpPr>
        <xdr:cNvPr id="872" name="テキスト ボックス 871"/>
        <xdr:cNvSpPr txBox="1"/>
      </xdr:nvSpPr>
      <xdr:spPr>
        <a:xfrm>
          <a:off x="20167111" y="1239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163103</xdr:rowOff>
    </xdr:from>
    <xdr:to>
      <xdr:col>102</xdr:col>
      <xdr:colOff>165100</xdr:colOff>
      <xdr:row>74</xdr:row>
      <xdr:rowOff>93253</xdr:rowOff>
    </xdr:to>
    <xdr:sp macro="" textlink="">
      <xdr:nvSpPr>
        <xdr:cNvPr id="873" name="楕円 872"/>
        <xdr:cNvSpPr/>
      </xdr:nvSpPr>
      <xdr:spPr>
        <a:xfrm>
          <a:off x="19494500" y="1267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109780</xdr:rowOff>
    </xdr:from>
    <xdr:ext cx="534377" cy="259045"/>
    <xdr:sp macro="" textlink="">
      <xdr:nvSpPr>
        <xdr:cNvPr id="874" name="テキスト ボックス 873"/>
        <xdr:cNvSpPr txBox="1"/>
      </xdr:nvSpPr>
      <xdr:spPr>
        <a:xfrm>
          <a:off x="19278111" y="1245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58839</xdr:rowOff>
    </xdr:from>
    <xdr:to>
      <xdr:col>98</xdr:col>
      <xdr:colOff>38100</xdr:colOff>
      <xdr:row>73</xdr:row>
      <xdr:rowOff>160439</xdr:rowOff>
    </xdr:to>
    <xdr:sp macro="" textlink="">
      <xdr:nvSpPr>
        <xdr:cNvPr id="875" name="楕円 874"/>
        <xdr:cNvSpPr/>
      </xdr:nvSpPr>
      <xdr:spPr>
        <a:xfrm>
          <a:off x="18605500" y="1257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5516</xdr:rowOff>
    </xdr:from>
    <xdr:ext cx="534377" cy="259045"/>
    <xdr:sp macro="" textlink="">
      <xdr:nvSpPr>
        <xdr:cNvPr id="876" name="テキスト ボックス 875"/>
        <xdr:cNvSpPr txBox="1"/>
      </xdr:nvSpPr>
      <xdr:spPr>
        <a:xfrm>
          <a:off x="18389111" y="1234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50">
              <a:latin typeface="ＭＳ Ｐゴシック" panose="020B0600070205080204" pitchFamily="50" charset="-128"/>
              <a:ea typeface="ＭＳ Ｐゴシック" panose="020B0600070205080204" pitchFamily="50" charset="-128"/>
            </a:rPr>
            <a:t>歳出決算総額は、住民一人当たり</a:t>
          </a:r>
          <a:r>
            <a:rPr kumimoji="1" lang="en-US" altLang="ja-JP" sz="850">
              <a:latin typeface="ＭＳ Ｐゴシック" panose="020B0600070205080204" pitchFamily="50" charset="-128"/>
              <a:ea typeface="ＭＳ Ｐゴシック" panose="020B0600070205080204" pitchFamily="50" charset="-128"/>
            </a:rPr>
            <a:t>572,228</a:t>
          </a:r>
          <a:r>
            <a:rPr kumimoji="1" lang="ja-JP" altLang="en-US" sz="850">
              <a:latin typeface="ＭＳ Ｐゴシック" panose="020B0600070205080204" pitchFamily="50" charset="-128"/>
              <a:ea typeface="ＭＳ Ｐゴシック" panose="020B0600070205080204" pitchFamily="50" charset="-128"/>
            </a:rPr>
            <a:t>円となっており、前年度より</a:t>
          </a:r>
          <a:r>
            <a:rPr kumimoji="1" lang="en-US" altLang="ja-JP" sz="850">
              <a:latin typeface="ＭＳ Ｐゴシック" panose="020B0600070205080204" pitchFamily="50" charset="-128"/>
              <a:ea typeface="ＭＳ Ｐゴシック" panose="020B0600070205080204" pitchFamily="50" charset="-128"/>
            </a:rPr>
            <a:t>164,171</a:t>
          </a:r>
          <a:r>
            <a:rPr kumimoji="1" lang="ja-JP" altLang="en-US" sz="850">
              <a:latin typeface="ＭＳ Ｐゴシック" panose="020B0600070205080204" pitchFamily="50" charset="-128"/>
              <a:ea typeface="ＭＳ Ｐゴシック" panose="020B0600070205080204" pitchFamily="50" charset="-128"/>
            </a:rPr>
            <a:t>円多くなっている。</a:t>
          </a:r>
          <a:endParaRPr kumimoji="1" lang="en-US" altLang="ja-JP" sz="850">
            <a:latin typeface="ＭＳ Ｐゴシック" panose="020B0600070205080204" pitchFamily="50" charset="-128"/>
            <a:ea typeface="ＭＳ Ｐゴシック" panose="020B0600070205080204" pitchFamily="50" charset="-128"/>
          </a:endParaRPr>
        </a:p>
        <a:p>
          <a:r>
            <a:rPr kumimoji="1" lang="ja-JP" altLang="en-US" sz="850">
              <a:latin typeface="ＭＳ Ｐゴシック" panose="020B0600070205080204" pitchFamily="50" charset="-128"/>
              <a:ea typeface="ＭＳ Ｐゴシック" panose="020B0600070205080204" pitchFamily="50" charset="-128"/>
            </a:rPr>
            <a:t>・人件費については、住民一人当たり</a:t>
          </a:r>
          <a:r>
            <a:rPr kumimoji="1" lang="en-US" altLang="ja-JP" sz="850">
              <a:latin typeface="ＭＳ Ｐゴシック" panose="020B0600070205080204" pitchFamily="50" charset="-128"/>
              <a:ea typeface="ＭＳ Ｐゴシック" panose="020B0600070205080204" pitchFamily="50" charset="-128"/>
            </a:rPr>
            <a:t>78,851</a:t>
          </a:r>
          <a:r>
            <a:rPr kumimoji="1" lang="ja-JP" altLang="en-US" sz="850">
              <a:latin typeface="ＭＳ Ｐゴシック" panose="020B0600070205080204" pitchFamily="50" charset="-128"/>
              <a:ea typeface="ＭＳ Ｐゴシック" panose="020B0600070205080204" pitchFamily="50" charset="-128"/>
            </a:rPr>
            <a:t>円となっており、類似団体と比較して一人当たりのコストが高い状況となっている。これは、こども園や観光施設などの施設運営を直営で行っていることに起因しており、施設運営については、今後、効率的で効果的な運営方法を検討し、可能なものは指定管理者制度の導入や業務委託などを実施し、コストの縮減に努めていく。なお、前年度比で</a:t>
          </a:r>
          <a:r>
            <a:rPr kumimoji="1" lang="en-US" altLang="ja-JP" sz="850">
              <a:latin typeface="ＭＳ Ｐゴシック" panose="020B0600070205080204" pitchFamily="50" charset="-128"/>
              <a:ea typeface="ＭＳ Ｐゴシック" panose="020B0600070205080204" pitchFamily="50" charset="-128"/>
            </a:rPr>
            <a:t>23,958</a:t>
          </a:r>
          <a:r>
            <a:rPr kumimoji="1" lang="ja-JP" altLang="en-US" sz="850">
              <a:latin typeface="ＭＳ Ｐゴシック" panose="020B0600070205080204" pitchFamily="50" charset="-128"/>
              <a:ea typeface="ＭＳ Ｐゴシック" panose="020B0600070205080204" pitchFamily="50" charset="-128"/>
            </a:rPr>
            <a:t>円増加している理由は、令和</a:t>
          </a:r>
          <a:r>
            <a:rPr kumimoji="1" lang="en-US" altLang="ja-JP" sz="850">
              <a:latin typeface="ＭＳ Ｐゴシック" panose="020B0600070205080204" pitchFamily="50" charset="-128"/>
              <a:ea typeface="ＭＳ Ｐゴシック" panose="020B0600070205080204" pitchFamily="50" charset="-128"/>
            </a:rPr>
            <a:t>2</a:t>
          </a:r>
          <a:r>
            <a:rPr kumimoji="1" lang="ja-JP" altLang="en-US" sz="850">
              <a:latin typeface="ＭＳ Ｐゴシック" panose="020B0600070205080204" pitchFamily="50" charset="-128"/>
              <a:ea typeface="ＭＳ Ｐゴシック" panose="020B0600070205080204" pitchFamily="50" charset="-128"/>
            </a:rPr>
            <a:t>年度から会計年度任用職員制度が施行されたことにより、物件費として計上されていた賃金が人件費として計上されるようになったことによる。</a:t>
          </a:r>
        </a:p>
        <a:p>
          <a:r>
            <a:rPr kumimoji="1" lang="ja-JP" altLang="en-US" sz="850">
              <a:latin typeface="ＭＳ Ｐゴシック" panose="020B0600070205080204" pitchFamily="50" charset="-128"/>
              <a:ea typeface="ＭＳ Ｐゴシック" panose="020B0600070205080204" pitchFamily="50" charset="-128"/>
            </a:rPr>
            <a:t>・補助費等については、住民一人当たり</a:t>
          </a:r>
          <a:r>
            <a:rPr kumimoji="1" lang="en-US" altLang="ja-JP" sz="850">
              <a:latin typeface="ＭＳ Ｐゴシック" panose="020B0600070205080204" pitchFamily="50" charset="-128"/>
              <a:ea typeface="ＭＳ Ｐゴシック" panose="020B0600070205080204" pitchFamily="50" charset="-128"/>
            </a:rPr>
            <a:t>181,169</a:t>
          </a:r>
          <a:r>
            <a:rPr kumimoji="1" lang="ja-JP" altLang="en-US" sz="850">
              <a:latin typeface="ＭＳ Ｐゴシック" panose="020B0600070205080204" pitchFamily="50" charset="-128"/>
              <a:ea typeface="ＭＳ Ｐゴシック" panose="020B0600070205080204" pitchFamily="50" charset="-128"/>
            </a:rPr>
            <a:t>円となっており、前年度比で</a:t>
          </a:r>
          <a:r>
            <a:rPr kumimoji="1" lang="en-US" altLang="ja-JP" sz="850">
              <a:latin typeface="ＭＳ Ｐゴシック" panose="020B0600070205080204" pitchFamily="50" charset="-128"/>
              <a:ea typeface="ＭＳ Ｐゴシック" panose="020B0600070205080204" pitchFamily="50" charset="-128"/>
            </a:rPr>
            <a:t>139,441</a:t>
          </a:r>
          <a:r>
            <a:rPr kumimoji="1" lang="ja-JP" altLang="en-US" sz="850">
              <a:latin typeface="ＭＳ Ｐゴシック" panose="020B0600070205080204" pitchFamily="50" charset="-128"/>
              <a:ea typeface="ＭＳ Ｐゴシック" panose="020B0600070205080204" pitchFamily="50" charset="-128"/>
            </a:rPr>
            <a:t>円増加しているが、これは主に新型コロナウイルス感染症対策における、特別定額給付金事業等の国庫補助事業をはじめ、あやがわスマイル応援券発行事業補助金等の町単独事業による。</a:t>
          </a:r>
          <a:endParaRPr kumimoji="1" lang="en-US" altLang="ja-JP" sz="850">
            <a:latin typeface="ＭＳ Ｐゴシック" panose="020B0600070205080204" pitchFamily="50" charset="-128"/>
            <a:ea typeface="ＭＳ Ｐゴシック" panose="020B0600070205080204" pitchFamily="50" charset="-128"/>
          </a:endParaRPr>
        </a:p>
        <a:p>
          <a:r>
            <a:rPr kumimoji="1" lang="ja-JP" altLang="en-US" sz="850">
              <a:latin typeface="ＭＳ Ｐゴシック" panose="020B0600070205080204" pitchFamily="50" charset="-128"/>
              <a:ea typeface="ＭＳ Ｐゴシック" panose="020B0600070205080204" pitchFamily="50" charset="-128"/>
            </a:rPr>
            <a:t>・物件費については、住民一人当たり</a:t>
          </a:r>
          <a:r>
            <a:rPr kumimoji="1" lang="en-US" altLang="ja-JP" sz="850">
              <a:latin typeface="ＭＳ Ｐゴシック" panose="020B0600070205080204" pitchFamily="50" charset="-128"/>
              <a:ea typeface="ＭＳ Ｐゴシック" panose="020B0600070205080204" pitchFamily="50" charset="-128"/>
            </a:rPr>
            <a:t>78,849</a:t>
          </a:r>
          <a:r>
            <a:rPr kumimoji="1" lang="ja-JP" altLang="en-US" sz="850">
              <a:latin typeface="ＭＳ Ｐゴシック" panose="020B0600070205080204" pitchFamily="50" charset="-128"/>
              <a:ea typeface="ＭＳ Ｐゴシック" panose="020B0600070205080204" pitchFamily="50" charset="-128"/>
            </a:rPr>
            <a:t>円となっており、類似団体と比較して一人当たりのコストが高い状況となっており、前年度と比較して</a:t>
          </a:r>
          <a:r>
            <a:rPr kumimoji="1" lang="en-US" altLang="ja-JP" sz="850">
              <a:latin typeface="ＭＳ Ｐゴシック" panose="020B0600070205080204" pitchFamily="50" charset="-128"/>
              <a:ea typeface="ＭＳ Ｐゴシック" panose="020B0600070205080204" pitchFamily="50" charset="-128"/>
            </a:rPr>
            <a:t>12,749</a:t>
          </a:r>
          <a:r>
            <a:rPr kumimoji="1" lang="ja-JP" altLang="en-US" sz="850">
              <a:latin typeface="ＭＳ Ｐゴシック" panose="020B0600070205080204" pitchFamily="50" charset="-128"/>
              <a:ea typeface="ＭＳ Ｐゴシック" panose="020B0600070205080204" pitchFamily="50" charset="-128"/>
            </a:rPr>
            <a:t>円減少している。減少した要因については、会計年度任用職員制度が施行されたことにより、賃金が人件費に計上されたことによる。増加した項目については、高齢者インフルエンザ予防接種費の無償化や送迎バスの特別便増便等のコロナ対策事業がある。</a:t>
          </a:r>
          <a:endParaRPr kumimoji="1" lang="en-US" altLang="ja-JP" sz="850">
            <a:latin typeface="ＭＳ Ｐゴシック" panose="020B0600070205080204" pitchFamily="50" charset="-128"/>
            <a:ea typeface="ＭＳ Ｐゴシック" panose="020B0600070205080204" pitchFamily="50" charset="-128"/>
          </a:endParaRPr>
        </a:p>
        <a:p>
          <a:r>
            <a:rPr kumimoji="1" lang="ja-JP" altLang="en-US" sz="850">
              <a:latin typeface="ＭＳ Ｐゴシック" panose="020B0600070205080204" pitchFamily="50" charset="-128"/>
              <a:ea typeface="ＭＳ Ｐゴシック" panose="020B0600070205080204" pitchFamily="50" charset="-128"/>
            </a:rPr>
            <a:t>・維持補修費については、住民一人当たり</a:t>
          </a:r>
          <a:r>
            <a:rPr kumimoji="1" lang="en-US" altLang="ja-JP" sz="850">
              <a:latin typeface="ＭＳ Ｐゴシック" panose="020B0600070205080204" pitchFamily="50" charset="-128"/>
              <a:ea typeface="ＭＳ Ｐゴシック" panose="020B0600070205080204" pitchFamily="50" charset="-128"/>
            </a:rPr>
            <a:t>10,762</a:t>
          </a:r>
          <a:r>
            <a:rPr kumimoji="1" lang="ja-JP" altLang="en-US" sz="850">
              <a:latin typeface="ＭＳ Ｐゴシック" panose="020B0600070205080204" pitchFamily="50" charset="-128"/>
              <a:ea typeface="ＭＳ Ｐゴシック" panose="020B0600070205080204" pitchFamily="50" charset="-128"/>
            </a:rPr>
            <a:t>円となっており、類似団体と比較して一人当たりのコストが高い状況となっており、前年度と比較して、</a:t>
          </a:r>
          <a:r>
            <a:rPr kumimoji="1" lang="en-US" altLang="ja-JP" sz="850">
              <a:latin typeface="ＭＳ Ｐゴシック" panose="020B0600070205080204" pitchFamily="50" charset="-128"/>
              <a:ea typeface="ＭＳ Ｐゴシック" panose="020B0600070205080204" pitchFamily="50" charset="-128"/>
            </a:rPr>
            <a:t>498</a:t>
          </a:r>
          <a:r>
            <a:rPr kumimoji="1" lang="ja-JP" altLang="en-US" sz="850">
              <a:latin typeface="ＭＳ Ｐゴシック" panose="020B0600070205080204" pitchFamily="50" charset="-128"/>
              <a:ea typeface="ＭＳ Ｐゴシック" panose="020B0600070205080204" pitchFamily="50" charset="-128"/>
            </a:rPr>
            <a:t>円増加している。増加した要因については、町道の維持補修費の増加である。今後インフラ資産の大量更新時期をむかえることから適切な管理に努めていく。</a:t>
          </a:r>
        </a:p>
        <a:p>
          <a:r>
            <a:rPr kumimoji="1" lang="ja-JP" altLang="en-US" sz="850">
              <a:latin typeface="ＭＳ Ｐゴシック" panose="020B0600070205080204" pitchFamily="50" charset="-128"/>
              <a:ea typeface="ＭＳ Ｐゴシック" panose="020B0600070205080204" pitchFamily="50" charset="-128"/>
            </a:rPr>
            <a:t>・繰出金については、住民一人当たり</a:t>
          </a:r>
          <a:r>
            <a:rPr kumimoji="1" lang="en-US" altLang="ja-JP" sz="850">
              <a:latin typeface="ＭＳ Ｐゴシック" panose="020B0600070205080204" pitchFamily="50" charset="-128"/>
              <a:ea typeface="ＭＳ Ｐゴシック" panose="020B0600070205080204" pitchFamily="50" charset="-128"/>
            </a:rPr>
            <a:t>59,682</a:t>
          </a:r>
          <a:r>
            <a:rPr kumimoji="1" lang="ja-JP" altLang="en-US" sz="850">
              <a:latin typeface="ＭＳ Ｐゴシック" panose="020B0600070205080204" pitchFamily="50" charset="-128"/>
              <a:ea typeface="ＭＳ Ｐゴシック" panose="020B0600070205080204" pitchFamily="50" charset="-128"/>
            </a:rPr>
            <a:t>円となっており、類似団体と比較して一人当たりのコストが高い状況となっている。繰出金の構成としては、下水道事業特別会計、国民健康保険特別会計、介護保険事業会計への繰出金が挙げられる。今後受益の公平性と負担の適正化を図りながら、安心して社会保障を享受できるよう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香川県綾川町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23,812
23,448
109.75
14,311,840
13,625,900
493,567
6,933,920
4,062,002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109220</xdr:rowOff>
    </xdr:from>
    <xdr:to>
      <xdr:col>24</xdr:col>
      <xdr:colOff>62865</xdr:colOff>
      <xdr:row>38</xdr:row>
      <xdr:rowOff>20828</xdr:rowOff>
    </xdr:to>
    <xdr:cxnSp macro="">
      <xdr:nvCxnSpPr>
        <xdr:cNvPr id="56" name="直線コネクタ 55"/>
        <xdr:cNvCxnSpPr/>
      </xdr:nvCxnSpPr>
      <xdr:spPr>
        <a:xfrm flipV="1">
          <a:off x="4633595" y="5252720"/>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24655</xdr:rowOff>
    </xdr:from>
    <xdr:ext cx="469744" cy="259045"/>
    <xdr:sp macro="" textlink="">
      <xdr:nvSpPr>
        <xdr:cNvPr id="57" name="議会費最小値テキスト"/>
        <xdr:cNvSpPr txBox="1"/>
      </xdr:nvSpPr>
      <xdr:spPr>
        <a:xfrm>
          <a:off x="4686300"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20828</xdr:rowOff>
    </xdr:from>
    <xdr:to>
      <xdr:col>24</xdr:col>
      <xdr:colOff>152400</xdr:colOff>
      <xdr:row>38</xdr:row>
      <xdr:rowOff>20828</xdr:rowOff>
    </xdr:to>
    <xdr:cxnSp macro="">
      <xdr:nvCxnSpPr>
        <xdr:cNvPr id="58" name="直線コネクタ 57"/>
        <xdr:cNvCxnSpPr/>
      </xdr:nvCxnSpPr>
      <xdr:spPr>
        <a:xfrm>
          <a:off x="4546600" y="653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55897</xdr:rowOff>
    </xdr:from>
    <xdr:ext cx="469744" cy="259045"/>
    <xdr:sp macro="" textlink="">
      <xdr:nvSpPr>
        <xdr:cNvPr id="59" name="議会費最大値テキスト"/>
        <xdr:cNvSpPr txBox="1"/>
      </xdr:nvSpPr>
      <xdr:spPr>
        <a:xfrm>
          <a:off x="4686300" y="502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109220</xdr:rowOff>
    </xdr:from>
    <xdr:to>
      <xdr:col>24</xdr:col>
      <xdr:colOff>152400</xdr:colOff>
      <xdr:row>30</xdr:row>
      <xdr:rowOff>109220</xdr:rowOff>
    </xdr:to>
    <xdr:cxnSp macro="">
      <xdr:nvCxnSpPr>
        <xdr:cNvPr id="60" name="直線コネクタ 59"/>
        <xdr:cNvCxnSpPr/>
      </xdr:nvCxnSpPr>
      <xdr:spPr>
        <a:xfrm>
          <a:off x="4546600" y="525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136271</xdr:rowOff>
    </xdr:from>
    <xdr:to>
      <xdr:col>24</xdr:col>
      <xdr:colOff>63500</xdr:colOff>
      <xdr:row>31</xdr:row>
      <xdr:rowOff>165608</xdr:rowOff>
    </xdr:to>
    <xdr:cxnSp macro="">
      <xdr:nvCxnSpPr>
        <xdr:cNvPr id="61" name="直線コネクタ 60"/>
        <xdr:cNvCxnSpPr/>
      </xdr:nvCxnSpPr>
      <xdr:spPr>
        <a:xfrm flipV="1">
          <a:off x="3797300" y="5451221"/>
          <a:ext cx="8382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9415</xdr:rowOff>
    </xdr:from>
    <xdr:ext cx="469744" cy="259045"/>
    <xdr:sp macro="" textlink="">
      <xdr:nvSpPr>
        <xdr:cNvPr id="62" name="議会費平均値テキスト"/>
        <xdr:cNvSpPr txBox="1"/>
      </xdr:nvSpPr>
      <xdr:spPr>
        <a:xfrm>
          <a:off x="4686300" y="60101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30988</xdr:rowOff>
    </xdr:from>
    <xdr:to>
      <xdr:col>24</xdr:col>
      <xdr:colOff>114300</xdr:colOff>
      <xdr:row>35</xdr:row>
      <xdr:rowOff>132588</xdr:rowOff>
    </xdr:to>
    <xdr:sp macro="" textlink="">
      <xdr:nvSpPr>
        <xdr:cNvPr id="63" name="フローチャート: 判断 62"/>
        <xdr:cNvSpPr/>
      </xdr:nvSpPr>
      <xdr:spPr>
        <a:xfrm>
          <a:off x="45847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165608</xdr:rowOff>
    </xdr:from>
    <xdr:to>
      <xdr:col>19</xdr:col>
      <xdr:colOff>177800</xdr:colOff>
      <xdr:row>32</xdr:row>
      <xdr:rowOff>15113</xdr:rowOff>
    </xdr:to>
    <xdr:cxnSp macro="">
      <xdr:nvCxnSpPr>
        <xdr:cNvPr id="64" name="直線コネクタ 63"/>
        <xdr:cNvCxnSpPr/>
      </xdr:nvCxnSpPr>
      <xdr:spPr>
        <a:xfrm flipV="1">
          <a:off x="2908300" y="5480558"/>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161290</xdr:rowOff>
    </xdr:from>
    <xdr:to>
      <xdr:col>20</xdr:col>
      <xdr:colOff>38100</xdr:colOff>
      <xdr:row>35</xdr:row>
      <xdr:rowOff>91440</xdr:rowOff>
    </xdr:to>
    <xdr:sp macro="" textlink="">
      <xdr:nvSpPr>
        <xdr:cNvPr id="65" name="フローチャート: 判断 64"/>
        <xdr:cNvSpPr/>
      </xdr:nvSpPr>
      <xdr:spPr>
        <a:xfrm>
          <a:off x="3746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82567</xdr:rowOff>
    </xdr:from>
    <xdr:ext cx="469744" cy="259045"/>
    <xdr:sp macro="" textlink="">
      <xdr:nvSpPr>
        <xdr:cNvPr id="66" name="テキスト ボックス 65"/>
        <xdr:cNvSpPr txBox="1"/>
      </xdr:nvSpPr>
      <xdr:spPr>
        <a:xfrm>
          <a:off x="3562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9398</xdr:rowOff>
    </xdr:from>
    <xdr:to>
      <xdr:col>15</xdr:col>
      <xdr:colOff>50800</xdr:colOff>
      <xdr:row>32</xdr:row>
      <xdr:rowOff>15113</xdr:rowOff>
    </xdr:to>
    <xdr:cxnSp macro="">
      <xdr:nvCxnSpPr>
        <xdr:cNvPr id="67" name="直線コネクタ 66"/>
        <xdr:cNvCxnSpPr/>
      </xdr:nvCxnSpPr>
      <xdr:spPr>
        <a:xfrm>
          <a:off x="2019300" y="5495798"/>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86377</xdr:rowOff>
    </xdr:from>
    <xdr:ext cx="469744" cy="259045"/>
    <xdr:sp macro="" textlink="">
      <xdr:nvSpPr>
        <xdr:cNvPr id="69" name="テキスト ボックス 68"/>
        <xdr:cNvSpPr txBox="1"/>
      </xdr:nvSpPr>
      <xdr:spPr>
        <a:xfrm>
          <a:off x="2673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167513</xdr:rowOff>
    </xdr:from>
    <xdr:to>
      <xdr:col>10</xdr:col>
      <xdr:colOff>114300</xdr:colOff>
      <xdr:row>32</xdr:row>
      <xdr:rowOff>9398</xdr:rowOff>
    </xdr:to>
    <xdr:cxnSp macro="">
      <xdr:nvCxnSpPr>
        <xdr:cNvPr id="70" name="直線コネクタ 69"/>
        <xdr:cNvCxnSpPr/>
      </xdr:nvCxnSpPr>
      <xdr:spPr>
        <a:xfrm>
          <a:off x="1130300" y="5482463"/>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155956</xdr:rowOff>
    </xdr:from>
    <xdr:to>
      <xdr:col>10</xdr:col>
      <xdr:colOff>165100</xdr:colOff>
      <xdr:row>35</xdr:row>
      <xdr:rowOff>86106</xdr:rowOff>
    </xdr:to>
    <xdr:sp macro="" textlink="">
      <xdr:nvSpPr>
        <xdr:cNvPr id="71" name="フローチャート: 判断 70"/>
        <xdr:cNvSpPr/>
      </xdr:nvSpPr>
      <xdr:spPr>
        <a:xfrm>
          <a:off x="1968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77233</xdr:rowOff>
    </xdr:from>
    <xdr:ext cx="469744" cy="259045"/>
    <xdr:sp macro="" textlink="">
      <xdr:nvSpPr>
        <xdr:cNvPr id="72" name="テキスト ボックス 71"/>
        <xdr:cNvSpPr txBox="1"/>
      </xdr:nvSpPr>
      <xdr:spPr>
        <a:xfrm>
          <a:off x="1784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148336</xdr:rowOff>
    </xdr:from>
    <xdr:to>
      <xdr:col>6</xdr:col>
      <xdr:colOff>38100</xdr:colOff>
      <xdr:row>35</xdr:row>
      <xdr:rowOff>78486</xdr:rowOff>
    </xdr:to>
    <xdr:sp macro="" textlink="">
      <xdr:nvSpPr>
        <xdr:cNvPr id="73" name="フローチャート: 判断 72"/>
        <xdr:cNvSpPr/>
      </xdr:nvSpPr>
      <xdr:spPr>
        <a:xfrm>
          <a:off x="1079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69613</xdr:rowOff>
    </xdr:from>
    <xdr:ext cx="469744" cy="259045"/>
    <xdr:sp macro="" textlink="">
      <xdr:nvSpPr>
        <xdr:cNvPr id="74" name="テキスト ボックス 73"/>
        <xdr:cNvSpPr txBox="1"/>
      </xdr:nvSpPr>
      <xdr:spPr>
        <a:xfrm>
          <a:off x="895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85471</xdr:rowOff>
    </xdr:from>
    <xdr:to>
      <xdr:col>24</xdr:col>
      <xdr:colOff>114300</xdr:colOff>
      <xdr:row>32</xdr:row>
      <xdr:rowOff>15621</xdr:rowOff>
    </xdr:to>
    <xdr:sp macro="" textlink="">
      <xdr:nvSpPr>
        <xdr:cNvPr id="80" name="楕円 79"/>
        <xdr:cNvSpPr/>
      </xdr:nvSpPr>
      <xdr:spPr>
        <a:xfrm>
          <a:off x="4584700" y="540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108348</xdr:rowOff>
    </xdr:from>
    <xdr:ext cx="469744" cy="259045"/>
    <xdr:sp macro="" textlink="">
      <xdr:nvSpPr>
        <xdr:cNvPr id="81" name="議会費該当値テキスト"/>
        <xdr:cNvSpPr txBox="1"/>
      </xdr:nvSpPr>
      <xdr:spPr>
        <a:xfrm>
          <a:off x="4686300" y="5251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114808</xdr:rowOff>
    </xdr:from>
    <xdr:to>
      <xdr:col>20</xdr:col>
      <xdr:colOff>38100</xdr:colOff>
      <xdr:row>32</xdr:row>
      <xdr:rowOff>44958</xdr:rowOff>
    </xdr:to>
    <xdr:sp macro="" textlink="">
      <xdr:nvSpPr>
        <xdr:cNvPr id="82" name="楕円 81"/>
        <xdr:cNvSpPr/>
      </xdr:nvSpPr>
      <xdr:spPr>
        <a:xfrm>
          <a:off x="3746500" y="542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61485</xdr:rowOff>
    </xdr:from>
    <xdr:ext cx="469744" cy="259045"/>
    <xdr:sp macro="" textlink="">
      <xdr:nvSpPr>
        <xdr:cNvPr id="83" name="テキスト ボックス 82"/>
        <xdr:cNvSpPr txBox="1"/>
      </xdr:nvSpPr>
      <xdr:spPr>
        <a:xfrm>
          <a:off x="3562428" y="520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135763</xdr:rowOff>
    </xdr:from>
    <xdr:to>
      <xdr:col>15</xdr:col>
      <xdr:colOff>101600</xdr:colOff>
      <xdr:row>32</xdr:row>
      <xdr:rowOff>65913</xdr:rowOff>
    </xdr:to>
    <xdr:sp macro="" textlink="">
      <xdr:nvSpPr>
        <xdr:cNvPr id="84" name="楕円 83"/>
        <xdr:cNvSpPr/>
      </xdr:nvSpPr>
      <xdr:spPr>
        <a:xfrm>
          <a:off x="2857500" y="545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82440</xdr:rowOff>
    </xdr:from>
    <xdr:ext cx="469744" cy="259045"/>
    <xdr:sp macro="" textlink="">
      <xdr:nvSpPr>
        <xdr:cNvPr id="85" name="テキスト ボックス 84"/>
        <xdr:cNvSpPr txBox="1"/>
      </xdr:nvSpPr>
      <xdr:spPr>
        <a:xfrm>
          <a:off x="2673428" y="522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130048</xdr:rowOff>
    </xdr:from>
    <xdr:to>
      <xdr:col>10</xdr:col>
      <xdr:colOff>165100</xdr:colOff>
      <xdr:row>32</xdr:row>
      <xdr:rowOff>60198</xdr:rowOff>
    </xdr:to>
    <xdr:sp macro="" textlink="">
      <xdr:nvSpPr>
        <xdr:cNvPr id="86" name="楕円 85"/>
        <xdr:cNvSpPr/>
      </xdr:nvSpPr>
      <xdr:spPr>
        <a:xfrm>
          <a:off x="1968500" y="544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76725</xdr:rowOff>
    </xdr:from>
    <xdr:ext cx="469744" cy="259045"/>
    <xdr:sp macro="" textlink="">
      <xdr:nvSpPr>
        <xdr:cNvPr id="87" name="テキスト ボックス 86"/>
        <xdr:cNvSpPr txBox="1"/>
      </xdr:nvSpPr>
      <xdr:spPr>
        <a:xfrm>
          <a:off x="1784428" y="522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116713</xdr:rowOff>
    </xdr:from>
    <xdr:to>
      <xdr:col>6</xdr:col>
      <xdr:colOff>38100</xdr:colOff>
      <xdr:row>32</xdr:row>
      <xdr:rowOff>46863</xdr:rowOff>
    </xdr:to>
    <xdr:sp macro="" textlink="">
      <xdr:nvSpPr>
        <xdr:cNvPr id="88" name="楕円 87"/>
        <xdr:cNvSpPr/>
      </xdr:nvSpPr>
      <xdr:spPr>
        <a:xfrm>
          <a:off x="1079500" y="543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63390</xdr:rowOff>
    </xdr:from>
    <xdr:ext cx="469744" cy="259045"/>
    <xdr:sp macro="" textlink="">
      <xdr:nvSpPr>
        <xdr:cNvPr id="89" name="テキスト ボックス 88"/>
        <xdr:cNvSpPr txBox="1"/>
      </xdr:nvSpPr>
      <xdr:spPr>
        <a:xfrm>
          <a:off x="895428" y="520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117080</xdr:rowOff>
    </xdr:from>
    <xdr:to>
      <xdr:col>24</xdr:col>
      <xdr:colOff>62865</xdr:colOff>
      <xdr:row>56</xdr:row>
      <xdr:rowOff>61957</xdr:rowOff>
    </xdr:to>
    <xdr:cxnSp macro="">
      <xdr:nvCxnSpPr>
        <xdr:cNvPr id="113" name="直線コネクタ 112"/>
        <xdr:cNvCxnSpPr/>
      </xdr:nvCxnSpPr>
      <xdr:spPr>
        <a:xfrm flipV="1">
          <a:off x="4633595" y="8861030"/>
          <a:ext cx="1270" cy="802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65784</xdr:rowOff>
    </xdr:from>
    <xdr:ext cx="599010" cy="259045"/>
    <xdr:sp macro="" textlink="">
      <xdr:nvSpPr>
        <xdr:cNvPr id="114" name="総務費最小値テキスト"/>
        <xdr:cNvSpPr txBox="1"/>
      </xdr:nvSpPr>
      <xdr:spPr>
        <a:xfrm>
          <a:off x="4686300" y="9666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61957</xdr:rowOff>
    </xdr:from>
    <xdr:to>
      <xdr:col>24</xdr:col>
      <xdr:colOff>152400</xdr:colOff>
      <xdr:row>56</xdr:row>
      <xdr:rowOff>61957</xdr:rowOff>
    </xdr:to>
    <xdr:cxnSp macro="">
      <xdr:nvCxnSpPr>
        <xdr:cNvPr id="115" name="直線コネクタ 114"/>
        <xdr:cNvCxnSpPr/>
      </xdr:nvCxnSpPr>
      <xdr:spPr>
        <a:xfrm>
          <a:off x="4546600" y="966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63757</xdr:rowOff>
    </xdr:from>
    <xdr:ext cx="599010" cy="259045"/>
    <xdr:sp macro="" textlink="">
      <xdr:nvSpPr>
        <xdr:cNvPr id="116" name="総務費最大値テキスト"/>
        <xdr:cNvSpPr txBox="1"/>
      </xdr:nvSpPr>
      <xdr:spPr>
        <a:xfrm>
          <a:off x="4686300" y="863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117080</xdr:rowOff>
    </xdr:from>
    <xdr:to>
      <xdr:col>24</xdr:col>
      <xdr:colOff>152400</xdr:colOff>
      <xdr:row>51</xdr:row>
      <xdr:rowOff>117080</xdr:rowOff>
    </xdr:to>
    <xdr:cxnSp macro="">
      <xdr:nvCxnSpPr>
        <xdr:cNvPr id="117" name="直線コネクタ 116"/>
        <xdr:cNvCxnSpPr/>
      </xdr:nvCxnSpPr>
      <xdr:spPr>
        <a:xfrm>
          <a:off x="4546600" y="8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91896</xdr:rowOff>
    </xdr:from>
    <xdr:to>
      <xdr:col>24</xdr:col>
      <xdr:colOff>63500</xdr:colOff>
      <xdr:row>58</xdr:row>
      <xdr:rowOff>5421</xdr:rowOff>
    </xdr:to>
    <xdr:cxnSp macro="">
      <xdr:nvCxnSpPr>
        <xdr:cNvPr id="118" name="直線コネクタ 117"/>
        <xdr:cNvCxnSpPr/>
      </xdr:nvCxnSpPr>
      <xdr:spPr>
        <a:xfrm flipV="1">
          <a:off x="3797300" y="9521646"/>
          <a:ext cx="838200" cy="427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46063</xdr:rowOff>
    </xdr:from>
    <xdr:ext cx="599010" cy="259045"/>
    <xdr:sp macro="" textlink="">
      <xdr:nvSpPr>
        <xdr:cNvPr id="119" name="総務費平均値テキスト"/>
        <xdr:cNvSpPr txBox="1"/>
      </xdr:nvSpPr>
      <xdr:spPr>
        <a:xfrm>
          <a:off x="4686300" y="9475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67636</xdr:rowOff>
    </xdr:from>
    <xdr:to>
      <xdr:col>24</xdr:col>
      <xdr:colOff>114300</xdr:colOff>
      <xdr:row>55</xdr:row>
      <xdr:rowOff>169236</xdr:rowOff>
    </xdr:to>
    <xdr:sp macro="" textlink="">
      <xdr:nvSpPr>
        <xdr:cNvPr id="120" name="フローチャート: 判断 119"/>
        <xdr:cNvSpPr/>
      </xdr:nvSpPr>
      <xdr:spPr>
        <a:xfrm>
          <a:off x="45847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5421</xdr:rowOff>
    </xdr:from>
    <xdr:to>
      <xdr:col>19</xdr:col>
      <xdr:colOff>177800</xdr:colOff>
      <xdr:row>58</xdr:row>
      <xdr:rowOff>49285</xdr:rowOff>
    </xdr:to>
    <xdr:cxnSp macro="">
      <xdr:nvCxnSpPr>
        <xdr:cNvPr id="121" name="直線コネクタ 120"/>
        <xdr:cNvCxnSpPr/>
      </xdr:nvCxnSpPr>
      <xdr:spPr>
        <a:xfrm flipV="1">
          <a:off x="2908300" y="9949521"/>
          <a:ext cx="889000" cy="4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130509</xdr:rowOff>
    </xdr:from>
    <xdr:to>
      <xdr:col>20</xdr:col>
      <xdr:colOff>38100</xdr:colOff>
      <xdr:row>58</xdr:row>
      <xdr:rowOff>60659</xdr:rowOff>
    </xdr:to>
    <xdr:sp macro="" textlink="">
      <xdr:nvSpPr>
        <xdr:cNvPr id="122" name="フローチャート: 判断 121"/>
        <xdr:cNvSpPr/>
      </xdr:nvSpPr>
      <xdr:spPr>
        <a:xfrm>
          <a:off x="3746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51786</xdr:rowOff>
    </xdr:from>
    <xdr:ext cx="534377" cy="259045"/>
    <xdr:sp macro="" textlink="">
      <xdr:nvSpPr>
        <xdr:cNvPr id="123" name="テキスト ボックス 122"/>
        <xdr:cNvSpPr txBox="1"/>
      </xdr:nvSpPr>
      <xdr:spPr>
        <a:xfrm>
          <a:off x="3530111" y="999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115537</xdr:rowOff>
    </xdr:from>
    <xdr:to>
      <xdr:col>15</xdr:col>
      <xdr:colOff>50800</xdr:colOff>
      <xdr:row>58</xdr:row>
      <xdr:rowOff>49285</xdr:rowOff>
    </xdr:to>
    <xdr:cxnSp macro="">
      <xdr:nvCxnSpPr>
        <xdr:cNvPr id="124" name="直線コネクタ 123"/>
        <xdr:cNvCxnSpPr/>
      </xdr:nvCxnSpPr>
      <xdr:spPr>
        <a:xfrm>
          <a:off x="2019300" y="9888187"/>
          <a:ext cx="889000" cy="105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88176</xdr:rowOff>
    </xdr:from>
    <xdr:to>
      <xdr:col>15</xdr:col>
      <xdr:colOff>101600</xdr:colOff>
      <xdr:row>58</xdr:row>
      <xdr:rowOff>18326</xdr:rowOff>
    </xdr:to>
    <xdr:sp macro="" textlink="">
      <xdr:nvSpPr>
        <xdr:cNvPr id="125" name="フローチャート: 判断 124"/>
        <xdr:cNvSpPr/>
      </xdr:nvSpPr>
      <xdr:spPr>
        <a:xfrm>
          <a:off x="2857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34853</xdr:rowOff>
    </xdr:from>
    <xdr:ext cx="534377" cy="259045"/>
    <xdr:sp macro="" textlink="">
      <xdr:nvSpPr>
        <xdr:cNvPr id="126" name="テキスト ボックス 125"/>
        <xdr:cNvSpPr txBox="1"/>
      </xdr:nvSpPr>
      <xdr:spPr>
        <a:xfrm>
          <a:off x="2641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115537</xdr:rowOff>
    </xdr:from>
    <xdr:to>
      <xdr:col>10</xdr:col>
      <xdr:colOff>114300</xdr:colOff>
      <xdr:row>58</xdr:row>
      <xdr:rowOff>4894</xdr:rowOff>
    </xdr:to>
    <xdr:cxnSp macro="">
      <xdr:nvCxnSpPr>
        <xdr:cNvPr id="127" name="直線コネクタ 126"/>
        <xdr:cNvCxnSpPr/>
      </xdr:nvCxnSpPr>
      <xdr:spPr>
        <a:xfrm flipV="1">
          <a:off x="1130300" y="9888187"/>
          <a:ext cx="889000" cy="6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118774</xdr:rowOff>
    </xdr:from>
    <xdr:to>
      <xdr:col>10</xdr:col>
      <xdr:colOff>165100</xdr:colOff>
      <xdr:row>58</xdr:row>
      <xdr:rowOff>48924</xdr:rowOff>
    </xdr:to>
    <xdr:sp macro="" textlink="">
      <xdr:nvSpPr>
        <xdr:cNvPr id="128" name="フローチャート: 判断 127"/>
        <xdr:cNvSpPr/>
      </xdr:nvSpPr>
      <xdr:spPr>
        <a:xfrm>
          <a:off x="1968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40051</xdr:rowOff>
    </xdr:from>
    <xdr:ext cx="534377" cy="259045"/>
    <xdr:sp macro="" textlink="">
      <xdr:nvSpPr>
        <xdr:cNvPr id="129" name="テキスト ボックス 128"/>
        <xdr:cNvSpPr txBox="1"/>
      </xdr:nvSpPr>
      <xdr:spPr>
        <a:xfrm>
          <a:off x="1752111" y="998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131438</xdr:rowOff>
    </xdr:from>
    <xdr:to>
      <xdr:col>6</xdr:col>
      <xdr:colOff>38100</xdr:colOff>
      <xdr:row>58</xdr:row>
      <xdr:rowOff>61588</xdr:rowOff>
    </xdr:to>
    <xdr:sp macro="" textlink="">
      <xdr:nvSpPr>
        <xdr:cNvPr id="130" name="フローチャート: 判断 129"/>
        <xdr:cNvSpPr/>
      </xdr:nvSpPr>
      <xdr:spPr>
        <a:xfrm>
          <a:off x="1079500" y="990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52715</xdr:rowOff>
    </xdr:from>
    <xdr:ext cx="534377" cy="259045"/>
    <xdr:sp macro="" textlink="">
      <xdr:nvSpPr>
        <xdr:cNvPr id="131" name="テキスト ボックス 130"/>
        <xdr:cNvSpPr txBox="1"/>
      </xdr:nvSpPr>
      <xdr:spPr>
        <a:xfrm>
          <a:off x="863111" y="999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41096</xdr:rowOff>
    </xdr:from>
    <xdr:to>
      <xdr:col>24</xdr:col>
      <xdr:colOff>114300</xdr:colOff>
      <xdr:row>55</xdr:row>
      <xdr:rowOff>142696</xdr:rowOff>
    </xdr:to>
    <xdr:sp macro="" textlink="">
      <xdr:nvSpPr>
        <xdr:cNvPr id="137" name="楕円 136"/>
        <xdr:cNvSpPr/>
      </xdr:nvSpPr>
      <xdr:spPr>
        <a:xfrm>
          <a:off x="4584700" y="947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63973</xdr:rowOff>
    </xdr:from>
    <xdr:ext cx="599010" cy="259045"/>
    <xdr:sp macro="" textlink="">
      <xdr:nvSpPr>
        <xdr:cNvPr id="138" name="総務費該当値テキスト"/>
        <xdr:cNvSpPr txBox="1"/>
      </xdr:nvSpPr>
      <xdr:spPr>
        <a:xfrm>
          <a:off x="4686300" y="9322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126071</xdr:rowOff>
    </xdr:from>
    <xdr:to>
      <xdr:col>20</xdr:col>
      <xdr:colOff>38100</xdr:colOff>
      <xdr:row>58</xdr:row>
      <xdr:rowOff>56221</xdr:rowOff>
    </xdr:to>
    <xdr:sp macro="" textlink="">
      <xdr:nvSpPr>
        <xdr:cNvPr id="139" name="楕円 138"/>
        <xdr:cNvSpPr/>
      </xdr:nvSpPr>
      <xdr:spPr>
        <a:xfrm>
          <a:off x="3746500" y="989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72748</xdr:rowOff>
    </xdr:from>
    <xdr:ext cx="534377" cy="259045"/>
    <xdr:sp macro="" textlink="">
      <xdr:nvSpPr>
        <xdr:cNvPr id="140" name="テキスト ボックス 139"/>
        <xdr:cNvSpPr txBox="1"/>
      </xdr:nvSpPr>
      <xdr:spPr>
        <a:xfrm>
          <a:off x="3530111" y="967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169935</xdr:rowOff>
    </xdr:from>
    <xdr:to>
      <xdr:col>15</xdr:col>
      <xdr:colOff>101600</xdr:colOff>
      <xdr:row>58</xdr:row>
      <xdr:rowOff>100085</xdr:rowOff>
    </xdr:to>
    <xdr:sp macro="" textlink="">
      <xdr:nvSpPr>
        <xdr:cNvPr id="141" name="楕円 140"/>
        <xdr:cNvSpPr/>
      </xdr:nvSpPr>
      <xdr:spPr>
        <a:xfrm>
          <a:off x="2857500" y="994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91212</xdr:rowOff>
    </xdr:from>
    <xdr:ext cx="534377" cy="259045"/>
    <xdr:sp macro="" textlink="">
      <xdr:nvSpPr>
        <xdr:cNvPr id="142" name="テキスト ボックス 141"/>
        <xdr:cNvSpPr txBox="1"/>
      </xdr:nvSpPr>
      <xdr:spPr>
        <a:xfrm>
          <a:off x="2641111" y="1003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64737</xdr:rowOff>
    </xdr:from>
    <xdr:to>
      <xdr:col>10</xdr:col>
      <xdr:colOff>165100</xdr:colOff>
      <xdr:row>57</xdr:row>
      <xdr:rowOff>166337</xdr:rowOff>
    </xdr:to>
    <xdr:sp macro="" textlink="">
      <xdr:nvSpPr>
        <xdr:cNvPr id="143" name="楕円 142"/>
        <xdr:cNvSpPr/>
      </xdr:nvSpPr>
      <xdr:spPr>
        <a:xfrm>
          <a:off x="1968500" y="983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11414</xdr:rowOff>
    </xdr:from>
    <xdr:ext cx="534377" cy="259045"/>
    <xdr:sp macro="" textlink="">
      <xdr:nvSpPr>
        <xdr:cNvPr id="144" name="テキスト ボックス 143"/>
        <xdr:cNvSpPr txBox="1"/>
      </xdr:nvSpPr>
      <xdr:spPr>
        <a:xfrm>
          <a:off x="1752111" y="961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125544</xdr:rowOff>
    </xdr:from>
    <xdr:to>
      <xdr:col>6</xdr:col>
      <xdr:colOff>38100</xdr:colOff>
      <xdr:row>58</xdr:row>
      <xdr:rowOff>55694</xdr:rowOff>
    </xdr:to>
    <xdr:sp macro="" textlink="">
      <xdr:nvSpPr>
        <xdr:cNvPr id="145" name="楕円 144"/>
        <xdr:cNvSpPr/>
      </xdr:nvSpPr>
      <xdr:spPr>
        <a:xfrm>
          <a:off x="1079500" y="989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72221</xdr:rowOff>
    </xdr:from>
    <xdr:ext cx="534377" cy="259045"/>
    <xdr:sp macro="" textlink="">
      <xdr:nvSpPr>
        <xdr:cNvPr id="146" name="テキスト ボックス 145"/>
        <xdr:cNvSpPr txBox="1"/>
      </xdr:nvSpPr>
      <xdr:spPr>
        <a:xfrm>
          <a:off x="863111" y="967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84248</xdr:rowOff>
    </xdr:from>
    <xdr:to>
      <xdr:col>24</xdr:col>
      <xdr:colOff>62865</xdr:colOff>
      <xdr:row>78</xdr:row>
      <xdr:rowOff>165281</xdr:rowOff>
    </xdr:to>
    <xdr:cxnSp macro="">
      <xdr:nvCxnSpPr>
        <xdr:cNvPr id="173" name="直線コネクタ 172"/>
        <xdr:cNvCxnSpPr/>
      </xdr:nvCxnSpPr>
      <xdr:spPr>
        <a:xfrm flipV="1">
          <a:off x="4633595" y="11914298"/>
          <a:ext cx="1270" cy="162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169108</xdr:rowOff>
    </xdr:from>
    <xdr:ext cx="534377" cy="259045"/>
    <xdr:sp macro="" textlink="">
      <xdr:nvSpPr>
        <xdr:cNvPr id="174" name="民生費最小値テキスト"/>
        <xdr:cNvSpPr txBox="1"/>
      </xdr:nvSpPr>
      <xdr:spPr>
        <a:xfrm>
          <a:off x="4686300" y="1354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165281</xdr:rowOff>
    </xdr:from>
    <xdr:to>
      <xdr:col>24</xdr:col>
      <xdr:colOff>152400</xdr:colOff>
      <xdr:row>78</xdr:row>
      <xdr:rowOff>165281</xdr:rowOff>
    </xdr:to>
    <xdr:cxnSp macro="">
      <xdr:nvCxnSpPr>
        <xdr:cNvPr id="175" name="直線コネクタ 174"/>
        <xdr:cNvCxnSpPr/>
      </xdr:nvCxnSpPr>
      <xdr:spPr>
        <a:xfrm>
          <a:off x="4546600" y="1353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30925</xdr:rowOff>
    </xdr:from>
    <xdr:ext cx="599010" cy="259045"/>
    <xdr:sp macro="" textlink="">
      <xdr:nvSpPr>
        <xdr:cNvPr id="176" name="民生費最大値テキスト"/>
        <xdr:cNvSpPr txBox="1"/>
      </xdr:nvSpPr>
      <xdr:spPr>
        <a:xfrm>
          <a:off x="4686300" y="1168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84248</xdr:rowOff>
    </xdr:from>
    <xdr:to>
      <xdr:col>24</xdr:col>
      <xdr:colOff>152400</xdr:colOff>
      <xdr:row>69</xdr:row>
      <xdr:rowOff>84248</xdr:rowOff>
    </xdr:to>
    <xdr:cxnSp macro="">
      <xdr:nvCxnSpPr>
        <xdr:cNvPr id="177" name="直線コネクタ 176"/>
        <xdr:cNvCxnSpPr/>
      </xdr:nvCxnSpPr>
      <xdr:spPr>
        <a:xfrm>
          <a:off x="4546600" y="119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161482</xdr:rowOff>
    </xdr:from>
    <xdr:to>
      <xdr:col>24</xdr:col>
      <xdr:colOff>63500</xdr:colOff>
      <xdr:row>75</xdr:row>
      <xdr:rowOff>44069</xdr:rowOff>
    </xdr:to>
    <xdr:cxnSp macro="">
      <xdr:nvCxnSpPr>
        <xdr:cNvPr id="178" name="直線コネクタ 177"/>
        <xdr:cNvCxnSpPr/>
      </xdr:nvCxnSpPr>
      <xdr:spPr>
        <a:xfrm>
          <a:off x="3797300" y="12677332"/>
          <a:ext cx="838200" cy="22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45773</xdr:rowOff>
    </xdr:from>
    <xdr:ext cx="599010" cy="259045"/>
    <xdr:sp macro="" textlink="">
      <xdr:nvSpPr>
        <xdr:cNvPr id="179" name="民生費平均値テキスト"/>
        <xdr:cNvSpPr txBox="1"/>
      </xdr:nvSpPr>
      <xdr:spPr>
        <a:xfrm>
          <a:off x="4686300" y="1307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67346</xdr:rowOff>
    </xdr:from>
    <xdr:to>
      <xdr:col>24</xdr:col>
      <xdr:colOff>114300</xdr:colOff>
      <xdr:row>76</xdr:row>
      <xdr:rowOff>168946</xdr:rowOff>
    </xdr:to>
    <xdr:sp macro="" textlink="">
      <xdr:nvSpPr>
        <xdr:cNvPr id="180" name="フローチャート: 判断 179"/>
        <xdr:cNvSpPr/>
      </xdr:nvSpPr>
      <xdr:spPr>
        <a:xfrm>
          <a:off x="4584700" y="1309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161482</xdr:rowOff>
    </xdr:from>
    <xdr:to>
      <xdr:col>19</xdr:col>
      <xdr:colOff>177800</xdr:colOff>
      <xdr:row>76</xdr:row>
      <xdr:rowOff>55477</xdr:rowOff>
    </xdr:to>
    <xdr:cxnSp macro="">
      <xdr:nvCxnSpPr>
        <xdr:cNvPr id="181" name="直線コネクタ 180"/>
        <xdr:cNvCxnSpPr/>
      </xdr:nvCxnSpPr>
      <xdr:spPr>
        <a:xfrm flipV="1">
          <a:off x="2908300" y="12677332"/>
          <a:ext cx="889000" cy="40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130711</xdr:rowOff>
    </xdr:from>
    <xdr:to>
      <xdr:col>20</xdr:col>
      <xdr:colOff>38100</xdr:colOff>
      <xdr:row>77</xdr:row>
      <xdr:rowOff>60861</xdr:rowOff>
    </xdr:to>
    <xdr:sp macro="" textlink="">
      <xdr:nvSpPr>
        <xdr:cNvPr id="182" name="フローチャート: 判断 181"/>
        <xdr:cNvSpPr/>
      </xdr:nvSpPr>
      <xdr:spPr>
        <a:xfrm>
          <a:off x="3746500" y="1316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51988</xdr:rowOff>
    </xdr:from>
    <xdr:ext cx="599010" cy="259045"/>
    <xdr:sp macro="" textlink="">
      <xdr:nvSpPr>
        <xdr:cNvPr id="183" name="テキスト ボックス 182"/>
        <xdr:cNvSpPr txBox="1"/>
      </xdr:nvSpPr>
      <xdr:spPr>
        <a:xfrm>
          <a:off x="3497795" y="13253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55477</xdr:rowOff>
    </xdr:from>
    <xdr:to>
      <xdr:col>15</xdr:col>
      <xdr:colOff>50800</xdr:colOff>
      <xdr:row>76</xdr:row>
      <xdr:rowOff>113323</xdr:rowOff>
    </xdr:to>
    <xdr:cxnSp macro="">
      <xdr:nvCxnSpPr>
        <xdr:cNvPr id="184" name="直線コネクタ 183"/>
        <xdr:cNvCxnSpPr/>
      </xdr:nvCxnSpPr>
      <xdr:spPr>
        <a:xfrm flipV="1">
          <a:off x="2019300" y="13085677"/>
          <a:ext cx="889000" cy="5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23194</xdr:rowOff>
    </xdr:from>
    <xdr:to>
      <xdr:col>15</xdr:col>
      <xdr:colOff>101600</xdr:colOff>
      <xdr:row>77</xdr:row>
      <xdr:rowOff>124794</xdr:rowOff>
    </xdr:to>
    <xdr:sp macro="" textlink="">
      <xdr:nvSpPr>
        <xdr:cNvPr id="185" name="フローチャート: 判断 184"/>
        <xdr:cNvSpPr/>
      </xdr:nvSpPr>
      <xdr:spPr>
        <a:xfrm>
          <a:off x="28575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115921</xdr:rowOff>
    </xdr:from>
    <xdr:ext cx="599010" cy="259045"/>
    <xdr:sp macro="" textlink="">
      <xdr:nvSpPr>
        <xdr:cNvPr id="186" name="テキスト ボックス 185"/>
        <xdr:cNvSpPr txBox="1"/>
      </xdr:nvSpPr>
      <xdr:spPr>
        <a:xfrm>
          <a:off x="2608795" y="13317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40084</xdr:rowOff>
    </xdr:from>
    <xdr:to>
      <xdr:col>10</xdr:col>
      <xdr:colOff>114300</xdr:colOff>
      <xdr:row>76</xdr:row>
      <xdr:rowOff>113323</xdr:rowOff>
    </xdr:to>
    <xdr:cxnSp macro="">
      <xdr:nvCxnSpPr>
        <xdr:cNvPr id="187" name="直線コネクタ 186"/>
        <xdr:cNvCxnSpPr/>
      </xdr:nvCxnSpPr>
      <xdr:spPr>
        <a:xfrm>
          <a:off x="1130300" y="13070284"/>
          <a:ext cx="889000" cy="7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15149</xdr:rowOff>
    </xdr:from>
    <xdr:to>
      <xdr:col>10</xdr:col>
      <xdr:colOff>165100</xdr:colOff>
      <xdr:row>77</xdr:row>
      <xdr:rowOff>116749</xdr:rowOff>
    </xdr:to>
    <xdr:sp macro="" textlink="">
      <xdr:nvSpPr>
        <xdr:cNvPr id="188" name="フローチャート: 判断 187"/>
        <xdr:cNvSpPr/>
      </xdr:nvSpPr>
      <xdr:spPr>
        <a:xfrm>
          <a:off x="1968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107876</xdr:rowOff>
    </xdr:from>
    <xdr:ext cx="599010" cy="259045"/>
    <xdr:sp macro="" textlink="">
      <xdr:nvSpPr>
        <xdr:cNvPr id="189" name="テキスト ボックス 188"/>
        <xdr:cNvSpPr txBox="1"/>
      </xdr:nvSpPr>
      <xdr:spPr>
        <a:xfrm>
          <a:off x="1719795" y="1330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43148</xdr:rowOff>
    </xdr:from>
    <xdr:to>
      <xdr:col>6</xdr:col>
      <xdr:colOff>38100</xdr:colOff>
      <xdr:row>77</xdr:row>
      <xdr:rowOff>144748</xdr:rowOff>
    </xdr:to>
    <xdr:sp macro="" textlink="">
      <xdr:nvSpPr>
        <xdr:cNvPr id="190" name="フローチャート: 判断 189"/>
        <xdr:cNvSpPr/>
      </xdr:nvSpPr>
      <xdr:spPr>
        <a:xfrm>
          <a:off x="1079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135875</xdr:rowOff>
    </xdr:from>
    <xdr:ext cx="599010" cy="259045"/>
    <xdr:sp macro="" textlink="">
      <xdr:nvSpPr>
        <xdr:cNvPr id="191" name="テキスト ボックス 190"/>
        <xdr:cNvSpPr txBox="1"/>
      </xdr:nvSpPr>
      <xdr:spPr>
        <a:xfrm>
          <a:off x="830795" y="133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164719</xdr:rowOff>
    </xdr:from>
    <xdr:to>
      <xdr:col>24</xdr:col>
      <xdr:colOff>114300</xdr:colOff>
      <xdr:row>75</xdr:row>
      <xdr:rowOff>94869</xdr:rowOff>
    </xdr:to>
    <xdr:sp macro="" textlink="">
      <xdr:nvSpPr>
        <xdr:cNvPr id="197" name="楕円 196"/>
        <xdr:cNvSpPr/>
      </xdr:nvSpPr>
      <xdr:spPr>
        <a:xfrm>
          <a:off x="4584700" y="1285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16146</xdr:rowOff>
    </xdr:from>
    <xdr:ext cx="599010" cy="259045"/>
    <xdr:sp macro="" textlink="">
      <xdr:nvSpPr>
        <xdr:cNvPr id="198" name="民生費該当値テキスト"/>
        <xdr:cNvSpPr txBox="1"/>
      </xdr:nvSpPr>
      <xdr:spPr>
        <a:xfrm>
          <a:off x="4686300" y="12703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110682</xdr:rowOff>
    </xdr:from>
    <xdr:to>
      <xdr:col>20</xdr:col>
      <xdr:colOff>38100</xdr:colOff>
      <xdr:row>74</xdr:row>
      <xdr:rowOff>40832</xdr:rowOff>
    </xdr:to>
    <xdr:sp macro="" textlink="">
      <xdr:nvSpPr>
        <xdr:cNvPr id="199" name="楕円 198"/>
        <xdr:cNvSpPr/>
      </xdr:nvSpPr>
      <xdr:spPr>
        <a:xfrm>
          <a:off x="3746500" y="1262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57359</xdr:rowOff>
    </xdr:from>
    <xdr:ext cx="599010" cy="259045"/>
    <xdr:sp macro="" textlink="">
      <xdr:nvSpPr>
        <xdr:cNvPr id="200" name="テキスト ボックス 199"/>
        <xdr:cNvSpPr txBox="1"/>
      </xdr:nvSpPr>
      <xdr:spPr>
        <a:xfrm>
          <a:off x="3497795" y="12401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4677</xdr:rowOff>
    </xdr:from>
    <xdr:to>
      <xdr:col>15</xdr:col>
      <xdr:colOff>101600</xdr:colOff>
      <xdr:row>76</xdr:row>
      <xdr:rowOff>106277</xdr:rowOff>
    </xdr:to>
    <xdr:sp macro="" textlink="">
      <xdr:nvSpPr>
        <xdr:cNvPr id="201" name="楕円 200"/>
        <xdr:cNvSpPr/>
      </xdr:nvSpPr>
      <xdr:spPr>
        <a:xfrm>
          <a:off x="2857500" y="1303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122804</xdr:rowOff>
    </xdr:from>
    <xdr:ext cx="599010" cy="259045"/>
    <xdr:sp macro="" textlink="">
      <xdr:nvSpPr>
        <xdr:cNvPr id="202" name="テキスト ボックス 201"/>
        <xdr:cNvSpPr txBox="1"/>
      </xdr:nvSpPr>
      <xdr:spPr>
        <a:xfrm>
          <a:off x="2608795" y="12810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62523</xdr:rowOff>
    </xdr:from>
    <xdr:to>
      <xdr:col>10</xdr:col>
      <xdr:colOff>165100</xdr:colOff>
      <xdr:row>76</xdr:row>
      <xdr:rowOff>164123</xdr:rowOff>
    </xdr:to>
    <xdr:sp macro="" textlink="">
      <xdr:nvSpPr>
        <xdr:cNvPr id="203" name="楕円 202"/>
        <xdr:cNvSpPr/>
      </xdr:nvSpPr>
      <xdr:spPr>
        <a:xfrm>
          <a:off x="1968500" y="1309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9201</xdr:rowOff>
    </xdr:from>
    <xdr:ext cx="599010" cy="259045"/>
    <xdr:sp macro="" textlink="">
      <xdr:nvSpPr>
        <xdr:cNvPr id="204" name="テキスト ボックス 203"/>
        <xdr:cNvSpPr txBox="1"/>
      </xdr:nvSpPr>
      <xdr:spPr>
        <a:xfrm>
          <a:off x="1719795" y="128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160734</xdr:rowOff>
    </xdr:from>
    <xdr:to>
      <xdr:col>6</xdr:col>
      <xdr:colOff>38100</xdr:colOff>
      <xdr:row>76</xdr:row>
      <xdr:rowOff>90884</xdr:rowOff>
    </xdr:to>
    <xdr:sp macro="" textlink="">
      <xdr:nvSpPr>
        <xdr:cNvPr id="205" name="楕円 204"/>
        <xdr:cNvSpPr/>
      </xdr:nvSpPr>
      <xdr:spPr>
        <a:xfrm>
          <a:off x="1079500" y="1301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107412</xdr:rowOff>
    </xdr:from>
    <xdr:ext cx="599010" cy="259045"/>
    <xdr:sp macro="" textlink="">
      <xdr:nvSpPr>
        <xdr:cNvPr id="206" name="テキスト ボックス 205"/>
        <xdr:cNvSpPr txBox="1"/>
      </xdr:nvSpPr>
      <xdr:spPr>
        <a:xfrm>
          <a:off x="830795" y="12794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167323</xdr:rowOff>
    </xdr:from>
    <xdr:to>
      <xdr:col>24</xdr:col>
      <xdr:colOff>62865</xdr:colOff>
      <xdr:row>97</xdr:row>
      <xdr:rowOff>138455</xdr:rowOff>
    </xdr:to>
    <xdr:cxnSp macro="">
      <xdr:nvCxnSpPr>
        <xdr:cNvPr id="230" name="直線コネクタ 229"/>
        <xdr:cNvCxnSpPr/>
      </xdr:nvCxnSpPr>
      <xdr:spPr>
        <a:xfrm flipV="1">
          <a:off x="4633595" y="15426373"/>
          <a:ext cx="1270" cy="1342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142282</xdr:rowOff>
    </xdr:from>
    <xdr:ext cx="534377" cy="259045"/>
    <xdr:sp macro="" textlink="">
      <xdr:nvSpPr>
        <xdr:cNvPr id="231" name="衛生費最小値テキスト"/>
        <xdr:cNvSpPr txBox="1"/>
      </xdr:nvSpPr>
      <xdr:spPr>
        <a:xfrm>
          <a:off x="4686300" y="1677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138455</xdr:rowOff>
    </xdr:from>
    <xdr:to>
      <xdr:col>24</xdr:col>
      <xdr:colOff>152400</xdr:colOff>
      <xdr:row>97</xdr:row>
      <xdr:rowOff>138455</xdr:rowOff>
    </xdr:to>
    <xdr:cxnSp macro="">
      <xdr:nvCxnSpPr>
        <xdr:cNvPr id="232" name="直線コネクタ 231"/>
        <xdr:cNvCxnSpPr/>
      </xdr:nvCxnSpPr>
      <xdr:spPr>
        <a:xfrm>
          <a:off x="4546600" y="16769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114000</xdr:rowOff>
    </xdr:from>
    <xdr:ext cx="599010" cy="259045"/>
    <xdr:sp macro="" textlink="">
      <xdr:nvSpPr>
        <xdr:cNvPr id="233" name="衛生費最大値テキスト"/>
        <xdr:cNvSpPr txBox="1"/>
      </xdr:nvSpPr>
      <xdr:spPr>
        <a:xfrm>
          <a:off x="4686300" y="1520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167323</xdr:rowOff>
    </xdr:from>
    <xdr:to>
      <xdr:col>24</xdr:col>
      <xdr:colOff>152400</xdr:colOff>
      <xdr:row>89</xdr:row>
      <xdr:rowOff>167323</xdr:rowOff>
    </xdr:to>
    <xdr:cxnSp macro="">
      <xdr:nvCxnSpPr>
        <xdr:cNvPr id="234" name="直線コネクタ 233"/>
        <xdr:cNvCxnSpPr/>
      </xdr:nvCxnSpPr>
      <xdr:spPr>
        <a:xfrm>
          <a:off x="4546600" y="154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15202</xdr:rowOff>
    </xdr:from>
    <xdr:to>
      <xdr:col>24</xdr:col>
      <xdr:colOff>63500</xdr:colOff>
      <xdr:row>97</xdr:row>
      <xdr:rowOff>18593</xdr:rowOff>
    </xdr:to>
    <xdr:cxnSp macro="">
      <xdr:nvCxnSpPr>
        <xdr:cNvPr id="235" name="直線コネクタ 234"/>
        <xdr:cNvCxnSpPr/>
      </xdr:nvCxnSpPr>
      <xdr:spPr>
        <a:xfrm>
          <a:off x="3797300" y="16645852"/>
          <a:ext cx="838200" cy="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94276</xdr:rowOff>
    </xdr:from>
    <xdr:ext cx="534377" cy="259045"/>
    <xdr:sp macro="" textlink="">
      <xdr:nvSpPr>
        <xdr:cNvPr id="236" name="衛生費平均値テキスト"/>
        <xdr:cNvSpPr txBox="1"/>
      </xdr:nvSpPr>
      <xdr:spPr>
        <a:xfrm>
          <a:off x="4686300" y="16382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71399</xdr:rowOff>
    </xdr:from>
    <xdr:to>
      <xdr:col>24</xdr:col>
      <xdr:colOff>114300</xdr:colOff>
      <xdr:row>97</xdr:row>
      <xdr:rowOff>1549</xdr:rowOff>
    </xdr:to>
    <xdr:sp macro="" textlink="">
      <xdr:nvSpPr>
        <xdr:cNvPr id="237" name="フローチャート: 判断 236"/>
        <xdr:cNvSpPr/>
      </xdr:nvSpPr>
      <xdr:spPr>
        <a:xfrm>
          <a:off x="4584700" y="1653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5702</xdr:rowOff>
    </xdr:from>
    <xdr:to>
      <xdr:col>19</xdr:col>
      <xdr:colOff>177800</xdr:colOff>
      <xdr:row>97</xdr:row>
      <xdr:rowOff>15202</xdr:rowOff>
    </xdr:to>
    <xdr:cxnSp macro="">
      <xdr:nvCxnSpPr>
        <xdr:cNvPr id="238" name="直線コネクタ 237"/>
        <xdr:cNvCxnSpPr/>
      </xdr:nvCxnSpPr>
      <xdr:spPr>
        <a:xfrm>
          <a:off x="2908300" y="16636352"/>
          <a:ext cx="889000" cy="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102197</xdr:rowOff>
    </xdr:from>
    <xdr:to>
      <xdr:col>20</xdr:col>
      <xdr:colOff>38100</xdr:colOff>
      <xdr:row>97</xdr:row>
      <xdr:rowOff>32347</xdr:rowOff>
    </xdr:to>
    <xdr:sp macro="" textlink="">
      <xdr:nvSpPr>
        <xdr:cNvPr id="239" name="フローチャート: 判断 238"/>
        <xdr:cNvSpPr/>
      </xdr:nvSpPr>
      <xdr:spPr>
        <a:xfrm>
          <a:off x="3746500" y="165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48874</xdr:rowOff>
    </xdr:from>
    <xdr:ext cx="534377" cy="259045"/>
    <xdr:sp macro="" textlink="">
      <xdr:nvSpPr>
        <xdr:cNvPr id="240" name="テキスト ボックス 239"/>
        <xdr:cNvSpPr txBox="1"/>
      </xdr:nvSpPr>
      <xdr:spPr>
        <a:xfrm>
          <a:off x="3530111" y="1633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128194</xdr:rowOff>
    </xdr:from>
    <xdr:to>
      <xdr:col>15</xdr:col>
      <xdr:colOff>50800</xdr:colOff>
      <xdr:row>97</xdr:row>
      <xdr:rowOff>5702</xdr:rowOff>
    </xdr:to>
    <xdr:cxnSp macro="">
      <xdr:nvCxnSpPr>
        <xdr:cNvPr id="241" name="直線コネクタ 240"/>
        <xdr:cNvCxnSpPr/>
      </xdr:nvCxnSpPr>
      <xdr:spPr>
        <a:xfrm>
          <a:off x="2019300" y="16587394"/>
          <a:ext cx="889000" cy="4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111519</xdr:rowOff>
    </xdr:from>
    <xdr:to>
      <xdr:col>15</xdr:col>
      <xdr:colOff>101600</xdr:colOff>
      <xdr:row>97</xdr:row>
      <xdr:rowOff>41669</xdr:rowOff>
    </xdr:to>
    <xdr:sp macro="" textlink="">
      <xdr:nvSpPr>
        <xdr:cNvPr id="242" name="フローチャート: 判断 241"/>
        <xdr:cNvSpPr/>
      </xdr:nvSpPr>
      <xdr:spPr>
        <a:xfrm>
          <a:off x="2857500" y="165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58196</xdr:rowOff>
    </xdr:from>
    <xdr:ext cx="534377" cy="259045"/>
    <xdr:sp macro="" textlink="">
      <xdr:nvSpPr>
        <xdr:cNvPr id="243" name="テキスト ボックス 242"/>
        <xdr:cNvSpPr txBox="1"/>
      </xdr:nvSpPr>
      <xdr:spPr>
        <a:xfrm>
          <a:off x="2641111" y="1634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128194</xdr:rowOff>
    </xdr:from>
    <xdr:to>
      <xdr:col>10</xdr:col>
      <xdr:colOff>114300</xdr:colOff>
      <xdr:row>97</xdr:row>
      <xdr:rowOff>2742</xdr:rowOff>
    </xdr:to>
    <xdr:cxnSp macro="">
      <xdr:nvCxnSpPr>
        <xdr:cNvPr id="244" name="直線コネクタ 243"/>
        <xdr:cNvCxnSpPr/>
      </xdr:nvCxnSpPr>
      <xdr:spPr>
        <a:xfrm flipV="1">
          <a:off x="1130300" y="16587394"/>
          <a:ext cx="889000" cy="4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81457</xdr:rowOff>
    </xdr:from>
    <xdr:to>
      <xdr:col>10</xdr:col>
      <xdr:colOff>165100</xdr:colOff>
      <xdr:row>97</xdr:row>
      <xdr:rowOff>11607</xdr:rowOff>
    </xdr:to>
    <xdr:sp macro="" textlink="">
      <xdr:nvSpPr>
        <xdr:cNvPr id="245" name="フローチャート: 判断 244"/>
        <xdr:cNvSpPr/>
      </xdr:nvSpPr>
      <xdr:spPr>
        <a:xfrm>
          <a:off x="1968500" y="1654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2734</xdr:rowOff>
    </xdr:from>
    <xdr:ext cx="534377" cy="259045"/>
    <xdr:sp macro="" textlink="">
      <xdr:nvSpPr>
        <xdr:cNvPr id="246" name="テキスト ボックス 245"/>
        <xdr:cNvSpPr txBox="1"/>
      </xdr:nvSpPr>
      <xdr:spPr>
        <a:xfrm>
          <a:off x="1752111" y="1663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34582</xdr:rowOff>
    </xdr:from>
    <xdr:to>
      <xdr:col>6</xdr:col>
      <xdr:colOff>38100</xdr:colOff>
      <xdr:row>96</xdr:row>
      <xdr:rowOff>136182</xdr:rowOff>
    </xdr:to>
    <xdr:sp macro="" textlink="">
      <xdr:nvSpPr>
        <xdr:cNvPr id="247" name="フローチャート: 判断 246"/>
        <xdr:cNvSpPr/>
      </xdr:nvSpPr>
      <xdr:spPr>
        <a:xfrm>
          <a:off x="1079500" y="164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152709</xdr:rowOff>
    </xdr:from>
    <xdr:ext cx="534377" cy="259045"/>
    <xdr:sp macro="" textlink="">
      <xdr:nvSpPr>
        <xdr:cNvPr id="248" name="テキスト ボックス 247"/>
        <xdr:cNvSpPr txBox="1"/>
      </xdr:nvSpPr>
      <xdr:spPr>
        <a:xfrm>
          <a:off x="863111" y="1626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139243</xdr:rowOff>
    </xdr:from>
    <xdr:to>
      <xdr:col>24</xdr:col>
      <xdr:colOff>114300</xdr:colOff>
      <xdr:row>97</xdr:row>
      <xdr:rowOff>69393</xdr:rowOff>
    </xdr:to>
    <xdr:sp macro="" textlink="">
      <xdr:nvSpPr>
        <xdr:cNvPr id="254" name="楕円 253"/>
        <xdr:cNvSpPr/>
      </xdr:nvSpPr>
      <xdr:spPr>
        <a:xfrm>
          <a:off x="4584700" y="1659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54170</xdr:rowOff>
    </xdr:from>
    <xdr:ext cx="534377" cy="259045"/>
    <xdr:sp macro="" textlink="">
      <xdr:nvSpPr>
        <xdr:cNvPr id="255" name="衛生費該当値テキスト"/>
        <xdr:cNvSpPr txBox="1"/>
      </xdr:nvSpPr>
      <xdr:spPr>
        <a:xfrm>
          <a:off x="4686300" y="1651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135852</xdr:rowOff>
    </xdr:from>
    <xdr:to>
      <xdr:col>20</xdr:col>
      <xdr:colOff>38100</xdr:colOff>
      <xdr:row>97</xdr:row>
      <xdr:rowOff>66002</xdr:rowOff>
    </xdr:to>
    <xdr:sp macro="" textlink="">
      <xdr:nvSpPr>
        <xdr:cNvPr id="256" name="楕円 255"/>
        <xdr:cNvSpPr/>
      </xdr:nvSpPr>
      <xdr:spPr>
        <a:xfrm>
          <a:off x="3746500" y="1659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57129</xdr:rowOff>
    </xdr:from>
    <xdr:ext cx="534377" cy="259045"/>
    <xdr:sp macro="" textlink="">
      <xdr:nvSpPr>
        <xdr:cNvPr id="257" name="テキスト ボックス 256"/>
        <xdr:cNvSpPr txBox="1"/>
      </xdr:nvSpPr>
      <xdr:spPr>
        <a:xfrm>
          <a:off x="3530111" y="1668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126352</xdr:rowOff>
    </xdr:from>
    <xdr:to>
      <xdr:col>15</xdr:col>
      <xdr:colOff>101600</xdr:colOff>
      <xdr:row>97</xdr:row>
      <xdr:rowOff>56502</xdr:rowOff>
    </xdr:to>
    <xdr:sp macro="" textlink="">
      <xdr:nvSpPr>
        <xdr:cNvPr id="258" name="楕円 257"/>
        <xdr:cNvSpPr/>
      </xdr:nvSpPr>
      <xdr:spPr>
        <a:xfrm>
          <a:off x="2857500" y="1658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47629</xdr:rowOff>
    </xdr:from>
    <xdr:ext cx="534377" cy="259045"/>
    <xdr:sp macro="" textlink="">
      <xdr:nvSpPr>
        <xdr:cNvPr id="259" name="テキスト ボックス 258"/>
        <xdr:cNvSpPr txBox="1"/>
      </xdr:nvSpPr>
      <xdr:spPr>
        <a:xfrm>
          <a:off x="2641111" y="1667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77394</xdr:rowOff>
    </xdr:from>
    <xdr:to>
      <xdr:col>10</xdr:col>
      <xdr:colOff>165100</xdr:colOff>
      <xdr:row>97</xdr:row>
      <xdr:rowOff>7544</xdr:rowOff>
    </xdr:to>
    <xdr:sp macro="" textlink="">
      <xdr:nvSpPr>
        <xdr:cNvPr id="260" name="楕円 259"/>
        <xdr:cNvSpPr/>
      </xdr:nvSpPr>
      <xdr:spPr>
        <a:xfrm>
          <a:off x="1968500" y="1653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24071</xdr:rowOff>
    </xdr:from>
    <xdr:ext cx="534377" cy="259045"/>
    <xdr:sp macro="" textlink="">
      <xdr:nvSpPr>
        <xdr:cNvPr id="261" name="テキスト ボックス 260"/>
        <xdr:cNvSpPr txBox="1"/>
      </xdr:nvSpPr>
      <xdr:spPr>
        <a:xfrm>
          <a:off x="1752111" y="1631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123392</xdr:rowOff>
    </xdr:from>
    <xdr:to>
      <xdr:col>6</xdr:col>
      <xdr:colOff>38100</xdr:colOff>
      <xdr:row>97</xdr:row>
      <xdr:rowOff>53542</xdr:rowOff>
    </xdr:to>
    <xdr:sp macro="" textlink="">
      <xdr:nvSpPr>
        <xdr:cNvPr id="262" name="楕円 261"/>
        <xdr:cNvSpPr/>
      </xdr:nvSpPr>
      <xdr:spPr>
        <a:xfrm>
          <a:off x="1079500" y="1658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44669</xdr:rowOff>
    </xdr:from>
    <xdr:ext cx="534377" cy="259045"/>
    <xdr:sp macro="" textlink="">
      <xdr:nvSpPr>
        <xdr:cNvPr id="263" name="テキスト ボックス 262"/>
        <xdr:cNvSpPr txBox="1"/>
      </xdr:nvSpPr>
      <xdr:spPr>
        <a:xfrm>
          <a:off x="863111" y="1667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46355</xdr:rowOff>
    </xdr:from>
    <xdr:to>
      <xdr:col>54</xdr:col>
      <xdr:colOff>189865</xdr:colOff>
      <xdr:row>39</xdr:row>
      <xdr:rowOff>44450</xdr:rowOff>
    </xdr:to>
    <xdr:cxnSp macro="">
      <xdr:nvCxnSpPr>
        <xdr:cNvPr id="287" name="直線コネクタ 286"/>
        <xdr:cNvCxnSpPr/>
      </xdr:nvCxnSpPr>
      <xdr:spPr>
        <a:xfrm flipV="1">
          <a:off x="10475595" y="5189855"/>
          <a:ext cx="127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164482</xdr:rowOff>
    </xdr:from>
    <xdr:ext cx="469744" cy="259045"/>
    <xdr:sp macro="" textlink="">
      <xdr:nvSpPr>
        <xdr:cNvPr id="290" name="労働費最大値テキスト"/>
        <xdr:cNvSpPr txBox="1"/>
      </xdr:nvSpPr>
      <xdr:spPr>
        <a:xfrm>
          <a:off x="10528300" y="496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46355</xdr:rowOff>
    </xdr:from>
    <xdr:to>
      <xdr:col>55</xdr:col>
      <xdr:colOff>88900</xdr:colOff>
      <xdr:row>30</xdr:row>
      <xdr:rowOff>46355</xdr:rowOff>
    </xdr:to>
    <xdr:cxnSp macro="">
      <xdr:nvCxnSpPr>
        <xdr:cNvPr id="291" name="直線コネクタ 290"/>
        <xdr:cNvCxnSpPr/>
      </xdr:nvCxnSpPr>
      <xdr:spPr>
        <a:xfrm>
          <a:off x="10388600" y="5189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46736</xdr:rowOff>
    </xdr:from>
    <xdr:to>
      <xdr:col>55</xdr:col>
      <xdr:colOff>0</xdr:colOff>
      <xdr:row>36</xdr:row>
      <xdr:rowOff>52451</xdr:rowOff>
    </xdr:to>
    <xdr:cxnSp macro="">
      <xdr:nvCxnSpPr>
        <xdr:cNvPr id="292" name="直線コネクタ 291"/>
        <xdr:cNvCxnSpPr/>
      </xdr:nvCxnSpPr>
      <xdr:spPr>
        <a:xfrm flipV="1">
          <a:off x="9639300" y="6218936"/>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162196</xdr:rowOff>
    </xdr:from>
    <xdr:ext cx="378565" cy="259045"/>
    <xdr:sp macro="" textlink="">
      <xdr:nvSpPr>
        <xdr:cNvPr id="293" name="労働費平均値テキスト"/>
        <xdr:cNvSpPr txBox="1"/>
      </xdr:nvSpPr>
      <xdr:spPr>
        <a:xfrm>
          <a:off x="10528300" y="6505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xdr:rowOff>
    </xdr:from>
    <xdr:to>
      <xdr:col>55</xdr:col>
      <xdr:colOff>50800</xdr:colOff>
      <xdr:row>38</xdr:row>
      <xdr:rowOff>113919</xdr:rowOff>
    </xdr:to>
    <xdr:sp macro="" textlink="">
      <xdr:nvSpPr>
        <xdr:cNvPr id="294" name="フローチャート: 判断 293"/>
        <xdr:cNvSpPr/>
      </xdr:nvSpPr>
      <xdr:spPr>
        <a:xfrm>
          <a:off x="10426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52451</xdr:rowOff>
    </xdr:from>
    <xdr:to>
      <xdr:col>50</xdr:col>
      <xdr:colOff>114300</xdr:colOff>
      <xdr:row>36</xdr:row>
      <xdr:rowOff>56261</xdr:rowOff>
    </xdr:to>
    <xdr:cxnSp macro="">
      <xdr:nvCxnSpPr>
        <xdr:cNvPr id="295" name="直線コネクタ 294"/>
        <xdr:cNvCxnSpPr/>
      </xdr:nvCxnSpPr>
      <xdr:spPr>
        <a:xfrm flipV="1">
          <a:off x="8750300" y="6224651"/>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168910</xdr:rowOff>
    </xdr:from>
    <xdr:to>
      <xdr:col>50</xdr:col>
      <xdr:colOff>165100</xdr:colOff>
      <xdr:row>38</xdr:row>
      <xdr:rowOff>99060</xdr:rowOff>
    </xdr:to>
    <xdr:sp macro="" textlink="">
      <xdr:nvSpPr>
        <xdr:cNvPr id="296" name="フローチャート: 判断 295"/>
        <xdr:cNvSpPr/>
      </xdr:nvSpPr>
      <xdr:spPr>
        <a:xfrm>
          <a:off x="9588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90187</xdr:rowOff>
    </xdr:from>
    <xdr:ext cx="378565" cy="259045"/>
    <xdr:sp macro="" textlink="">
      <xdr:nvSpPr>
        <xdr:cNvPr id="297" name="テキスト ボックス 296"/>
        <xdr:cNvSpPr txBox="1"/>
      </xdr:nvSpPr>
      <xdr:spPr>
        <a:xfrm>
          <a:off x="9450017" y="660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56261</xdr:rowOff>
    </xdr:from>
    <xdr:to>
      <xdr:col>45</xdr:col>
      <xdr:colOff>177800</xdr:colOff>
      <xdr:row>36</xdr:row>
      <xdr:rowOff>60452</xdr:rowOff>
    </xdr:to>
    <xdr:cxnSp macro="">
      <xdr:nvCxnSpPr>
        <xdr:cNvPr id="298" name="直線コネクタ 297"/>
        <xdr:cNvCxnSpPr/>
      </xdr:nvCxnSpPr>
      <xdr:spPr>
        <a:xfrm flipV="1">
          <a:off x="7861300" y="6228461"/>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6985</xdr:rowOff>
    </xdr:from>
    <xdr:to>
      <xdr:col>46</xdr:col>
      <xdr:colOff>38100</xdr:colOff>
      <xdr:row>38</xdr:row>
      <xdr:rowOff>108585</xdr:rowOff>
    </xdr:to>
    <xdr:sp macro="" textlink="">
      <xdr:nvSpPr>
        <xdr:cNvPr id="299" name="フローチャート: 判断 298"/>
        <xdr:cNvSpPr/>
      </xdr:nvSpPr>
      <xdr:spPr>
        <a:xfrm>
          <a:off x="8699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99712</xdr:rowOff>
    </xdr:from>
    <xdr:ext cx="378565" cy="259045"/>
    <xdr:sp macro="" textlink="">
      <xdr:nvSpPr>
        <xdr:cNvPr id="300" name="テキスト ボックス 299"/>
        <xdr:cNvSpPr txBox="1"/>
      </xdr:nvSpPr>
      <xdr:spPr>
        <a:xfrm>
          <a:off x="8561017" y="6614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60452</xdr:rowOff>
    </xdr:from>
    <xdr:to>
      <xdr:col>41</xdr:col>
      <xdr:colOff>50800</xdr:colOff>
      <xdr:row>36</xdr:row>
      <xdr:rowOff>62738</xdr:rowOff>
    </xdr:to>
    <xdr:cxnSp macro="">
      <xdr:nvCxnSpPr>
        <xdr:cNvPr id="301" name="直線コネクタ 300"/>
        <xdr:cNvCxnSpPr/>
      </xdr:nvCxnSpPr>
      <xdr:spPr>
        <a:xfrm flipV="1">
          <a:off x="6972300" y="623265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155575</xdr:rowOff>
    </xdr:from>
    <xdr:to>
      <xdr:col>41</xdr:col>
      <xdr:colOff>101600</xdr:colOff>
      <xdr:row>38</xdr:row>
      <xdr:rowOff>85725</xdr:rowOff>
    </xdr:to>
    <xdr:sp macro="" textlink="">
      <xdr:nvSpPr>
        <xdr:cNvPr id="302" name="フローチャート: 判断 301"/>
        <xdr:cNvSpPr/>
      </xdr:nvSpPr>
      <xdr:spPr>
        <a:xfrm>
          <a:off x="7810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76852</xdr:rowOff>
    </xdr:from>
    <xdr:ext cx="378565" cy="259045"/>
    <xdr:sp macro="" textlink="">
      <xdr:nvSpPr>
        <xdr:cNvPr id="303" name="テキスト ボックス 302"/>
        <xdr:cNvSpPr txBox="1"/>
      </xdr:nvSpPr>
      <xdr:spPr>
        <a:xfrm>
          <a:off x="7672017" y="6591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157099</xdr:rowOff>
    </xdr:from>
    <xdr:to>
      <xdr:col>36</xdr:col>
      <xdr:colOff>165100</xdr:colOff>
      <xdr:row>38</xdr:row>
      <xdr:rowOff>87249</xdr:rowOff>
    </xdr:to>
    <xdr:sp macro="" textlink="">
      <xdr:nvSpPr>
        <xdr:cNvPr id="304" name="フローチャート: 判断 303"/>
        <xdr:cNvSpPr/>
      </xdr:nvSpPr>
      <xdr:spPr>
        <a:xfrm>
          <a:off x="6921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78376</xdr:rowOff>
    </xdr:from>
    <xdr:ext cx="378565" cy="259045"/>
    <xdr:sp macro="" textlink="">
      <xdr:nvSpPr>
        <xdr:cNvPr id="305" name="テキスト ボックス 304"/>
        <xdr:cNvSpPr txBox="1"/>
      </xdr:nvSpPr>
      <xdr:spPr>
        <a:xfrm>
          <a:off x="6783017" y="6593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167386</xdr:rowOff>
    </xdr:from>
    <xdr:to>
      <xdr:col>55</xdr:col>
      <xdr:colOff>50800</xdr:colOff>
      <xdr:row>36</xdr:row>
      <xdr:rowOff>97536</xdr:rowOff>
    </xdr:to>
    <xdr:sp macro="" textlink="">
      <xdr:nvSpPr>
        <xdr:cNvPr id="311" name="楕円 310"/>
        <xdr:cNvSpPr/>
      </xdr:nvSpPr>
      <xdr:spPr>
        <a:xfrm>
          <a:off x="10426700" y="616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18813</xdr:rowOff>
    </xdr:from>
    <xdr:ext cx="469744" cy="259045"/>
    <xdr:sp macro="" textlink="">
      <xdr:nvSpPr>
        <xdr:cNvPr id="312" name="労働費該当値テキスト"/>
        <xdr:cNvSpPr txBox="1"/>
      </xdr:nvSpPr>
      <xdr:spPr>
        <a:xfrm>
          <a:off x="10528300" y="6019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1651</xdr:rowOff>
    </xdr:from>
    <xdr:to>
      <xdr:col>50</xdr:col>
      <xdr:colOff>165100</xdr:colOff>
      <xdr:row>36</xdr:row>
      <xdr:rowOff>103251</xdr:rowOff>
    </xdr:to>
    <xdr:sp macro="" textlink="">
      <xdr:nvSpPr>
        <xdr:cNvPr id="313" name="楕円 312"/>
        <xdr:cNvSpPr/>
      </xdr:nvSpPr>
      <xdr:spPr>
        <a:xfrm>
          <a:off x="9588500" y="617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119778</xdr:rowOff>
    </xdr:from>
    <xdr:ext cx="469744" cy="259045"/>
    <xdr:sp macro="" textlink="">
      <xdr:nvSpPr>
        <xdr:cNvPr id="314" name="テキスト ボックス 313"/>
        <xdr:cNvSpPr txBox="1"/>
      </xdr:nvSpPr>
      <xdr:spPr>
        <a:xfrm>
          <a:off x="9404428" y="594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5461</xdr:rowOff>
    </xdr:from>
    <xdr:to>
      <xdr:col>46</xdr:col>
      <xdr:colOff>38100</xdr:colOff>
      <xdr:row>36</xdr:row>
      <xdr:rowOff>107061</xdr:rowOff>
    </xdr:to>
    <xdr:sp macro="" textlink="">
      <xdr:nvSpPr>
        <xdr:cNvPr id="315" name="楕円 314"/>
        <xdr:cNvSpPr/>
      </xdr:nvSpPr>
      <xdr:spPr>
        <a:xfrm>
          <a:off x="8699500" y="617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123588</xdr:rowOff>
    </xdr:from>
    <xdr:ext cx="469744" cy="259045"/>
    <xdr:sp macro="" textlink="">
      <xdr:nvSpPr>
        <xdr:cNvPr id="316" name="テキスト ボックス 315"/>
        <xdr:cNvSpPr txBox="1"/>
      </xdr:nvSpPr>
      <xdr:spPr>
        <a:xfrm>
          <a:off x="8515428" y="595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9652</xdr:rowOff>
    </xdr:from>
    <xdr:to>
      <xdr:col>41</xdr:col>
      <xdr:colOff>101600</xdr:colOff>
      <xdr:row>36</xdr:row>
      <xdr:rowOff>111252</xdr:rowOff>
    </xdr:to>
    <xdr:sp macro="" textlink="">
      <xdr:nvSpPr>
        <xdr:cNvPr id="317" name="楕円 316"/>
        <xdr:cNvSpPr/>
      </xdr:nvSpPr>
      <xdr:spPr>
        <a:xfrm>
          <a:off x="7810500" y="618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127779</xdr:rowOff>
    </xdr:from>
    <xdr:ext cx="469744" cy="259045"/>
    <xdr:sp macro="" textlink="">
      <xdr:nvSpPr>
        <xdr:cNvPr id="318" name="テキスト ボックス 317"/>
        <xdr:cNvSpPr txBox="1"/>
      </xdr:nvSpPr>
      <xdr:spPr>
        <a:xfrm>
          <a:off x="7626428" y="5957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11938</xdr:rowOff>
    </xdr:from>
    <xdr:to>
      <xdr:col>36</xdr:col>
      <xdr:colOff>165100</xdr:colOff>
      <xdr:row>36</xdr:row>
      <xdr:rowOff>113538</xdr:rowOff>
    </xdr:to>
    <xdr:sp macro="" textlink="">
      <xdr:nvSpPr>
        <xdr:cNvPr id="319" name="楕円 318"/>
        <xdr:cNvSpPr/>
      </xdr:nvSpPr>
      <xdr:spPr>
        <a:xfrm>
          <a:off x="6921500" y="618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130065</xdr:rowOff>
    </xdr:from>
    <xdr:ext cx="469744" cy="259045"/>
    <xdr:sp macro="" textlink="">
      <xdr:nvSpPr>
        <xdr:cNvPr id="320" name="テキスト ボックス 319"/>
        <xdr:cNvSpPr txBox="1"/>
      </xdr:nvSpPr>
      <xdr:spPr>
        <a:xfrm>
          <a:off x="6737428" y="595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34220</xdr:rowOff>
    </xdr:from>
    <xdr:to>
      <xdr:col>54</xdr:col>
      <xdr:colOff>189865</xdr:colOff>
      <xdr:row>59</xdr:row>
      <xdr:rowOff>34716</xdr:rowOff>
    </xdr:to>
    <xdr:cxnSp macro="">
      <xdr:nvCxnSpPr>
        <xdr:cNvPr id="344" name="直線コネクタ 343"/>
        <xdr:cNvCxnSpPr/>
      </xdr:nvCxnSpPr>
      <xdr:spPr>
        <a:xfrm flipV="1">
          <a:off x="10475595" y="8778170"/>
          <a:ext cx="1270" cy="1372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38543</xdr:rowOff>
    </xdr:from>
    <xdr:ext cx="378565" cy="259045"/>
    <xdr:sp macro="" textlink="">
      <xdr:nvSpPr>
        <xdr:cNvPr id="345" name="農林水産業費最小値テキスト"/>
        <xdr:cNvSpPr txBox="1"/>
      </xdr:nvSpPr>
      <xdr:spPr>
        <a:xfrm>
          <a:off x="10528300" y="10154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34716</xdr:rowOff>
    </xdr:from>
    <xdr:to>
      <xdr:col>55</xdr:col>
      <xdr:colOff>88900</xdr:colOff>
      <xdr:row>59</xdr:row>
      <xdr:rowOff>34716</xdr:rowOff>
    </xdr:to>
    <xdr:cxnSp macro="">
      <xdr:nvCxnSpPr>
        <xdr:cNvPr id="346" name="直線コネクタ 345"/>
        <xdr:cNvCxnSpPr/>
      </xdr:nvCxnSpPr>
      <xdr:spPr>
        <a:xfrm>
          <a:off x="10388600" y="101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152347</xdr:rowOff>
    </xdr:from>
    <xdr:ext cx="534377" cy="259045"/>
    <xdr:sp macro="" textlink="">
      <xdr:nvSpPr>
        <xdr:cNvPr id="347" name="農林水産業費最大値テキスト"/>
        <xdr:cNvSpPr txBox="1"/>
      </xdr:nvSpPr>
      <xdr:spPr>
        <a:xfrm>
          <a:off x="10528300" y="85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34220</xdr:rowOff>
    </xdr:from>
    <xdr:to>
      <xdr:col>55</xdr:col>
      <xdr:colOff>88900</xdr:colOff>
      <xdr:row>51</xdr:row>
      <xdr:rowOff>34220</xdr:rowOff>
    </xdr:to>
    <xdr:cxnSp macro="">
      <xdr:nvCxnSpPr>
        <xdr:cNvPr id="348" name="直線コネクタ 347"/>
        <xdr:cNvCxnSpPr/>
      </xdr:nvCxnSpPr>
      <xdr:spPr>
        <a:xfrm>
          <a:off x="10388600" y="877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67443</xdr:rowOff>
    </xdr:from>
    <xdr:to>
      <xdr:col>55</xdr:col>
      <xdr:colOff>0</xdr:colOff>
      <xdr:row>56</xdr:row>
      <xdr:rowOff>88532</xdr:rowOff>
    </xdr:to>
    <xdr:cxnSp macro="">
      <xdr:nvCxnSpPr>
        <xdr:cNvPr id="349" name="直線コネクタ 348"/>
        <xdr:cNvCxnSpPr/>
      </xdr:nvCxnSpPr>
      <xdr:spPr>
        <a:xfrm>
          <a:off x="9639300" y="9668643"/>
          <a:ext cx="838200" cy="2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112799</xdr:rowOff>
    </xdr:from>
    <xdr:ext cx="534377" cy="259045"/>
    <xdr:sp macro="" textlink="">
      <xdr:nvSpPr>
        <xdr:cNvPr id="350" name="農林水産業費平均値テキスト"/>
        <xdr:cNvSpPr txBox="1"/>
      </xdr:nvSpPr>
      <xdr:spPr>
        <a:xfrm>
          <a:off x="10528300" y="9885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134372</xdr:rowOff>
    </xdr:from>
    <xdr:to>
      <xdr:col>55</xdr:col>
      <xdr:colOff>50800</xdr:colOff>
      <xdr:row>58</xdr:row>
      <xdr:rowOff>64522</xdr:rowOff>
    </xdr:to>
    <xdr:sp macro="" textlink="">
      <xdr:nvSpPr>
        <xdr:cNvPr id="351" name="フローチャート: 判断 350"/>
        <xdr:cNvSpPr/>
      </xdr:nvSpPr>
      <xdr:spPr>
        <a:xfrm>
          <a:off x="10426700" y="99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22009</xdr:rowOff>
    </xdr:from>
    <xdr:to>
      <xdr:col>50</xdr:col>
      <xdr:colOff>114300</xdr:colOff>
      <xdr:row>56</xdr:row>
      <xdr:rowOff>67443</xdr:rowOff>
    </xdr:to>
    <xdr:cxnSp macro="">
      <xdr:nvCxnSpPr>
        <xdr:cNvPr id="352" name="直線コネクタ 351"/>
        <xdr:cNvCxnSpPr/>
      </xdr:nvCxnSpPr>
      <xdr:spPr>
        <a:xfrm>
          <a:off x="8750300" y="9623209"/>
          <a:ext cx="889000" cy="4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142545</xdr:rowOff>
    </xdr:from>
    <xdr:to>
      <xdr:col>50</xdr:col>
      <xdr:colOff>165100</xdr:colOff>
      <xdr:row>58</xdr:row>
      <xdr:rowOff>72695</xdr:rowOff>
    </xdr:to>
    <xdr:sp macro="" textlink="">
      <xdr:nvSpPr>
        <xdr:cNvPr id="353" name="フローチャート: 判断 352"/>
        <xdr:cNvSpPr/>
      </xdr:nvSpPr>
      <xdr:spPr>
        <a:xfrm>
          <a:off x="9588500" y="99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63822</xdr:rowOff>
    </xdr:from>
    <xdr:ext cx="534377" cy="259045"/>
    <xdr:sp macro="" textlink="">
      <xdr:nvSpPr>
        <xdr:cNvPr id="354" name="テキスト ボックス 353"/>
        <xdr:cNvSpPr txBox="1"/>
      </xdr:nvSpPr>
      <xdr:spPr>
        <a:xfrm>
          <a:off x="9372111" y="1000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22009</xdr:rowOff>
    </xdr:from>
    <xdr:to>
      <xdr:col>45</xdr:col>
      <xdr:colOff>177800</xdr:colOff>
      <xdr:row>56</xdr:row>
      <xdr:rowOff>58528</xdr:rowOff>
    </xdr:to>
    <xdr:cxnSp macro="">
      <xdr:nvCxnSpPr>
        <xdr:cNvPr id="355" name="直線コネクタ 354"/>
        <xdr:cNvCxnSpPr/>
      </xdr:nvCxnSpPr>
      <xdr:spPr>
        <a:xfrm flipV="1">
          <a:off x="7861300" y="9623209"/>
          <a:ext cx="889000" cy="3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118390</xdr:rowOff>
    </xdr:from>
    <xdr:to>
      <xdr:col>46</xdr:col>
      <xdr:colOff>38100</xdr:colOff>
      <xdr:row>58</xdr:row>
      <xdr:rowOff>48540</xdr:rowOff>
    </xdr:to>
    <xdr:sp macro="" textlink="">
      <xdr:nvSpPr>
        <xdr:cNvPr id="356" name="フローチャート: 判断 355"/>
        <xdr:cNvSpPr/>
      </xdr:nvSpPr>
      <xdr:spPr>
        <a:xfrm>
          <a:off x="8699500" y="98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39667</xdr:rowOff>
    </xdr:from>
    <xdr:ext cx="534377" cy="259045"/>
    <xdr:sp macro="" textlink="">
      <xdr:nvSpPr>
        <xdr:cNvPr id="357" name="テキスト ボックス 356"/>
        <xdr:cNvSpPr txBox="1"/>
      </xdr:nvSpPr>
      <xdr:spPr>
        <a:xfrm>
          <a:off x="8483111" y="998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42355</xdr:rowOff>
    </xdr:from>
    <xdr:to>
      <xdr:col>41</xdr:col>
      <xdr:colOff>50800</xdr:colOff>
      <xdr:row>56</xdr:row>
      <xdr:rowOff>58528</xdr:rowOff>
    </xdr:to>
    <xdr:cxnSp macro="">
      <xdr:nvCxnSpPr>
        <xdr:cNvPr id="358" name="直線コネクタ 357"/>
        <xdr:cNvCxnSpPr/>
      </xdr:nvCxnSpPr>
      <xdr:spPr>
        <a:xfrm>
          <a:off x="6972300" y="9643555"/>
          <a:ext cx="889000" cy="1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128048</xdr:rowOff>
    </xdr:from>
    <xdr:to>
      <xdr:col>41</xdr:col>
      <xdr:colOff>101600</xdr:colOff>
      <xdr:row>58</xdr:row>
      <xdr:rowOff>58198</xdr:rowOff>
    </xdr:to>
    <xdr:sp macro="" textlink="">
      <xdr:nvSpPr>
        <xdr:cNvPr id="359" name="フローチャート: 判断 358"/>
        <xdr:cNvSpPr/>
      </xdr:nvSpPr>
      <xdr:spPr>
        <a:xfrm>
          <a:off x="7810500" y="99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49325</xdr:rowOff>
    </xdr:from>
    <xdr:ext cx="534377" cy="259045"/>
    <xdr:sp macro="" textlink="">
      <xdr:nvSpPr>
        <xdr:cNvPr id="360" name="テキスト ボックス 359"/>
        <xdr:cNvSpPr txBox="1"/>
      </xdr:nvSpPr>
      <xdr:spPr>
        <a:xfrm>
          <a:off x="7594111" y="999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133020</xdr:rowOff>
    </xdr:from>
    <xdr:to>
      <xdr:col>36</xdr:col>
      <xdr:colOff>165100</xdr:colOff>
      <xdr:row>58</xdr:row>
      <xdr:rowOff>63170</xdr:rowOff>
    </xdr:to>
    <xdr:sp macro="" textlink="">
      <xdr:nvSpPr>
        <xdr:cNvPr id="361" name="フローチャート: 判断 360"/>
        <xdr:cNvSpPr/>
      </xdr:nvSpPr>
      <xdr:spPr>
        <a:xfrm>
          <a:off x="6921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54297</xdr:rowOff>
    </xdr:from>
    <xdr:ext cx="534377" cy="259045"/>
    <xdr:sp macro="" textlink="">
      <xdr:nvSpPr>
        <xdr:cNvPr id="362" name="テキスト ボックス 361"/>
        <xdr:cNvSpPr txBox="1"/>
      </xdr:nvSpPr>
      <xdr:spPr>
        <a:xfrm>
          <a:off x="6705111" y="99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37732</xdr:rowOff>
    </xdr:from>
    <xdr:to>
      <xdr:col>55</xdr:col>
      <xdr:colOff>50800</xdr:colOff>
      <xdr:row>56</xdr:row>
      <xdr:rowOff>139332</xdr:rowOff>
    </xdr:to>
    <xdr:sp macro="" textlink="">
      <xdr:nvSpPr>
        <xdr:cNvPr id="368" name="楕円 367"/>
        <xdr:cNvSpPr/>
      </xdr:nvSpPr>
      <xdr:spPr>
        <a:xfrm>
          <a:off x="10426700" y="963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60609</xdr:rowOff>
    </xdr:from>
    <xdr:ext cx="534377" cy="259045"/>
    <xdr:sp macro="" textlink="">
      <xdr:nvSpPr>
        <xdr:cNvPr id="369" name="農林水産業費該当値テキスト"/>
        <xdr:cNvSpPr txBox="1"/>
      </xdr:nvSpPr>
      <xdr:spPr>
        <a:xfrm>
          <a:off x="10528300" y="949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16643</xdr:rowOff>
    </xdr:from>
    <xdr:to>
      <xdr:col>50</xdr:col>
      <xdr:colOff>165100</xdr:colOff>
      <xdr:row>56</xdr:row>
      <xdr:rowOff>118243</xdr:rowOff>
    </xdr:to>
    <xdr:sp macro="" textlink="">
      <xdr:nvSpPr>
        <xdr:cNvPr id="370" name="楕円 369"/>
        <xdr:cNvSpPr/>
      </xdr:nvSpPr>
      <xdr:spPr>
        <a:xfrm>
          <a:off x="9588500" y="96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134770</xdr:rowOff>
    </xdr:from>
    <xdr:ext cx="534377" cy="259045"/>
    <xdr:sp macro="" textlink="">
      <xdr:nvSpPr>
        <xdr:cNvPr id="371" name="テキスト ボックス 370"/>
        <xdr:cNvSpPr txBox="1"/>
      </xdr:nvSpPr>
      <xdr:spPr>
        <a:xfrm>
          <a:off x="9372111" y="939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142659</xdr:rowOff>
    </xdr:from>
    <xdr:to>
      <xdr:col>46</xdr:col>
      <xdr:colOff>38100</xdr:colOff>
      <xdr:row>56</xdr:row>
      <xdr:rowOff>72809</xdr:rowOff>
    </xdr:to>
    <xdr:sp macro="" textlink="">
      <xdr:nvSpPr>
        <xdr:cNvPr id="372" name="楕円 371"/>
        <xdr:cNvSpPr/>
      </xdr:nvSpPr>
      <xdr:spPr>
        <a:xfrm>
          <a:off x="8699500" y="957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89336</xdr:rowOff>
    </xdr:from>
    <xdr:ext cx="534377" cy="259045"/>
    <xdr:sp macro="" textlink="">
      <xdr:nvSpPr>
        <xdr:cNvPr id="373" name="テキスト ボックス 372"/>
        <xdr:cNvSpPr txBox="1"/>
      </xdr:nvSpPr>
      <xdr:spPr>
        <a:xfrm>
          <a:off x="8483111" y="934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7728</xdr:rowOff>
    </xdr:from>
    <xdr:to>
      <xdr:col>41</xdr:col>
      <xdr:colOff>101600</xdr:colOff>
      <xdr:row>56</xdr:row>
      <xdr:rowOff>109328</xdr:rowOff>
    </xdr:to>
    <xdr:sp macro="" textlink="">
      <xdr:nvSpPr>
        <xdr:cNvPr id="374" name="楕円 373"/>
        <xdr:cNvSpPr/>
      </xdr:nvSpPr>
      <xdr:spPr>
        <a:xfrm>
          <a:off x="7810500" y="960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125855</xdr:rowOff>
    </xdr:from>
    <xdr:ext cx="534377" cy="259045"/>
    <xdr:sp macro="" textlink="">
      <xdr:nvSpPr>
        <xdr:cNvPr id="375" name="テキスト ボックス 374"/>
        <xdr:cNvSpPr txBox="1"/>
      </xdr:nvSpPr>
      <xdr:spPr>
        <a:xfrm>
          <a:off x="7594111" y="938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163005</xdr:rowOff>
    </xdr:from>
    <xdr:to>
      <xdr:col>36</xdr:col>
      <xdr:colOff>165100</xdr:colOff>
      <xdr:row>56</xdr:row>
      <xdr:rowOff>93155</xdr:rowOff>
    </xdr:to>
    <xdr:sp macro="" textlink="">
      <xdr:nvSpPr>
        <xdr:cNvPr id="376" name="楕円 375"/>
        <xdr:cNvSpPr/>
      </xdr:nvSpPr>
      <xdr:spPr>
        <a:xfrm>
          <a:off x="6921500" y="959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109682</xdr:rowOff>
    </xdr:from>
    <xdr:ext cx="534377" cy="259045"/>
    <xdr:sp macro="" textlink="">
      <xdr:nvSpPr>
        <xdr:cNvPr id="377" name="テキスト ボックス 376"/>
        <xdr:cNvSpPr txBox="1"/>
      </xdr:nvSpPr>
      <xdr:spPr>
        <a:xfrm>
          <a:off x="6705111" y="936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100781</xdr:rowOff>
    </xdr:from>
    <xdr:to>
      <xdr:col>54</xdr:col>
      <xdr:colOff>189865</xdr:colOff>
      <xdr:row>79</xdr:row>
      <xdr:rowOff>349</xdr:rowOff>
    </xdr:to>
    <xdr:cxnSp macro="">
      <xdr:nvCxnSpPr>
        <xdr:cNvPr id="401" name="直線コネクタ 400"/>
        <xdr:cNvCxnSpPr/>
      </xdr:nvCxnSpPr>
      <xdr:spPr>
        <a:xfrm flipV="1">
          <a:off x="10475595" y="12273731"/>
          <a:ext cx="1270" cy="12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4176</xdr:rowOff>
    </xdr:from>
    <xdr:ext cx="469744" cy="259045"/>
    <xdr:sp macro="" textlink="">
      <xdr:nvSpPr>
        <xdr:cNvPr id="402" name="商工費最小値テキスト"/>
        <xdr:cNvSpPr txBox="1"/>
      </xdr:nvSpPr>
      <xdr:spPr>
        <a:xfrm>
          <a:off x="10528300" y="1354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xdr:rowOff>
    </xdr:from>
    <xdr:to>
      <xdr:col>55</xdr:col>
      <xdr:colOff>88900</xdr:colOff>
      <xdr:row>79</xdr:row>
      <xdr:rowOff>349</xdr:rowOff>
    </xdr:to>
    <xdr:cxnSp macro="">
      <xdr:nvCxnSpPr>
        <xdr:cNvPr id="403" name="直線コネクタ 402"/>
        <xdr:cNvCxnSpPr/>
      </xdr:nvCxnSpPr>
      <xdr:spPr>
        <a:xfrm>
          <a:off x="10388600" y="1354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47458</xdr:rowOff>
    </xdr:from>
    <xdr:ext cx="534377" cy="259045"/>
    <xdr:sp macro="" textlink="">
      <xdr:nvSpPr>
        <xdr:cNvPr id="404" name="商工費最大値テキスト"/>
        <xdr:cNvSpPr txBox="1"/>
      </xdr:nvSpPr>
      <xdr:spPr>
        <a:xfrm>
          <a:off x="10528300" y="1204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100781</xdr:rowOff>
    </xdr:from>
    <xdr:to>
      <xdr:col>55</xdr:col>
      <xdr:colOff>88900</xdr:colOff>
      <xdr:row>71</xdr:row>
      <xdr:rowOff>100781</xdr:rowOff>
    </xdr:to>
    <xdr:cxnSp macro="">
      <xdr:nvCxnSpPr>
        <xdr:cNvPr id="405" name="直線コネクタ 404"/>
        <xdr:cNvCxnSpPr/>
      </xdr:nvCxnSpPr>
      <xdr:spPr>
        <a:xfrm>
          <a:off x="10388600" y="12273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123393</xdr:rowOff>
    </xdr:from>
    <xdr:to>
      <xdr:col>55</xdr:col>
      <xdr:colOff>0</xdr:colOff>
      <xdr:row>78</xdr:row>
      <xdr:rowOff>99695</xdr:rowOff>
    </xdr:to>
    <xdr:cxnSp macro="">
      <xdr:nvCxnSpPr>
        <xdr:cNvPr id="406" name="直線コネクタ 405"/>
        <xdr:cNvCxnSpPr/>
      </xdr:nvCxnSpPr>
      <xdr:spPr>
        <a:xfrm flipV="1">
          <a:off x="9639300" y="12467793"/>
          <a:ext cx="838200" cy="100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102207</xdr:rowOff>
    </xdr:from>
    <xdr:ext cx="534377" cy="259045"/>
    <xdr:sp macro="" textlink="">
      <xdr:nvSpPr>
        <xdr:cNvPr id="407" name="商工費平均値テキスト"/>
        <xdr:cNvSpPr txBox="1"/>
      </xdr:nvSpPr>
      <xdr:spPr>
        <a:xfrm>
          <a:off x="10528300" y="13303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123780</xdr:rowOff>
    </xdr:from>
    <xdr:to>
      <xdr:col>55</xdr:col>
      <xdr:colOff>50800</xdr:colOff>
      <xdr:row>78</xdr:row>
      <xdr:rowOff>53930</xdr:rowOff>
    </xdr:to>
    <xdr:sp macro="" textlink="">
      <xdr:nvSpPr>
        <xdr:cNvPr id="408" name="フローチャート: 判断 407"/>
        <xdr:cNvSpPr/>
      </xdr:nvSpPr>
      <xdr:spPr>
        <a:xfrm>
          <a:off x="10426700" y="133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99695</xdr:rowOff>
    </xdr:from>
    <xdr:to>
      <xdr:col>50</xdr:col>
      <xdr:colOff>114300</xdr:colOff>
      <xdr:row>78</xdr:row>
      <xdr:rowOff>123203</xdr:rowOff>
    </xdr:to>
    <xdr:cxnSp macro="">
      <xdr:nvCxnSpPr>
        <xdr:cNvPr id="409" name="直線コネクタ 408"/>
        <xdr:cNvCxnSpPr/>
      </xdr:nvCxnSpPr>
      <xdr:spPr>
        <a:xfrm flipV="1">
          <a:off x="8750300" y="13472795"/>
          <a:ext cx="889000" cy="2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34341</xdr:rowOff>
    </xdr:from>
    <xdr:to>
      <xdr:col>50</xdr:col>
      <xdr:colOff>165100</xdr:colOff>
      <xdr:row>78</xdr:row>
      <xdr:rowOff>135941</xdr:rowOff>
    </xdr:to>
    <xdr:sp macro="" textlink="">
      <xdr:nvSpPr>
        <xdr:cNvPr id="410" name="フローチャート: 判断 409"/>
        <xdr:cNvSpPr/>
      </xdr:nvSpPr>
      <xdr:spPr>
        <a:xfrm>
          <a:off x="9588500" y="1340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152468</xdr:rowOff>
    </xdr:from>
    <xdr:ext cx="469744" cy="259045"/>
    <xdr:sp macro="" textlink="">
      <xdr:nvSpPr>
        <xdr:cNvPr id="411" name="テキスト ボックス 410"/>
        <xdr:cNvSpPr txBox="1"/>
      </xdr:nvSpPr>
      <xdr:spPr>
        <a:xfrm>
          <a:off x="9404428" y="1318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123203</xdr:rowOff>
    </xdr:from>
    <xdr:to>
      <xdr:col>45</xdr:col>
      <xdr:colOff>177800</xdr:colOff>
      <xdr:row>78</xdr:row>
      <xdr:rowOff>135795</xdr:rowOff>
    </xdr:to>
    <xdr:cxnSp macro="">
      <xdr:nvCxnSpPr>
        <xdr:cNvPr id="412" name="直線コネクタ 411"/>
        <xdr:cNvCxnSpPr/>
      </xdr:nvCxnSpPr>
      <xdr:spPr>
        <a:xfrm flipV="1">
          <a:off x="7861300" y="13496303"/>
          <a:ext cx="889000" cy="1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36513</xdr:rowOff>
    </xdr:from>
    <xdr:to>
      <xdr:col>46</xdr:col>
      <xdr:colOff>38100</xdr:colOff>
      <xdr:row>78</xdr:row>
      <xdr:rowOff>138113</xdr:rowOff>
    </xdr:to>
    <xdr:sp macro="" textlink="">
      <xdr:nvSpPr>
        <xdr:cNvPr id="413" name="フローチャート: 判断 412"/>
        <xdr:cNvSpPr/>
      </xdr:nvSpPr>
      <xdr:spPr>
        <a:xfrm>
          <a:off x="8699500" y="1340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154640</xdr:rowOff>
    </xdr:from>
    <xdr:ext cx="469744" cy="259045"/>
    <xdr:sp macro="" textlink="">
      <xdr:nvSpPr>
        <xdr:cNvPr id="414" name="テキスト ボックス 413"/>
        <xdr:cNvSpPr txBox="1"/>
      </xdr:nvSpPr>
      <xdr:spPr>
        <a:xfrm>
          <a:off x="8515428" y="1318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129699</xdr:rowOff>
    </xdr:from>
    <xdr:to>
      <xdr:col>41</xdr:col>
      <xdr:colOff>50800</xdr:colOff>
      <xdr:row>78</xdr:row>
      <xdr:rowOff>135795</xdr:rowOff>
    </xdr:to>
    <xdr:cxnSp macro="">
      <xdr:nvCxnSpPr>
        <xdr:cNvPr id="415" name="直線コネクタ 414"/>
        <xdr:cNvCxnSpPr/>
      </xdr:nvCxnSpPr>
      <xdr:spPr>
        <a:xfrm>
          <a:off x="6972300" y="13502799"/>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48876</xdr:rowOff>
    </xdr:from>
    <xdr:to>
      <xdr:col>41</xdr:col>
      <xdr:colOff>101600</xdr:colOff>
      <xdr:row>78</xdr:row>
      <xdr:rowOff>150476</xdr:rowOff>
    </xdr:to>
    <xdr:sp macro="" textlink="">
      <xdr:nvSpPr>
        <xdr:cNvPr id="416" name="フローチャート: 判断 415"/>
        <xdr:cNvSpPr/>
      </xdr:nvSpPr>
      <xdr:spPr>
        <a:xfrm>
          <a:off x="7810500" y="1342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167003</xdr:rowOff>
    </xdr:from>
    <xdr:ext cx="469744" cy="259045"/>
    <xdr:sp macro="" textlink="">
      <xdr:nvSpPr>
        <xdr:cNvPr id="417" name="テキスト ボックス 416"/>
        <xdr:cNvSpPr txBox="1"/>
      </xdr:nvSpPr>
      <xdr:spPr>
        <a:xfrm>
          <a:off x="7626428" y="1319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48571</xdr:rowOff>
    </xdr:from>
    <xdr:to>
      <xdr:col>36</xdr:col>
      <xdr:colOff>165100</xdr:colOff>
      <xdr:row>78</xdr:row>
      <xdr:rowOff>150171</xdr:rowOff>
    </xdr:to>
    <xdr:sp macro="" textlink="">
      <xdr:nvSpPr>
        <xdr:cNvPr id="418" name="フローチャート: 判断 417"/>
        <xdr:cNvSpPr/>
      </xdr:nvSpPr>
      <xdr:spPr>
        <a:xfrm>
          <a:off x="6921500" y="1342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166698</xdr:rowOff>
    </xdr:from>
    <xdr:ext cx="469744" cy="259045"/>
    <xdr:sp macro="" textlink="">
      <xdr:nvSpPr>
        <xdr:cNvPr id="419" name="テキスト ボックス 418"/>
        <xdr:cNvSpPr txBox="1"/>
      </xdr:nvSpPr>
      <xdr:spPr>
        <a:xfrm>
          <a:off x="6737428" y="1319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72593</xdr:rowOff>
    </xdr:from>
    <xdr:to>
      <xdr:col>55</xdr:col>
      <xdr:colOff>50800</xdr:colOff>
      <xdr:row>73</xdr:row>
      <xdr:rowOff>2743</xdr:rowOff>
    </xdr:to>
    <xdr:sp macro="" textlink="">
      <xdr:nvSpPr>
        <xdr:cNvPr id="425" name="楕円 424"/>
        <xdr:cNvSpPr/>
      </xdr:nvSpPr>
      <xdr:spPr>
        <a:xfrm>
          <a:off x="10426700" y="1241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95470</xdr:rowOff>
    </xdr:from>
    <xdr:ext cx="534377" cy="259045"/>
    <xdr:sp macro="" textlink="">
      <xdr:nvSpPr>
        <xdr:cNvPr id="426" name="商工費該当値テキスト"/>
        <xdr:cNvSpPr txBox="1"/>
      </xdr:nvSpPr>
      <xdr:spPr>
        <a:xfrm>
          <a:off x="10528300" y="1226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48895</xdr:rowOff>
    </xdr:from>
    <xdr:to>
      <xdr:col>50</xdr:col>
      <xdr:colOff>165100</xdr:colOff>
      <xdr:row>78</xdr:row>
      <xdr:rowOff>150495</xdr:rowOff>
    </xdr:to>
    <xdr:sp macro="" textlink="">
      <xdr:nvSpPr>
        <xdr:cNvPr id="427" name="楕円 426"/>
        <xdr:cNvSpPr/>
      </xdr:nvSpPr>
      <xdr:spPr>
        <a:xfrm>
          <a:off x="9588500" y="1342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141622</xdr:rowOff>
    </xdr:from>
    <xdr:ext cx="469744" cy="259045"/>
    <xdr:sp macro="" textlink="">
      <xdr:nvSpPr>
        <xdr:cNvPr id="428" name="テキスト ボックス 427"/>
        <xdr:cNvSpPr txBox="1"/>
      </xdr:nvSpPr>
      <xdr:spPr>
        <a:xfrm>
          <a:off x="9404428" y="1351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72403</xdr:rowOff>
    </xdr:from>
    <xdr:to>
      <xdr:col>46</xdr:col>
      <xdr:colOff>38100</xdr:colOff>
      <xdr:row>79</xdr:row>
      <xdr:rowOff>2553</xdr:rowOff>
    </xdr:to>
    <xdr:sp macro="" textlink="">
      <xdr:nvSpPr>
        <xdr:cNvPr id="429" name="楕円 428"/>
        <xdr:cNvSpPr/>
      </xdr:nvSpPr>
      <xdr:spPr>
        <a:xfrm>
          <a:off x="8699500" y="1344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165130</xdr:rowOff>
    </xdr:from>
    <xdr:ext cx="469744" cy="259045"/>
    <xdr:sp macro="" textlink="">
      <xdr:nvSpPr>
        <xdr:cNvPr id="430" name="テキスト ボックス 429"/>
        <xdr:cNvSpPr txBox="1"/>
      </xdr:nvSpPr>
      <xdr:spPr>
        <a:xfrm>
          <a:off x="8515428" y="1353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84995</xdr:rowOff>
    </xdr:from>
    <xdr:to>
      <xdr:col>41</xdr:col>
      <xdr:colOff>101600</xdr:colOff>
      <xdr:row>79</xdr:row>
      <xdr:rowOff>15145</xdr:rowOff>
    </xdr:to>
    <xdr:sp macro="" textlink="">
      <xdr:nvSpPr>
        <xdr:cNvPr id="431" name="楕円 430"/>
        <xdr:cNvSpPr/>
      </xdr:nvSpPr>
      <xdr:spPr>
        <a:xfrm>
          <a:off x="7810500" y="1345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6272</xdr:rowOff>
    </xdr:from>
    <xdr:ext cx="469744" cy="259045"/>
    <xdr:sp macro="" textlink="">
      <xdr:nvSpPr>
        <xdr:cNvPr id="432" name="テキスト ボックス 431"/>
        <xdr:cNvSpPr txBox="1"/>
      </xdr:nvSpPr>
      <xdr:spPr>
        <a:xfrm>
          <a:off x="7626428" y="1355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78899</xdr:rowOff>
    </xdr:from>
    <xdr:to>
      <xdr:col>36</xdr:col>
      <xdr:colOff>165100</xdr:colOff>
      <xdr:row>79</xdr:row>
      <xdr:rowOff>9049</xdr:rowOff>
    </xdr:to>
    <xdr:sp macro="" textlink="">
      <xdr:nvSpPr>
        <xdr:cNvPr id="433" name="楕円 432"/>
        <xdr:cNvSpPr/>
      </xdr:nvSpPr>
      <xdr:spPr>
        <a:xfrm>
          <a:off x="6921500" y="1345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176</xdr:rowOff>
    </xdr:from>
    <xdr:ext cx="469744" cy="259045"/>
    <xdr:sp macro="" textlink="">
      <xdr:nvSpPr>
        <xdr:cNvPr id="434" name="テキスト ボックス 433"/>
        <xdr:cNvSpPr txBox="1"/>
      </xdr:nvSpPr>
      <xdr:spPr>
        <a:xfrm>
          <a:off x="6737428" y="1354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51864</xdr:rowOff>
    </xdr:from>
    <xdr:to>
      <xdr:col>54</xdr:col>
      <xdr:colOff>189865</xdr:colOff>
      <xdr:row>98</xdr:row>
      <xdr:rowOff>110483</xdr:rowOff>
    </xdr:to>
    <xdr:cxnSp macro="">
      <xdr:nvCxnSpPr>
        <xdr:cNvPr id="460" name="直線コネクタ 459"/>
        <xdr:cNvCxnSpPr/>
      </xdr:nvCxnSpPr>
      <xdr:spPr>
        <a:xfrm flipV="1">
          <a:off x="10475595" y="15653814"/>
          <a:ext cx="1270" cy="1258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114310</xdr:rowOff>
    </xdr:from>
    <xdr:ext cx="534377" cy="259045"/>
    <xdr:sp macro="" textlink="">
      <xdr:nvSpPr>
        <xdr:cNvPr id="461" name="土木費最小値テキスト"/>
        <xdr:cNvSpPr txBox="1"/>
      </xdr:nvSpPr>
      <xdr:spPr>
        <a:xfrm>
          <a:off x="10528300" y="1691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110483</xdr:rowOff>
    </xdr:from>
    <xdr:to>
      <xdr:col>55</xdr:col>
      <xdr:colOff>88900</xdr:colOff>
      <xdr:row>98</xdr:row>
      <xdr:rowOff>110483</xdr:rowOff>
    </xdr:to>
    <xdr:cxnSp macro="">
      <xdr:nvCxnSpPr>
        <xdr:cNvPr id="462" name="直線コネクタ 461"/>
        <xdr:cNvCxnSpPr/>
      </xdr:nvCxnSpPr>
      <xdr:spPr>
        <a:xfrm>
          <a:off x="10388600" y="1691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169991</xdr:rowOff>
    </xdr:from>
    <xdr:ext cx="599010" cy="259045"/>
    <xdr:sp macro="" textlink="">
      <xdr:nvSpPr>
        <xdr:cNvPr id="463" name="土木費最大値テキスト"/>
        <xdr:cNvSpPr txBox="1"/>
      </xdr:nvSpPr>
      <xdr:spPr>
        <a:xfrm>
          <a:off x="10528300" y="1542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51864</xdr:rowOff>
    </xdr:from>
    <xdr:to>
      <xdr:col>55</xdr:col>
      <xdr:colOff>88900</xdr:colOff>
      <xdr:row>91</xdr:row>
      <xdr:rowOff>51864</xdr:rowOff>
    </xdr:to>
    <xdr:cxnSp macro="">
      <xdr:nvCxnSpPr>
        <xdr:cNvPr id="464" name="直線コネクタ 463"/>
        <xdr:cNvCxnSpPr/>
      </xdr:nvCxnSpPr>
      <xdr:spPr>
        <a:xfrm>
          <a:off x="10388600" y="1565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2682</xdr:rowOff>
    </xdr:from>
    <xdr:to>
      <xdr:col>55</xdr:col>
      <xdr:colOff>0</xdr:colOff>
      <xdr:row>98</xdr:row>
      <xdr:rowOff>24736</xdr:rowOff>
    </xdr:to>
    <xdr:cxnSp macro="">
      <xdr:nvCxnSpPr>
        <xdr:cNvPr id="465" name="直線コネクタ 464"/>
        <xdr:cNvCxnSpPr/>
      </xdr:nvCxnSpPr>
      <xdr:spPr>
        <a:xfrm flipV="1">
          <a:off x="9639300" y="16804782"/>
          <a:ext cx="838200" cy="22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150672</xdr:rowOff>
    </xdr:from>
    <xdr:ext cx="534377" cy="259045"/>
    <xdr:sp macro="" textlink="">
      <xdr:nvSpPr>
        <xdr:cNvPr id="466" name="土木費平均値テキスト"/>
        <xdr:cNvSpPr txBox="1"/>
      </xdr:nvSpPr>
      <xdr:spPr>
        <a:xfrm>
          <a:off x="10528300" y="16438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127795</xdr:rowOff>
    </xdr:from>
    <xdr:to>
      <xdr:col>55</xdr:col>
      <xdr:colOff>50800</xdr:colOff>
      <xdr:row>97</xdr:row>
      <xdr:rowOff>57945</xdr:rowOff>
    </xdr:to>
    <xdr:sp macro="" textlink="">
      <xdr:nvSpPr>
        <xdr:cNvPr id="467" name="フローチャート: 判断 466"/>
        <xdr:cNvSpPr/>
      </xdr:nvSpPr>
      <xdr:spPr>
        <a:xfrm>
          <a:off x="104267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76476</xdr:rowOff>
    </xdr:from>
    <xdr:to>
      <xdr:col>50</xdr:col>
      <xdr:colOff>114300</xdr:colOff>
      <xdr:row>98</xdr:row>
      <xdr:rowOff>24736</xdr:rowOff>
    </xdr:to>
    <xdr:cxnSp macro="">
      <xdr:nvCxnSpPr>
        <xdr:cNvPr id="468" name="直線コネクタ 467"/>
        <xdr:cNvCxnSpPr/>
      </xdr:nvCxnSpPr>
      <xdr:spPr>
        <a:xfrm>
          <a:off x="8750300" y="16707126"/>
          <a:ext cx="889000" cy="11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137843</xdr:rowOff>
    </xdr:from>
    <xdr:to>
      <xdr:col>50</xdr:col>
      <xdr:colOff>165100</xdr:colOff>
      <xdr:row>97</xdr:row>
      <xdr:rowOff>67993</xdr:rowOff>
    </xdr:to>
    <xdr:sp macro="" textlink="">
      <xdr:nvSpPr>
        <xdr:cNvPr id="469" name="フローチャート: 判断 468"/>
        <xdr:cNvSpPr/>
      </xdr:nvSpPr>
      <xdr:spPr>
        <a:xfrm>
          <a:off x="9588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84520</xdr:rowOff>
    </xdr:from>
    <xdr:ext cx="534377" cy="259045"/>
    <xdr:sp macro="" textlink="">
      <xdr:nvSpPr>
        <xdr:cNvPr id="470" name="テキスト ボックス 469"/>
        <xdr:cNvSpPr txBox="1"/>
      </xdr:nvSpPr>
      <xdr:spPr>
        <a:xfrm>
          <a:off x="9372111" y="1637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61421</xdr:rowOff>
    </xdr:from>
    <xdr:to>
      <xdr:col>45</xdr:col>
      <xdr:colOff>177800</xdr:colOff>
      <xdr:row>97</xdr:row>
      <xdr:rowOff>76476</xdr:rowOff>
    </xdr:to>
    <xdr:cxnSp macro="">
      <xdr:nvCxnSpPr>
        <xdr:cNvPr id="471" name="直線コネクタ 470"/>
        <xdr:cNvCxnSpPr/>
      </xdr:nvCxnSpPr>
      <xdr:spPr>
        <a:xfrm>
          <a:off x="7861300" y="16692071"/>
          <a:ext cx="889000" cy="1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129656</xdr:rowOff>
    </xdr:from>
    <xdr:to>
      <xdr:col>46</xdr:col>
      <xdr:colOff>38100</xdr:colOff>
      <xdr:row>97</xdr:row>
      <xdr:rowOff>59806</xdr:rowOff>
    </xdr:to>
    <xdr:sp macro="" textlink="">
      <xdr:nvSpPr>
        <xdr:cNvPr id="472" name="フローチャート: 判断 471"/>
        <xdr:cNvSpPr/>
      </xdr:nvSpPr>
      <xdr:spPr>
        <a:xfrm>
          <a:off x="8699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76333</xdr:rowOff>
    </xdr:from>
    <xdr:ext cx="534377" cy="259045"/>
    <xdr:sp macro="" textlink="">
      <xdr:nvSpPr>
        <xdr:cNvPr id="473" name="テキスト ボックス 472"/>
        <xdr:cNvSpPr txBox="1"/>
      </xdr:nvSpPr>
      <xdr:spPr>
        <a:xfrm>
          <a:off x="8483111" y="163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61421</xdr:rowOff>
    </xdr:from>
    <xdr:to>
      <xdr:col>41</xdr:col>
      <xdr:colOff>50800</xdr:colOff>
      <xdr:row>97</xdr:row>
      <xdr:rowOff>75290</xdr:rowOff>
    </xdr:to>
    <xdr:cxnSp macro="">
      <xdr:nvCxnSpPr>
        <xdr:cNvPr id="474" name="直線コネクタ 473"/>
        <xdr:cNvCxnSpPr/>
      </xdr:nvCxnSpPr>
      <xdr:spPr>
        <a:xfrm flipV="1">
          <a:off x="6972300" y="16692071"/>
          <a:ext cx="889000" cy="1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117377</xdr:rowOff>
    </xdr:from>
    <xdr:to>
      <xdr:col>41</xdr:col>
      <xdr:colOff>101600</xdr:colOff>
      <xdr:row>97</xdr:row>
      <xdr:rowOff>47527</xdr:rowOff>
    </xdr:to>
    <xdr:sp macro="" textlink="">
      <xdr:nvSpPr>
        <xdr:cNvPr id="475" name="フローチャート: 判断 474"/>
        <xdr:cNvSpPr/>
      </xdr:nvSpPr>
      <xdr:spPr>
        <a:xfrm>
          <a:off x="7810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64054</xdr:rowOff>
    </xdr:from>
    <xdr:ext cx="534377" cy="259045"/>
    <xdr:sp macro="" textlink="">
      <xdr:nvSpPr>
        <xdr:cNvPr id="476" name="テキスト ボックス 475"/>
        <xdr:cNvSpPr txBox="1"/>
      </xdr:nvSpPr>
      <xdr:spPr>
        <a:xfrm>
          <a:off x="7594111" y="163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129471</xdr:rowOff>
    </xdr:from>
    <xdr:to>
      <xdr:col>36</xdr:col>
      <xdr:colOff>165100</xdr:colOff>
      <xdr:row>97</xdr:row>
      <xdr:rowOff>59621</xdr:rowOff>
    </xdr:to>
    <xdr:sp macro="" textlink="">
      <xdr:nvSpPr>
        <xdr:cNvPr id="477" name="フローチャート: 判断 476"/>
        <xdr:cNvSpPr/>
      </xdr:nvSpPr>
      <xdr:spPr>
        <a:xfrm>
          <a:off x="6921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76148</xdr:rowOff>
    </xdr:from>
    <xdr:ext cx="534377" cy="259045"/>
    <xdr:sp macro="" textlink="">
      <xdr:nvSpPr>
        <xdr:cNvPr id="478" name="テキスト ボックス 477"/>
        <xdr:cNvSpPr txBox="1"/>
      </xdr:nvSpPr>
      <xdr:spPr>
        <a:xfrm>
          <a:off x="6705111" y="163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123332</xdr:rowOff>
    </xdr:from>
    <xdr:to>
      <xdr:col>55</xdr:col>
      <xdr:colOff>50800</xdr:colOff>
      <xdr:row>98</xdr:row>
      <xdr:rowOff>53482</xdr:rowOff>
    </xdr:to>
    <xdr:sp macro="" textlink="">
      <xdr:nvSpPr>
        <xdr:cNvPr id="484" name="楕円 483"/>
        <xdr:cNvSpPr/>
      </xdr:nvSpPr>
      <xdr:spPr>
        <a:xfrm>
          <a:off x="10426700" y="1675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38259</xdr:rowOff>
    </xdr:from>
    <xdr:ext cx="534377" cy="259045"/>
    <xdr:sp macro="" textlink="">
      <xdr:nvSpPr>
        <xdr:cNvPr id="485" name="土木費該当値テキスト"/>
        <xdr:cNvSpPr txBox="1"/>
      </xdr:nvSpPr>
      <xdr:spPr>
        <a:xfrm>
          <a:off x="10528300" y="1666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145386</xdr:rowOff>
    </xdr:from>
    <xdr:to>
      <xdr:col>50</xdr:col>
      <xdr:colOff>165100</xdr:colOff>
      <xdr:row>98</xdr:row>
      <xdr:rowOff>75536</xdr:rowOff>
    </xdr:to>
    <xdr:sp macro="" textlink="">
      <xdr:nvSpPr>
        <xdr:cNvPr id="486" name="楕円 485"/>
        <xdr:cNvSpPr/>
      </xdr:nvSpPr>
      <xdr:spPr>
        <a:xfrm>
          <a:off x="9588500" y="1677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66663</xdr:rowOff>
    </xdr:from>
    <xdr:ext cx="534377" cy="259045"/>
    <xdr:sp macro="" textlink="">
      <xdr:nvSpPr>
        <xdr:cNvPr id="487" name="テキスト ボックス 486"/>
        <xdr:cNvSpPr txBox="1"/>
      </xdr:nvSpPr>
      <xdr:spPr>
        <a:xfrm>
          <a:off x="9372111" y="1686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25676</xdr:rowOff>
    </xdr:from>
    <xdr:to>
      <xdr:col>46</xdr:col>
      <xdr:colOff>38100</xdr:colOff>
      <xdr:row>97</xdr:row>
      <xdr:rowOff>127276</xdr:rowOff>
    </xdr:to>
    <xdr:sp macro="" textlink="">
      <xdr:nvSpPr>
        <xdr:cNvPr id="488" name="楕円 487"/>
        <xdr:cNvSpPr/>
      </xdr:nvSpPr>
      <xdr:spPr>
        <a:xfrm>
          <a:off x="8699500" y="1665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118403</xdr:rowOff>
    </xdr:from>
    <xdr:ext cx="534377" cy="259045"/>
    <xdr:sp macro="" textlink="">
      <xdr:nvSpPr>
        <xdr:cNvPr id="489" name="テキスト ボックス 488"/>
        <xdr:cNvSpPr txBox="1"/>
      </xdr:nvSpPr>
      <xdr:spPr>
        <a:xfrm>
          <a:off x="8483111" y="1674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10621</xdr:rowOff>
    </xdr:from>
    <xdr:to>
      <xdr:col>41</xdr:col>
      <xdr:colOff>101600</xdr:colOff>
      <xdr:row>97</xdr:row>
      <xdr:rowOff>112221</xdr:rowOff>
    </xdr:to>
    <xdr:sp macro="" textlink="">
      <xdr:nvSpPr>
        <xdr:cNvPr id="490" name="楕円 489"/>
        <xdr:cNvSpPr/>
      </xdr:nvSpPr>
      <xdr:spPr>
        <a:xfrm>
          <a:off x="7810500" y="1664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103348</xdr:rowOff>
    </xdr:from>
    <xdr:ext cx="534377" cy="259045"/>
    <xdr:sp macro="" textlink="">
      <xdr:nvSpPr>
        <xdr:cNvPr id="491" name="テキスト ボックス 490"/>
        <xdr:cNvSpPr txBox="1"/>
      </xdr:nvSpPr>
      <xdr:spPr>
        <a:xfrm>
          <a:off x="7594111" y="16733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24490</xdr:rowOff>
    </xdr:from>
    <xdr:to>
      <xdr:col>36</xdr:col>
      <xdr:colOff>165100</xdr:colOff>
      <xdr:row>97</xdr:row>
      <xdr:rowOff>126090</xdr:rowOff>
    </xdr:to>
    <xdr:sp macro="" textlink="">
      <xdr:nvSpPr>
        <xdr:cNvPr id="492" name="楕円 491"/>
        <xdr:cNvSpPr/>
      </xdr:nvSpPr>
      <xdr:spPr>
        <a:xfrm>
          <a:off x="6921500" y="1665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117217</xdr:rowOff>
    </xdr:from>
    <xdr:ext cx="534377" cy="259045"/>
    <xdr:sp macro="" textlink="">
      <xdr:nvSpPr>
        <xdr:cNvPr id="493" name="テキスト ボックス 492"/>
        <xdr:cNvSpPr txBox="1"/>
      </xdr:nvSpPr>
      <xdr:spPr>
        <a:xfrm>
          <a:off x="6705111" y="1674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163036</xdr:rowOff>
    </xdr:from>
    <xdr:to>
      <xdr:col>85</xdr:col>
      <xdr:colOff>126364</xdr:colOff>
      <xdr:row>38</xdr:row>
      <xdr:rowOff>27191</xdr:rowOff>
    </xdr:to>
    <xdr:cxnSp macro="">
      <xdr:nvCxnSpPr>
        <xdr:cNvPr id="517" name="直線コネクタ 516"/>
        <xdr:cNvCxnSpPr/>
      </xdr:nvCxnSpPr>
      <xdr:spPr>
        <a:xfrm flipV="1">
          <a:off x="16317595" y="5306536"/>
          <a:ext cx="1269" cy="1235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31018</xdr:rowOff>
    </xdr:from>
    <xdr:ext cx="469744" cy="259045"/>
    <xdr:sp macro="" textlink="">
      <xdr:nvSpPr>
        <xdr:cNvPr id="518" name="消防費最小値テキスト"/>
        <xdr:cNvSpPr txBox="1"/>
      </xdr:nvSpPr>
      <xdr:spPr>
        <a:xfrm>
          <a:off x="16370300" y="654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27191</xdr:rowOff>
    </xdr:from>
    <xdr:to>
      <xdr:col>86</xdr:col>
      <xdr:colOff>25400</xdr:colOff>
      <xdr:row>38</xdr:row>
      <xdr:rowOff>27191</xdr:rowOff>
    </xdr:to>
    <xdr:cxnSp macro="">
      <xdr:nvCxnSpPr>
        <xdr:cNvPr id="519" name="直線コネクタ 518"/>
        <xdr:cNvCxnSpPr/>
      </xdr:nvCxnSpPr>
      <xdr:spPr>
        <a:xfrm>
          <a:off x="16230600" y="654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109713</xdr:rowOff>
    </xdr:from>
    <xdr:ext cx="534377" cy="259045"/>
    <xdr:sp macro="" textlink="">
      <xdr:nvSpPr>
        <xdr:cNvPr id="520" name="消防費最大値テキスト"/>
        <xdr:cNvSpPr txBox="1"/>
      </xdr:nvSpPr>
      <xdr:spPr>
        <a:xfrm>
          <a:off x="16370300" y="508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163036</xdr:rowOff>
    </xdr:from>
    <xdr:to>
      <xdr:col>86</xdr:col>
      <xdr:colOff>25400</xdr:colOff>
      <xdr:row>30</xdr:row>
      <xdr:rowOff>163036</xdr:rowOff>
    </xdr:to>
    <xdr:cxnSp macro="">
      <xdr:nvCxnSpPr>
        <xdr:cNvPr id="521" name="直線コネクタ 520"/>
        <xdr:cNvCxnSpPr/>
      </xdr:nvCxnSpPr>
      <xdr:spPr>
        <a:xfrm>
          <a:off x="16230600" y="5306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52451</xdr:rowOff>
    </xdr:from>
    <xdr:to>
      <xdr:col>85</xdr:col>
      <xdr:colOff>127000</xdr:colOff>
      <xdr:row>37</xdr:row>
      <xdr:rowOff>117183</xdr:rowOff>
    </xdr:to>
    <xdr:cxnSp macro="">
      <xdr:nvCxnSpPr>
        <xdr:cNvPr id="522" name="直線コネクタ 521"/>
        <xdr:cNvCxnSpPr/>
      </xdr:nvCxnSpPr>
      <xdr:spPr>
        <a:xfrm>
          <a:off x="15481300" y="6396101"/>
          <a:ext cx="838200" cy="6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19175</xdr:rowOff>
    </xdr:from>
    <xdr:ext cx="534377" cy="259045"/>
    <xdr:sp macro="" textlink="">
      <xdr:nvSpPr>
        <xdr:cNvPr id="523" name="消防費平均値テキスト"/>
        <xdr:cNvSpPr txBox="1"/>
      </xdr:nvSpPr>
      <xdr:spPr>
        <a:xfrm>
          <a:off x="16370300" y="6191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167748</xdr:rowOff>
    </xdr:from>
    <xdr:to>
      <xdr:col>85</xdr:col>
      <xdr:colOff>177800</xdr:colOff>
      <xdr:row>37</xdr:row>
      <xdr:rowOff>97898</xdr:rowOff>
    </xdr:to>
    <xdr:sp macro="" textlink="">
      <xdr:nvSpPr>
        <xdr:cNvPr id="524" name="フローチャート: 判断 523"/>
        <xdr:cNvSpPr/>
      </xdr:nvSpPr>
      <xdr:spPr>
        <a:xfrm>
          <a:off x="162687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43688</xdr:rowOff>
    </xdr:from>
    <xdr:to>
      <xdr:col>81</xdr:col>
      <xdr:colOff>50800</xdr:colOff>
      <xdr:row>37</xdr:row>
      <xdr:rowOff>52451</xdr:rowOff>
    </xdr:to>
    <xdr:cxnSp macro="">
      <xdr:nvCxnSpPr>
        <xdr:cNvPr id="525" name="直線コネクタ 524"/>
        <xdr:cNvCxnSpPr/>
      </xdr:nvCxnSpPr>
      <xdr:spPr>
        <a:xfrm>
          <a:off x="14592300" y="6387338"/>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5118</xdr:rowOff>
    </xdr:from>
    <xdr:to>
      <xdr:col>81</xdr:col>
      <xdr:colOff>101600</xdr:colOff>
      <xdr:row>37</xdr:row>
      <xdr:rowOff>106718</xdr:rowOff>
    </xdr:to>
    <xdr:sp macro="" textlink="">
      <xdr:nvSpPr>
        <xdr:cNvPr id="526" name="フローチャート: 判断 525"/>
        <xdr:cNvSpPr/>
      </xdr:nvSpPr>
      <xdr:spPr>
        <a:xfrm>
          <a:off x="15430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97845</xdr:rowOff>
    </xdr:from>
    <xdr:ext cx="534377" cy="259045"/>
    <xdr:sp macro="" textlink="">
      <xdr:nvSpPr>
        <xdr:cNvPr id="527" name="テキスト ボックス 526"/>
        <xdr:cNvSpPr txBox="1"/>
      </xdr:nvSpPr>
      <xdr:spPr>
        <a:xfrm>
          <a:off x="15214111" y="644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43688</xdr:rowOff>
    </xdr:from>
    <xdr:to>
      <xdr:col>76</xdr:col>
      <xdr:colOff>114300</xdr:colOff>
      <xdr:row>37</xdr:row>
      <xdr:rowOff>142748</xdr:rowOff>
    </xdr:to>
    <xdr:cxnSp macro="">
      <xdr:nvCxnSpPr>
        <xdr:cNvPr id="528" name="直線コネクタ 527"/>
        <xdr:cNvCxnSpPr/>
      </xdr:nvCxnSpPr>
      <xdr:spPr>
        <a:xfrm flipV="1">
          <a:off x="13703300" y="6387338"/>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16491</xdr:rowOff>
    </xdr:from>
    <xdr:to>
      <xdr:col>76</xdr:col>
      <xdr:colOff>165100</xdr:colOff>
      <xdr:row>37</xdr:row>
      <xdr:rowOff>118091</xdr:rowOff>
    </xdr:to>
    <xdr:sp macro="" textlink="">
      <xdr:nvSpPr>
        <xdr:cNvPr id="529" name="フローチャート: 判断 528"/>
        <xdr:cNvSpPr/>
      </xdr:nvSpPr>
      <xdr:spPr>
        <a:xfrm>
          <a:off x="14541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109218</xdr:rowOff>
    </xdr:from>
    <xdr:ext cx="534377" cy="259045"/>
    <xdr:sp macro="" textlink="">
      <xdr:nvSpPr>
        <xdr:cNvPr id="530" name="テキスト ボックス 529"/>
        <xdr:cNvSpPr txBox="1"/>
      </xdr:nvSpPr>
      <xdr:spPr>
        <a:xfrm>
          <a:off x="14325111" y="645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142748</xdr:rowOff>
    </xdr:from>
    <xdr:to>
      <xdr:col>71</xdr:col>
      <xdr:colOff>177800</xdr:colOff>
      <xdr:row>37</xdr:row>
      <xdr:rowOff>152292</xdr:rowOff>
    </xdr:to>
    <xdr:cxnSp macro="">
      <xdr:nvCxnSpPr>
        <xdr:cNvPr id="531" name="直線コネクタ 530"/>
        <xdr:cNvCxnSpPr/>
      </xdr:nvCxnSpPr>
      <xdr:spPr>
        <a:xfrm flipV="1">
          <a:off x="12814300" y="6486398"/>
          <a:ext cx="889000" cy="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31826</xdr:rowOff>
    </xdr:from>
    <xdr:to>
      <xdr:col>72</xdr:col>
      <xdr:colOff>38100</xdr:colOff>
      <xdr:row>37</xdr:row>
      <xdr:rowOff>133426</xdr:rowOff>
    </xdr:to>
    <xdr:sp macro="" textlink="">
      <xdr:nvSpPr>
        <xdr:cNvPr id="532" name="フローチャート: 判断 531"/>
        <xdr:cNvSpPr/>
      </xdr:nvSpPr>
      <xdr:spPr>
        <a:xfrm>
          <a:off x="13652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149953</xdr:rowOff>
    </xdr:from>
    <xdr:ext cx="534377" cy="259045"/>
    <xdr:sp macro="" textlink="">
      <xdr:nvSpPr>
        <xdr:cNvPr id="533" name="テキスト ボックス 532"/>
        <xdr:cNvSpPr txBox="1"/>
      </xdr:nvSpPr>
      <xdr:spPr>
        <a:xfrm>
          <a:off x="13436111" y="6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22054</xdr:rowOff>
    </xdr:from>
    <xdr:to>
      <xdr:col>67</xdr:col>
      <xdr:colOff>101600</xdr:colOff>
      <xdr:row>37</xdr:row>
      <xdr:rowOff>123654</xdr:rowOff>
    </xdr:to>
    <xdr:sp macro="" textlink="">
      <xdr:nvSpPr>
        <xdr:cNvPr id="534" name="フローチャート: 判断 533"/>
        <xdr:cNvSpPr/>
      </xdr:nvSpPr>
      <xdr:spPr>
        <a:xfrm>
          <a:off x="12763500" y="6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140181</xdr:rowOff>
    </xdr:from>
    <xdr:ext cx="534377" cy="259045"/>
    <xdr:sp macro="" textlink="">
      <xdr:nvSpPr>
        <xdr:cNvPr id="535" name="テキスト ボックス 534"/>
        <xdr:cNvSpPr txBox="1"/>
      </xdr:nvSpPr>
      <xdr:spPr>
        <a:xfrm>
          <a:off x="12547111" y="614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66383</xdr:rowOff>
    </xdr:from>
    <xdr:to>
      <xdr:col>85</xdr:col>
      <xdr:colOff>177800</xdr:colOff>
      <xdr:row>37</xdr:row>
      <xdr:rowOff>167983</xdr:rowOff>
    </xdr:to>
    <xdr:sp macro="" textlink="">
      <xdr:nvSpPr>
        <xdr:cNvPr id="541" name="楕円 540"/>
        <xdr:cNvSpPr/>
      </xdr:nvSpPr>
      <xdr:spPr>
        <a:xfrm>
          <a:off x="16268700" y="641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152760</xdr:rowOff>
    </xdr:from>
    <xdr:ext cx="534377" cy="259045"/>
    <xdr:sp macro="" textlink="">
      <xdr:nvSpPr>
        <xdr:cNvPr id="542" name="消防費該当値テキスト"/>
        <xdr:cNvSpPr txBox="1"/>
      </xdr:nvSpPr>
      <xdr:spPr>
        <a:xfrm>
          <a:off x="16370300" y="632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1651</xdr:rowOff>
    </xdr:from>
    <xdr:to>
      <xdr:col>81</xdr:col>
      <xdr:colOff>101600</xdr:colOff>
      <xdr:row>37</xdr:row>
      <xdr:rowOff>103251</xdr:rowOff>
    </xdr:to>
    <xdr:sp macro="" textlink="">
      <xdr:nvSpPr>
        <xdr:cNvPr id="543" name="楕円 542"/>
        <xdr:cNvSpPr/>
      </xdr:nvSpPr>
      <xdr:spPr>
        <a:xfrm>
          <a:off x="15430500" y="634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119778</xdr:rowOff>
    </xdr:from>
    <xdr:ext cx="534377" cy="259045"/>
    <xdr:sp macro="" textlink="">
      <xdr:nvSpPr>
        <xdr:cNvPr id="544" name="テキスト ボックス 543"/>
        <xdr:cNvSpPr txBox="1"/>
      </xdr:nvSpPr>
      <xdr:spPr>
        <a:xfrm>
          <a:off x="15214111" y="612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164338</xdr:rowOff>
    </xdr:from>
    <xdr:to>
      <xdr:col>76</xdr:col>
      <xdr:colOff>165100</xdr:colOff>
      <xdr:row>37</xdr:row>
      <xdr:rowOff>94488</xdr:rowOff>
    </xdr:to>
    <xdr:sp macro="" textlink="">
      <xdr:nvSpPr>
        <xdr:cNvPr id="545" name="楕円 544"/>
        <xdr:cNvSpPr/>
      </xdr:nvSpPr>
      <xdr:spPr>
        <a:xfrm>
          <a:off x="14541500" y="633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111015</xdr:rowOff>
    </xdr:from>
    <xdr:ext cx="534377" cy="259045"/>
    <xdr:sp macro="" textlink="">
      <xdr:nvSpPr>
        <xdr:cNvPr id="546" name="テキスト ボックス 545"/>
        <xdr:cNvSpPr txBox="1"/>
      </xdr:nvSpPr>
      <xdr:spPr>
        <a:xfrm>
          <a:off x="14325111" y="611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91948</xdr:rowOff>
    </xdr:from>
    <xdr:to>
      <xdr:col>72</xdr:col>
      <xdr:colOff>38100</xdr:colOff>
      <xdr:row>38</xdr:row>
      <xdr:rowOff>22098</xdr:rowOff>
    </xdr:to>
    <xdr:sp macro="" textlink="">
      <xdr:nvSpPr>
        <xdr:cNvPr id="547" name="楕円 546"/>
        <xdr:cNvSpPr/>
      </xdr:nvSpPr>
      <xdr:spPr>
        <a:xfrm>
          <a:off x="13652500" y="643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13225</xdr:rowOff>
    </xdr:from>
    <xdr:ext cx="534377" cy="259045"/>
    <xdr:sp macro="" textlink="">
      <xdr:nvSpPr>
        <xdr:cNvPr id="548" name="テキスト ボックス 547"/>
        <xdr:cNvSpPr txBox="1"/>
      </xdr:nvSpPr>
      <xdr:spPr>
        <a:xfrm>
          <a:off x="13436111" y="652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101492</xdr:rowOff>
    </xdr:from>
    <xdr:to>
      <xdr:col>67</xdr:col>
      <xdr:colOff>101600</xdr:colOff>
      <xdr:row>38</xdr:row>
      <xdr:rowOff>31641</xdr:rowOff>
    </xdr:to>
    <xdr:sp macro="" textlink="">
      <xdr:nvSpPr>
        <xdr:cNvPr id="549" name="楕円 548"/>
        <xdr:cNvSpPr/>
      </xdr:nvSpPr>
      <xdr:spPr>
        <a:xfrm>
          <a:off x="12763500" y="644514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22769</xdr:rowOff>
    </xdr:from>
    <xdr:ext cx="534377" cy="259045"/>
    <xdr:sp macro="" textlink="">
      <xdr:nvSpPr>
        <xdr:cNvPr id="550" name="テキスト ボックス 549"/>
        <xdr:cNvSpPr txBox="1"/>
      </xdr:nvSpPr>
      <xdr:spPr>
        <a:xfrm>
          <a:off x="12547111" y="653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62" name="直線コネクタ 561"/>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63" name="テキスト ボックス 562"/>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64" name="直線コネクタ 563"/>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65" name="テキスト ボックス 564"/>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66" name="直線コネクタ 565"/>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67" name="テキスト ボックス 566"/>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70" name="直線コネクタ 569"/>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71" name="テキスト ボックス 570"/>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72" name="直線コネクタ 571"/>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73" name="テキスト ボックス 572"/>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74" name="直線コネクタ 573"/>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75" name="テキスト ボックス 574"/>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135100</xdr:rowOff>
    </xdr:from>
    <xdr:to>
      <xdr:col>85</xdr:col>
      <xdr:colOff>126364</xdr:colOff>
      <xdr:row>58</xdr:row>
      <xdr:rowOff>165718</xdr:rowOff>
    </xdr:to>
    <xdr:cxnSp macro="">
      <xdr:nvCxnSpPr>
        <xdr:cNvPr id="579" name="直線コネクタ 578"/>
        <xdr:cNvCxnSpPr/>
      </xdr:nvCxnSpPr>
      <xdr:spPr>
        <a:xfrm flipV="1">
          <a:off x="16317595" y="8707600"/>
          <a:ext cx="1269" cy="140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169545</xdr:rowOff>
    </xdr:from>
    <xdr:ext cx="534377" cy="259045"/>
    <xdr:sp macro="" textlink="">
      <xdr:nvSpPr>
        <xdr:cNvPr id="580" name="教育費最小値テキスト"/>
        <xdr:cNvSpPr txBox="1"/>
      </xdr:nvSpPr>
      <xdr:spPr>
        <a:xfrm>
          <a:off x="16370300" y="101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165718</xdr:rowOff>
    </xdr:from>
    <xdr:to>
      <xdr:col>86</xdr:col>
      <xdr:colOff>25400</xdr:colOff>
      <xdr:row>58</xdr:row>
      <xdr:rowOff>165718</xdr:rowOff>
    </xdr:to>
    <xdr:cxnSp macro="">
      <xdr:nvCxnSpPr>
        <xdr:cNvPr id="581" name="直線コネクタ 580"/>
        <xdr:cNvCxnSpPr/>
      </xdr:nvCxnSpPr>
      <xdr:spPr>
        <a:xfrm>
          <a:off x="16230600" y="10109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81777</xdr:rowOff>
    </xdr:from>
    <xdr:ext cx="599010" cy="259045"/>
    <xdr:sp macro="" textlink="">
      <xdr:nvSpPr>
        <xdr:cNvPr id="582" name="教育費最大値テキスト"/>
        <xdr:cNvSpPr txBox="1"/>
      </xdr:nvSpPr>
      <xdr:spPr>
        <a:xfrm>
          <a:off x="16370300" y="848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135100</xdr:rowOff>
    </xdr:from>
    <xdr:to>
      <xdr:col>86</xdr:col>
      <xdr:colOff>25400</xdr:colOff>
      <xdr:row>50</xdr:row>
      <xdr:rowOff>135100</xdr:rowOff>
    </xdr:to>
    <xdr:cxnSp macro="">
      <xdr:nvCxnSpPr>
        <xdr:cNvPr id="583" name="直線コネクタ 582"/>
        <xdr:cNvCxnSpPr/>
      </xdr:nvCxnSpPr>
      <xdr:spPr>
        <a:xfrm>
          <a:off x="16230600" y="870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51074</xdr:rowOff>
    </xdr:from>
    <xdr:to>
      <xdr:col>85</xdr:col>
      <xdr:colOff>127000</xdr:colOff>
      <xdr:row>57</xdr:row>
      <xdr:rowOff>40145</xdr:rowOff>
    </xdr:to>
    <xdr:cxnSp macro="">
      <xdr:nvCxnSpPr>
        <xdr:cNvPr id="584" name="直線コネクタ 583"/>
        <xdr:cNvCxnSpPr/>
      </xdr:nvCxnSpPr>
      <xdr:spPr>
        <a:xfrm flipV="1">
          <a:off x="15481300" y="9480824"/>
          <a:ext cx="838200" cy="33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57840</xdr:rowOff>
    </xdr:from>
    <xdr:ext cx="534377" cy="259045"/>
    <xdr:sp macro="" textlink="">
      <xdr:nvSpPr>
        <xdr:cNvPr id="585" name="教育費平均値テキスト"/>
        <xdr:cNvSpPr txBox="1"/>
      </xdr:nvSpPr>
      <xdr:spPr>
        <a:xfrm>
          <a:off x="16370300" y="9659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79413</xdr:rowOff>
    </xdr:from>
    <xdr:to>
      <xdr:col>85</xdr:col>
      <xdr:colOff>177800</xdr:colOff>
      <xdr:row>57</xdr:row>
      <xdr:rowOff>9563</xdr:rowOff>
    </xdr:to>
    <xdr:sp macro="" textlink="">
      <xdr:nvSpPr>
        <xdr:cNvPr id="586" name="フローチャート: 判断 585"/>
        <xdr:cNvSpPr/>
      </xdr:nvSpPr>
      <xdr:spPr>
        <a:xfrm>
          <a:off x="16268700" y="968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40145</xdr:rowOff>
    </xdr:from>
    <xdr:to>
      <xdr:col>81</xdr:col>
      <xdr:colOff>50800</xdr:colOff>
      <xdr:row>57</xdr:row>
      <xdr:rowOff>96966</xdr:rowOff>
    </xdr:to>
    <xdr:cxnSp macro="">
      <xdr:nvCxnSpPr>
        <xdr:cNvPr id="587" name="直線コネクタ 586"/>
        <xdr:cNvCxnSpPr/>
      </xdr:nvCxnSpPr>
      <xdr:spPr>
        <a:xfrm flipV="1">
          <a:off x="14592300" y="9812795"/>
          <a:ext cx="889000" cy="5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166981</xdr:rowOff>
    </xdr:from>
    <xdr:to>
      <xdr:col>81</xdr:col>
      <xdr:colOff>101600</xdr:colOff>
      <xdr:row>57</xdr:row>
      <xdr:rowOff>97131</xdr:rowOff>
    </xdr:to>
    <xdr:sp macro="" textlink="">
      <xdr:nvSpPr>
        <xdr:cNvPr id="588" name="フローチャート: 判断 587"/>
        <xdr:cNvSpPr/>
      </xdr:nvSpPr>
      <xdr:spPr>
        <a:xfrm>
          <a:off x="15430500" y="976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88258</xdr:rowOff>
    </xdr:from>
    <xdr:ext cx="534377" cy="259045"/>
    <xdr:sp macro="" textlink="">
      <xdr:nvSpPr>
        <xdr:cNvPr id="589" name="テキスト ボックス 588"/>
        <xdr:cNvSpPr txBox="1"/>
      </xdr:nvSpPr>
      <xdr:spPr>
        <a:xfrm>
          <a:off x="15214111" y="986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96966</xdr:rowOff>
    </xdr:from>
    <xdr:to>
      <xdr:col>76</xdr:col>
      <xdr:colOff>114300</xdr:colOff>
      <xdr:row>57</xdr:row>
      <xdr:rowOff>117154</xdr:rowOff>
    </xdr:to>
    <xdr:cxnSp macro="">
      <xdr:nvCxnSpPr>
        <xdr:cNvPr id="590" name="直線コネクタ 589"/>
        <xdr:cNvCxnSpPr/>
      </xdr:nvCxnSpPr>
      <xdr:spPr>
        <a:xfrm flipV="1">
          <a:off x="13703300" y="9869616"/>
          <a:ext cx="889000" cy="2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60796</xdr:rowOff>
    </xdr:from>
    <xdr:to>
      <xdr:col>76</xdr:col>
      <xdr:colOff>165100</xdr:colOff>
      <xdr:row>57</xdr:row>
      <xdr:rowOff>162396</xdr:rowOff>
    </xdr:to>
    <xdr:sp macro="" textlink="">
      <xdr:nvSpPr>
        <xdr:cNvPr id="591" name="フローチャート: 判断 590"/>
        <xdr:cNvSpPr/>
      </xdr:nvSpPr>
      <xdr:spPr>
        <a:xfrm>
          <a:off x="14541500" y="983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153523</xdr:rowOff>
    </xdr:from>
    <xdr:ext cx="534377" cy="259045"/>
    <xdr:sp macro="" textlink="">
      <xdr:nvSpPr>
        <xdr:cNvPr id="592" name="テキスト ボックス 591"/>
        <xdr:cNvSpPr txBox="1"/>
      </xdr:nvSpPr>
      <xdr:spPr>
        <a:xfrm>
          <a:off x="14325111" y="99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117154</xdr:rowOff>
    </xdr:from>
    <xdr:to>
      <xdr:col>71</xdr:col>
      <xdr:colOff>177800</xdr:colOff>
      <xdr:row>57</xdr:row>
      <xdr:rowOff>136199</xdr:rowOff>
    </xdr:to>
    <xdr:cxnSp macro="">
      <xdr:nvCxnSpPr>
        <xdr:cNvPr id="593" name="直線コネクタ 592"/>
        <xdr:cNvCxnSpPr/>
      </xdr:nvCxnSpPr>
      <xdr:spPr>
        <a:xfrm flipV="1">
          <a:off x="12814300" y="9889804"/>
          <a:ext cx="889000" cy="1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30807</xdr:rowOff>
    </xdr:from>
    <xdr:to>
      <xdr:col>72</xdr:col>
      <xdr:colOff>38100</xdr:colOff>
      <xdr:row>57</xdr:row>
      <xdr:rowOff>132407</xdr:rowOff>
    </xdr:to>
    <xdr:sp macro="" textlink="">
      <xdr:nvSpPr>
        <xdr:cNvPr id="594" name="フローチャート: 判断 593"/>
        <xdr:cNvSpPr/>
      </xdr:nvSpPr>
      <xdr:spPr>
        <a:xfrm>
          <a:off x="13652500" y="980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148934</xdr:rowOff>
    </xdr:from>
    <xdr:ext cx="534377" cy="259045"/>
    <xdr:sp macro="" textlink="">
      <xdr:nvSpPr>
        <xdr:cNvPr id="595" name="テキスト ボックス 594"/>
        <xdr:cNvSpPr txBox="1"/>
      </xdr:nvSpPr>
      <xdr:spPr>
        <a:xfrm>
          <a:off x="13436111" y="957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84271</xdr:rowOff>
    </xdr:from>
    <xdr:to>
      <xdr:col>67</xdr:col>
      <xdr:colOff>101600</xdr:colOff>
      <xdr:row>58</xdr:row>
      <xdr:rowOff>14421</xdr:rowOff>
    </xdr:to>
    <xdr:sp macro="" textlink="">
      <xdr:nvSpPr>
        <xdr:cNvPr id="596" name="フローチャート: 判断 595"/>
        <xdr:cNvSpPr/>
      </xdr:nvSpPr>
      <xdr:spPr>
        <a:xfrm>
          <a:off x="12763500" y="985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30948</xdr:rowOff>
    </xdr:from>
    <xdr:ext cx="534377" cy="259045"/>
    <xdr:sp macro="" textlink="">
      <xdr:nvSpPr>
        <xdr:cNvPr id="597" name="テキスト ボックス 596"/>
        <xdr:cNvSpPr txBox="1"/>
      </xdr:nvSpPr>
      <xdr:spPr>
        <a:xfrm>
          <a:off x="12547111" y="963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274</xdr:rowOff>
    </xdr:from>
    <xdr:to>
      <xdr:col>85</xdr:col>
      <xdr:colOff>177800</xdr:colOff>
      <xdr:row>55</xdr:row>
      <xdr:rowOff>101874</xdr:rowOff>
    </xdr:to>
    <xdr:sp macro="" textlink="">
      <xdr:nvSpPr>
        <xdr:cNvPr id="603" name="楕円 602"/>
        <xdr:cNvSpPr/>
      </xdr:nvSpPr>
      <xdr:spPr>
        <a:xfrm>
          <a:off x="16268700" y="943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23151</xdr:rowOff>
    </xdr:from>
    <xdr:ext cx="534377" cy="259045"/>
    <xdr:sp macro="" textlink="">
      <xdr:nvSpPr>
        <xdr:cNvPr id="604" name="教育費該当値テキスト"/>
        <xdr:cNvSpPr txBox="1"/>
      </xdr:nvSpPr>
      <xdr:spPr>
        <a:xfrm>
          <a:off x="16370300" y="928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160795</xdr:rowOff>
    </xdr:from>
    <xdr:to>
      <xdr:col>81</xdr:col>
      <xdr:colOff>101600</xdr:colOff>
      <xdr:row>57</xdr:row>
      <xdr:rowOff>90945</xdr:rowOff>
    </xdr:to>
    <xdr:sp macro="" textlink="">
      <xdr:nvSpPr>
        <xdr:cNvPr id="605" name="楕円 604"/>
        <xdr:cNvSpPr/>
      </xdr:nvSpPr>
      <xdr:spPr>
        <a:xfrm>
          <a:off x="15430500" y="976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107472</xdr:rowOff>
    </xdr:from>
    <xdr:ext cx="534377" cy="259045"/>
    <xdr:sp macro="" textlink="">
      <xdr:nvSpPr>
        <xdr:cNvPr id="606" name="テキスト ボックス 605"/>
        <xdr:cNvSpPr txBox="1"/>
      </xdr:nvSpPr>
      <xdr:spPr>
        <a:xfrm>
          <a:off x="15214111" y="953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46166</xdr:rowOff>
    </xdr:from>
    <xdr:to>
      <xdr:col>76</xdr:col>
      <xdr:colOff>165100</xdr:colOff>
      <xdr:row>57</xdr:row>
      <xdr:rowOff>147766</xdr:rowOff>
    </xdr:to>
    <xdr:sp macro="" textlink="">
      <xdr:nvSpPr>
        <xdr:cNvPr id="607" name="楕円 606"/>
        <xdr:cNvSpPr/>
      </xdr:nvSpPr>
      <xdr:spPr>
        <a:xfrm>
          <a:off x="14541500" y="98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164293</xdr:rowOff>
    </xdr:from>
    <xdr:ext cx="534377" cy="259045"/>
    <xdr:sp macro="" textlink="">
      <xdr:nvSpPr>
        <xdr:cNvPr id="608" name="テキスト ボックス 607"/>
        <xdr:cNvSpPr txBox="1"/>
      </xdr:nvSpPr>
      <xdr:spPr>
        <a:xfrm>
          <a:off x="14325111" y="959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66354</xdr:rowOff>
    </xdr:from>
    <xdr:to>
      <xdr:col>72</xdr:col>
      <xdr:colOff>38100</xdr:colOff>
      <xdr:row>57</xdr:row>
      <xdr:rowOff>167954</xdr:rowOff>
    </xdr:to>
    <xdr:sp macro="" textlink="">
      <xdr:nvSpPr>
        <xdr:cNvPr id="609" name="楕円 608"/>
        <xdr:cNvSpPr/>
      </xdr:nvSpPr>
      <xdr:spPr>
        <a:xfrm>
          <a:off x="13652500" y="983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159081</xdr:rowOff>
    </xdr:from>
    <xdr:ext cx="534377" cy="259045"/>
    <xdr:sp macro="" textlink="">
      <xdr:nvSpPr>
        <xdr:cNvPr id="610" name="テキスト ボックス 609"/>
        <xdr:cNvSpPr txBox="1"/>
      </xdr:nvSpPr>
      <xdr:spPr>
        <a:xfrm>
          <a:off x="13436111" y="993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85399</xdr:rowOff>
    </xdr:from>
    <xdr:to>
      <xdr:col>67</xdr:col>
      <xdr:colOff>101600</xdr:colOff>
      <xdr:row>58</xdr:row>
      <xdr:rowOff>15549</xdr:rowOff>
    </xdr:to>
    <xdr:sp macro="" textlink="">
      <xdr:nvSpPr>
        <xdr:cNvPr id="611" name="楕円 610"/>
        <xdr:cNvSpPr/>
      </xdr:nvSpPr>
      <xdr:spPr>
        <a:xfrm>
          <a:off x="12763500" y="985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6676</xdr:rowOff>
    </xdr:from>
    <xdr:ext cx="534377" cy="259045"/>
    <xdr:sp macro="" textlink="">
      <xdr:nvSpPr>
        <xdr:cNvPr id="612" name="テキスト ボックス 611"/>
        <xdr:cNvSpPr txBox="1"/>
      </xdr:nvSpPr>
      <xdr:spPr>
        <a:xfrm>
          <a:off x="12547111" y="995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3" name="直線コネクタ 62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4" name="テキスト ボックス 62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5" name="直線コネクタ 62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6" name="テキスト ボックス 62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8" name="テキスト ボックス 62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9" name="直線コネクタ 62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0" name="テキスト ボックス 62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1" name="直線コネクタ 63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2" name="テキスト ボックス 63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94593</xdr:rowOff>
    </xdr:from>
    <xdr:to>
      <xdr:col>85</xdr:col>
      <xdr:colOff>126364</xdr:colOff>
      <xdr:row>79</xdr:row>
      <xdr:rowOff>44450</xdr:rowOff>
    </xdr:to>
    <xdr:cxnSp macro="">
      <xdr:nvCxnSpPr>
        <xdr:cNvPr id="636" name="直線コネクタ 635"/>
        <xdr:cNvCxnSpPr/>
      </xdr:nvCxnSpPr>
      <xdr:spPr>
        <a:xfrm flipV="1">
          <a:off x="16317595" y="12267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92775</xdr:rowOff>
    </xdr:from>
    <xdr:ext cx="249299" cy="259045"/>
    <xdr:sp macro="" textlink="">
      <xdr:nvSpPr>
        <xdr:cNvPr id="637" name="災害復旧費最小値テキスト"/>
        <xdr:cNvSpPr txBox="1"/>
      </xdr:nvSpPr>
      <xdr:spPr>
        <a:xfrm>
          <a:off x="16370300" y="13637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8" name="直線コネクタ 63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41270</xdr:rowOff>
    </xdr:from>
    <xdr:ext cx="599010" cy="259045"/>
    <xdr:sp macro="" textlink="">
      <xdr:nvSpPr>
        <xdr:cNvPr id="639" name="災害復旧費最大値テキスト"/>
        <xdr:cNvSpPr txBox="1"/>
      </xdr:nvSpPr>
      <xdr:spPr>
        <a:xfrm>
          <a:off x="16370300" y="1204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94593</xdr:rowOff>
    </xdr:from>
    <xdr:to>
      <xdr:col>86</xdr:col>
      <xdr:colOff>25400</xdr:colOff>
      <xdr:row>71</xdr:row>
      <xdr:rowOff>94593</xdr:rowOff>
    </xdr:to>
    <xdr:cxnSp macro="">
      <xdr:nvCxnSpPr>
        <xdr:cNvPr id="640" name="直線コネクタ 639"/>
        <xdr:cNvCxnSpPr/>
      </xdr:nvCxnSpPr>
      <xdr:spPr>
        <a:xfrm>
          <a:off x="16230600" y="12267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41292</xdr:rowOff>
    </xdr:from>
    <xdr:to>
      <xdr:col>85</xdr:col>
      <xdr:colOff>127000</xdr:colOff>
      <xdr:row>79</xdr:row>
      <xdr:rowOff>43548</xdr:rowOff>
    </xdr:to>
    <xdr:cxnSp macro="">
      <xdr:nvCxnSpPr>
        <xdr:cNvPr id="641" name="直線コネクタ 640"/>
        <xdr:cNvCxnSpPr/>
      </xdr:nvCxnSpPr>
      <xdr:spPr>
        <a:xfrm>
          <a:off x="15481300" y="13585842"/>
          <a:ext cx="838200" cy="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10225</xdr:rowOff>
    </xdr:from>
    <xdr:ext cx="469744" cy="259045"/>
    <xdr:sp macro="" textlink="">
      <xdr:nvSpPr>
        <xdr:cNvPr id="642" name="災害復旧費平均値テキスト"/>
        <xdr:cNvSpPr txBox="1"/>
      </xdr:nvSpPr>
      <xdr:spPr>
        <a:xfrm>
          <a:off x="16370300" y="13383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158798</xdr:rowOff>
    </xdr:from>
    <xdr:to>
      <xdr:col>85</xdr:col>
      <xdr:colOff>177800</xdr:colOff>
      <xdr:row>79</xdr:row>
      <xdr:rowOff>88948</xdr:rowOff>
    </xdr:to>
    <xdr:sp macro="" textlink="">
      <xdr:nvSpPr>
        <xdr:cNvPr id="643" name="フローチャート: 判断 642"/>
        <xdr:cNvSpPr/>
      </xdr:nvSpPr>
      <xdr:spPr>
        <a:xfrm>
          <a:off x="16268700" y="1353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31164</xdr:rowOff>
    </xdr:from>
    <xdr:to>
      <xdr:col>81</xdr:col>
      <xdr:colOff>50800</xdr:colOff>
      <xdr:row>79</xdr:row>
      <xdr:rowOff>41292</xdr:rowOff>
    </xdr:to>
    <xdr:cxnSp macro="">
      <xdr:nvCxnSpPr>
        <xdr:cNvPr id="644" name="直線コネクタ 643"/>
        <xdr:cNvCxnSpPr/>
      </xdr:nvCxnSpPr>
      <xdr:spPr>
        <a:xfrm>
          <a:off x="14592300" y="13575714"/>
          <a:ext cx="889000" cy="10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157384</xdr:rowOff>
    </xdr:from>
    <xdr:to>
      <xdr:col>81</xdr:col>
      <xdr:colOff>101600</xdr:colOff>
      <xdr:row>79</xdr:row>
      <xdr:rowOff>87534</xdr:rowOff>
    </xdr:to>
    <xdr:sp macro="" textlink="">
      <xdr:nvSpPr>
        <xdr:cNvPr id="645" name="フローチャート: 判断 644"/>
        <xdr:cNvSpPr/>
      </xdr:nvSpPr>
      <xdr:spPr>
        <a:xfrm>
          <a:off x="154305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104061</xdr:rowOff>
    </xdr:from>
    <xdr:ext cx="469744" cy="259045"/>
    <xdr:sp macro="" textlink="">
      <xdr:nvSpPr>
        <xdr:cNvPr id="646" name="テキスト ボックス 645"/>
        <xdr:cNvSpPr txBox="1"/>
      </xdr:nvSpPr>
      <xdr:spPr>
        <a:xfrm>
          <a:off x="15246428" y="1330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31164</xdr:rowOff>
    </xdr:from>
    <xdr:to>
      <xdr:col>76</xdr:col>
      <xdr:colOff>114300</xdr:colOff>
      <xdr:row>79</xdr:row>
      <xdr:rowOff>39860</xdr:rowOff>
    </xdr:to>
    <xdr:cxnSp macro="">
      <xdr:nvCxnSpPr>
        <xdr:cNvPr id="647" name="直線コネクタ 646"/>
        <xdr:cNvCxnSpPr/>
      </xdr:nvCxnSpPr>
      <xdr:spPr>
        <a:xfrm flipV="1">
          <a:off x="13703300" y="13575714"/>
          <a:ext cx="889000" cy="8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159407</xdr:rowOff>
    </xdr:from>
    <xdr:to>
      <xdr:col>76</xdr:col>
      <xdr:colOff>165100</xdr:colOff>
      <xdr:row>79</xdr:row>
      <xdr:rowOff>89557</xdr:rowOff>
    </xdr:to>
    <xdr:sp macro="" textlink="">
      <xdr:nvSpPr>
        <xdr:cNvPr id="648" name="フローチャート: 判断 647"/>
        <xdr:cNvSpPr/>
      </xdr:nvSpPr>
      <xdr:spPr>
        <a:xfrm>
          <a:off x="14541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80684</xdr:rowOff>
    </xdr:from>
    <xdr:ext cx="469744" cy="259045"/>
    <xdr:sp macro="" textlink="">
      <xdr:nvSpPr>
        <xdr:cNvPr id="649" name="テキスト ボックス 648"/>
        <xdr:cNvSpPr txBox="1"/>
      </xdr:nvSpPr>
      <xdr:spPr>
        <a:xfrm>
          <a:off x="14357428" y="1362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39860</xdr:rowOff>
    </xdr:from>
    <xdr:to>
      <xdr:col>71</xdr:col>
      <xdr:colOff>177800</xdr:colOff>
      <xdr:row>79</xdr:row>
      <xdr:rowOff>43493</xdr:rowOff>
    </xdr:to>
    <xdr:cxnSp macro="">
      <xdr:nvCxnSpPr>
        <xdr:cNvPr id="650" name="直線コネクタ 649"/>
        <xdr:cNvCxnSpPr/>
      </xdr:nvCxnSpPr>
      <xdr:spPr>
        <a:xfrm flipV="1">
          <a:off x="12814300" y="13584410"/>
          <a:ext cx="889000" cy="3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162497</xdr:rowOff>
    </xdr:from>
    <xdr:to>
      <xdr:col>72</xdr:col>
      <xdr:colOff>38100</xdr:colOff>
      <xdr:row>79</xdr:row>
      <xdr:rowOff>92647</xdr:rowOff>
    </xdr:to>
    <xdr:sp macro="" textlink="">
      <xdr:nvSpPr>
        <xdr:cNvPr id="651" name="フローチャート: 判断 650"/>
        <xdr:cNvSpPr/>
      </xdr:nvSpPr>
      <xdr:spPr>
        <a:xfrm>
          <a:off x="13652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83774</xdr:rowOff>
    </xdr:from>
    <xdr:ext cx="378565" cy="259045"/>
    <xdr:sp macro="" textlink="">
      <xdr:nvSpPr>
        <xdr:cNvPr id="652" name="テキスト ボックス 651"/>
        <xdr:cNvSpPr txBox="1"/>
      </xdr:nvSpPr>
      <xdr:spPr>
        <a:xfrm>
          <a:off x="13514017" y="13628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158325</xdr:rowOff>
    </xdr:from>
    <xdr:to>
      <xdr:col>67</xdr:col>
      <xdr:colOff>101600</xdr:colOff>
      <xdr:row>79</xdr:row>
      <xdr:rowOff>88475</xdr:rowOff>
    </xdr:to>
    <xdr:sp macro="" textlink="">
      <xdr:nvSpPr>
        <xdr:cNvPr id="653" name="フローチャート: 判断 652"/>
        <xdr:cNvSpPr/>
      </xdr:nvSpPr>
      <xdr:spPr>
        <a:xfrm>
          <a:off x="12763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105002</xdr:rowOff>
    </xdr:from>
    <xdr:ext cx="469744" cy="259045"/>
    <xdr:sp macro="" textlink="">
      <xdr:nvSpPr>
        <xdr:cNvPr id="654" name="テキスト ボックス 653"/>
        <xdr:cNvSpPr txBox="1"/>
      </xdr:nvSpPr>
      <xdr:spPr>
        <a:xfrm>
          <a:off x="12579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164198</xdr:rowOff>
    </xdr:from>
    <xdr:to>
      <xdr:col>85</xdr:col>
      <xdr:colOff>177800</xdr:colOff>
      <xdr:row>79</xdr:row>
      <xdr:rowOff>94348</xdr:rowOff>
    </xdr:to>
    <xdr:sp macro="" textlink="">
      <xdr:nvSpPr>
        <xdr:cNvPr id="660" name="楕円 659"/>
        <xdr:cNvSpPr/>
      </xdr:nvSpPr>
      <xdr:spPr>
        <a:xfrm>
          <a:off x="16268700" y="1353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137226</xdr:rowOff>
    </xdr:from>
    <xdr:ext cx="378565" cy="259045"/>
    <xdr:sp macro="" textlink="">
      <xdr:nvSpPr>
        <xdr:cNvPr id="661" name="災害復旧費該当値テキスト"/>
        <xdr:cNvSpPr txBox="1"/>
      </xdr:nvSpPr>
      <xdr:spPr>
        <a:xfrm>
          <a:off x="16370300" y="13510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161942</xdr:rowOff>
    </xdr:from>
    <xdr:to>
      <xdr:col>81</xdr:col>
      <xdr:colOff>101600</xdr:colOff>
      <xdr:row>79</xdr:row>
      <xdr:rowOff>92092</xdr:rowOff>
    </xdr:to>
    <xdr:sp macro="" textlink="">
      <xdr:nvSpPr>
        <xdr:cNvPr id="662" name="楕円 661"/>
        <xdr:cNvSpPr/>
      </xdr:nvSpPr>
      <xdr:spPr>
        <a:xfrm>
          <a:off x="15430500" y="1353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83219</xdr:rowOff>
    </xdr:from>
    <xdr:ext cx="378565" cy="259045"/>
    <xdr:sp macro="" textlink="">
      <xdr:nvSpPr>
        <xdr:cNvPr id="663" name="テキスト ボックス 662"/>
        <xdr:cNvSpPr txBox="1"/>
      </xdr:nvSpPr>
      <xdr:spPr>
        <a:xfrm>
          <a:off x="15292017" y="13627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151814</xdr:rowOff>
    </xdr:from>
    <xdr:to>
      <xdr:col>76</xdr:col>
      <xdr:colOff>165100</xdr:colOff>
      <xdr:row>79</xdr:row>
      <xdr:rowOff>81964</xdr:rowOff>
    </xdr:to>
    <xdr:sp macro="" textlink="">
      <xdr:nvSpPr>
        <xdr:cNvPr id="664" name="楕円 663"/>
        <xdr:cNvSpPr/>
      </xdr:nvSpPr>
      <xdr:spPr>
        <a:xfrm>
          <a:off x="14541500" y="1352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98491</xdr:rowOff>
    </xdr:from>
    <xdr:ext cx="469744" cy="259045"/>
    <xdr:sp macro="" textlink="">
      <xdr:nvSpPr>
        <xdr:cNvPr id="665" name="テキスト ボックス 664"/>
        <xdr:cNvSpPr txBox="1"/>
      </xdr:nvSpPr>
      <xdr:spPr>
        <a:xfrm>
          <a:off x="14357428" y="1330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160510</xdr:rowOff>
    </xdr:from>
    <xdr:to>
      <xdr:col>72</xdr:col>
      <xdr:colOff>38100</xdr:colOff>
      <xdr:row>79</xdr:row>
      <xdr:rowOff>90660</xdr:rowOff>
    </xdr:to>
    <xdr:sp macro="" textlink="">
      <xdr:nvSpPr>
        <xdr:cNvPr id="666" name="楕円 665"/>
        <xdr:cNvSpPr/>
      </xdr:nvSpPr>
      <xdr:spPr>
        <a:xfrm>
          <a:off x="13652500" y="1353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107187</xdr:rowOff>
    </xdr:from>
    <xdr:ext cx="469744" cy="259045"/>
    <xdr:sp macro="" textlink="">
      <xdr:nvSpPr>
        <xdr:cNvPr id="667" name="テキスト ボックス 666"/>
        <xdr:cNvSpPr txBox="1"/>
      </xdr:nvSpPr>
      <xdr:spPr>
        <a:xfrm>
          <a:off x="13468428" y="13308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164143</xdr:rowOff>
    </xdr:from>
    <xdr:to>
      <xdr:col>67</xdr:col>
      <xdr:colOff>101600</xdr:colOff>
      <xdr:row>79</xdr:row>
      <xdr:rowOff>94293</xdr:rowOff>
    </xdr:to>
    <xdr:sp macro="" textlink="">
      <xdr:nvSpPr>
        <xdr:cNvPr id="668" name="楕円 667"/>
        <xdr:cNvSpPr/>
      </xdr:nvSpPr>
      <xdr:spPr>
        <a:xfrm>
          <a:off x="12763500" y="1353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85420</xdr:rowOff>
    </xdr:from>
    <xdr:ext cx="378565" cy="259045"/>
    <xdr:sp macro="" textlink="">
      <xdr:nvSpPr>
        <xdr:cNvPr id="669" name="テキスト ボックス 668"/>
        <xdr:cNvSpPr txBox="1"/>
      </xdr:nvSpPr>
      <xdr:spPr>
        <a:xfrm>
          <a:off x="12625017" y="13629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0" name="直線コネクタ 67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1" name="テキスト ボックス 68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2" name="直線コネクタ 68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3" name="テキスト ボックス 68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4" name="直線コネクタ 68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5" name="テキスト ボックス 68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6" name="直線コネクタ 68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7" name="テキスト ボックス 68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8" name="直線コネクタ 68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9" name="テキスト ボックス 68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0" name="直線コネクタ 68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1" name="テキスト ボックス 69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98045</xdr:rowOff>
    </xdr:from>
    <xdr:to>
      <xdr:col>85</xdr:col>
      <xdr:colOff>126364</xdr:colOff>
      <xdr:row>98</xdr:row>
      <xdr:rowOff>47264</xdr:rowOff>
    </xdr:to>
    <xdr:cxnSp macro="">
      <xdr:nvCxnSpPr>
        <xdr:cNvPr id="695" name="直線コネクタ 694"/>
        <xdr:cNvCxnSpPr/>
      </xdr:nvCxnSpPr>
      <xdr:spPr>
        <a:xfrm flipV="1">
          <a:off x="16317595" y="15528545"/>
          <a:ext cx="1269" cy="132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51091</xdr:rowOff>
    </xdr:from>
    <xdr:ext cx="534377" cy="259045"/>
    <xdr:sp macro="" textlink="">
      <xdr:nvSpPr>
        <xdr:cNvPr id="696" name="公債費最小値テキスト"/>
        <xdr:cNvSpPr txBox="1"/>
      </xdr:nvSpPr>
      <xdr:spPr>
        <a:xfrm>
          <a:off x="16370300" y="1685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47264</xdr:rowOff>
    </xdr:from>
    <xdr:to>
      <xdr:col>86</xdr:col>
      <xdr:colOff>25400</xdr:colOff>
      <xdr:row>98</xdr:row>
      <xdr:rowOff>47264</xdr:rowOff>
    </xdr:to>
    <xdr:cxnSp macro="">
      <xdr:nvCxnSpPr>
        <xdr:cNvPr id="697" name="直線コネクタ 696"/>
        <xdr:cNvCxnSpPr/>
      </xdr:nvCxnSpPr>
      <xdr:spPr>
        <a:xfrm>
          <a:off x="16230600" y="1684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44722</xdr:rowOff>
    </xdr:from>
    <xdr:ext cx="534377" cy="259045"/>
    <xdr:sp macro="" textlink="">
      <xdr:nvSpPr>
        <xdr:cNvPr id="698" name="公債費最大値テキスト"/>
        <xdr:cNvSpPr txBox="1"/>
      </xdr:nvSpPr>
      <xdr:spPr>
        <a:xfrm>
          <a:off x="16370300" y="1530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98045</xdr:rowOff>
    </xdr:from>
    <xdr:to>
      <xdr:col>86</xdr:col>
      <xdr:colOff>25400</xdr:colOff>
      <xdr:row>90</xdr:row>
      <xdr:rowOff>98045</xdr:rowOff>
    </xdr:to>
    <xdr:cxnSp macro="">
      <xdr:nvCxnSpPr>
        <xdr:cNvPr id="699" name="直線コネクタ 698"/>
        <xdr:cNvCxnSpPr/>
      </xdr:nvCxnSpPr>
      <xdr:spPr>
        <a:xfrm>
          <a:off x="16230600" y="15528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36503</xdr:rowOff>
    </xdr:from>
    <xdr:to>
      <xdr:col>85</xdr:col>
      <xdr:colOff>127000</xdr:colOff>
      <xdr:row>98</xdr:row>
      <xdr:rowOff>39148</xdr:rowOff>
    </xdr:to>
    <xdr:cxnSp macro="">
      <xdr:nvCxnSpPr>
        <xdr:cNvPr id="700" name="直線コネクタ 699"/>
        <xdr:cNvCxnSpPr/>
      </xdr:nvCxnSpPr>
      <xdr:spPr>
        <a:xfrm>
          <a:off x="15481300" y="16838603"/>
          <a:ext cx="838200" cy="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75576</xdr:rowOff>
    </xdr:from>
    <xdr:ext cx="534377" cy="259045"/>
    <xdr:sp macro="" textlink="">
      <xdr:nvSpPr>
        <xdr:cNvPr id="701" name="公債費平均値テキスト"/>
        <xdr:cNvSpPr txBox="1"/>
      </xdr:nvSpPr>
      <xdr:spPr>
        <a:xfrm>
          <a:off x="16370300" y="16363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52699</xdr:rowOff>
    </xdr:from>
    <xdr:to>
      <xdr:col>85</xdr:col>
      <xdr:colOff>177800</xdr:colOff>
      <xdr:row>96</xdr:row>
      <xdr:rowOff>154299</xdr:rowOff>
    </xdr:to>
    <xdr:sp macro="" textlink="">
      <xdr:nvSpPr>
        <xdr:cNvPr id="702" name="フローチャート: 判断 701"/>
        <xdr:cNvSpPr/>
      </xdr:nvSpPr>
      <xdr:spPr>
        <a:xfrm>
          <a:off x="162687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161727</xdr:rowOff>
    </xdr:from>
    <xdr:to>
      <xdr:col>81</xdr:col>
      <xdr:colOff>50800</xdr:colOff>
      <xdr:row>98</xdr:row>
      <xdr:rowOff>36503</xdr:rowOff>
    </xdr:to>
    <xdr:cxnSp macro="">
      <xdr:nvCxnSpPr>
        <xdr:cNvPr id="703" name="直線コネクタ 702"/>
        <xdr:cNvCxnSpPr/>
      </xdr:nvCxnSpPr>
      <xdr:spPr>
        <a:xfrm>
          <a:off x="14592300" y="16792377"/>
          <a:ext cx="889000" cy="46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45287</xdr:rowOff>
    </xdr:from>
    <xdr:to>
      <xdr:col>81</xdr:col>
      <xdr:colOff>101600</xdr:colOff>
      <xdr:row>96</xdr:row>
      <xdr:rowOff>146887</xdr:rowOff>
    </xdr:to>
    <xdr:sp macro="" textlink="">
      <xdr:nvSpPr>
        <xdr:cNvPr id="704" name="フローチャート: 判断 703"/>
        <xdr:cNvSpPr/>
      </xdr:nvSpPr>
      <xdr:spPr>
        <a:xfrm>
          <a:off x="15430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163414</xdr:rowOff>
    </xdr:from>
    <xdr:ext cx="534377" cy="259045"/>
    <xdr:sp macro="" textlink="">
      <xdr:nvSpPr>
        <xdr:cNvPr id="705" name="テキスト ボックス 704"/>
        <xdr:cNvSpPr txBox="1"/>
      </xdr:nvSpPr>
      <xdr:spPr>
        <a:xfrm>
          <a:off x="15214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139782</xdr:rowOff>
    </xdr:from>
    <xdr:to>
      <xdr:col>76</xdr:col>
      <xdr:colOff>114300</xdr:colOff>
      <xdr:row>97</xdr:row>
      <xdr:rowOff>161727</xdr:rowOff>
    </xdr:to>
    <xdr:cxnSp macro="">
      <xdr:nvCxnSpPr>
        <xdr:cNvPr id="706" name="直線コネクタ 705"/>
        <xdr:cNvCxnSpPr/>
      </xdr:nvCxnSpPr>
      <xdr:spPr>
        <a:xfrm>
          <a:off x="13703300" y="16770432"/>
          <a:ext cx="8890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37759</xdr:rowOff>
    </xdr:from>
    <xdr:to>
      <xdr:col>76</xdr:col>
      <xdr:colOff>165100</xdr:colOff>
      <xdr:row>96</xdr:row>
      <xdr:rowOff>139359</xdr:rowOff>
    </xdr:to>
    <xdr:sp macro="" textlink="">
      <xdr:nvSpPr>
        <xdr:cNvPr id="707" name="フローチャート: 判断 706"/>
        <xdr:cNvSpPr/>
      </xdr:nvSpPr>
      <xdr:spPr>
        <a:xfrm>
          <a:off x="14541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155886</xdr:rowOff>
    </xdr:from>
    <xdr:ext cx="534377" cy="259045"/>
    <xdr:sp macro="" textlink="">
      <xdr:nvSpPr>
        <xdr:cNvPr id="708" name="テキスト ボックス 707"/>
        <xdr:cNvSpPr txBox="1"/>
      </xdr:nvSpPr>
      <xdr:spPr>
        <a:xfrm>
          <a:off x="14325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118424</xdr:rowOff>
    </xdr:from>
    <xdr:to>
      <xdr:col>71</xdr:col>
      <xdr:colOff>177800</xdr:colOff>
      <xdr:row>97</xdr:row>
      <xdr:rowOff>139782</xdr:rowOff>
    </xdr:to>
    <xdr:cxnSp macro="">
      <xdr:nvCxnSpPr>
        <xdr:cNvPr id="709" name="直線コネクタ 708"/>
        <xdr:cNvCxnSpPr/>
      </xdr:nvCxnSpPr>
      <xdr:spPr>
        <a:xfrm>
          <a:off x="12814300" y="16749074"/>
          <a:ext cx="889000" cy="2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41286</xdr:rowOff>
    </xdr:from>
    <xdr:to>
      <xdr:col>72</xdr:col>
      <xdr:colOff>38100</xdr:colOff>
      <xdr:row>96</xdr:row>
      <xdr:rowOff>142886</xdr:rowOff>
    </xdr:to>
    <xdr:sp macro="" textlink="">
      <xdr:nvSpPr>
        <xdr:cNvPr id="710" name="フローチャート: 判断 709"/>
        <xdr:cNvSpPr/>
      </xdr:nvSpPr>
      <xdr:spPr>
        <a:xfrm>
          <a:off x="13652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159413</xdr:rowOff>
    </xdr:from>
    <xdr:ext cx="534377" cy="259045"/>
    <xdr:sp macro="" textlink="">
      <xdr:nvSpPr>
        <xdr:cNvPr id="711" name="テキスト ボックス 710"/>
        <xdr:cNvSpPr txBox="1"/>
      </xdr:nvSpPr>
      <xdr:spPr>
        <a:xfrm>
          <a:off x="13436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44062</xdr:rowOff>
    </xdr:from>
    <xdr:to>
      <xdr:col>67</xdr:col>
      <xdr:colOff>101600</xdr:colOff>
      <xdr:row>96</xdr:row>
      <xdr:rowOff>145662</xdr:rowOff>
    </xdr:to>
    <xdr:sp macro="" textlink="">
      <xdr:nvSpPr>
        <xdr:cNvPr id="712" name="フローチャート: 判断 711"/>
        <xdr:cNvSpPr/>
      </xdr:nvSpPr>
      <xdr:spPr>
        <a:xfrm>
          <a:off x="12763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162189</xdr:rowOff>
    </xdr:from>
    <xdr:ext cx="534377" cy="259045"/>
    <xdr:sp macro="" textlink="">
      <xdr:nvSpPr>
        <xdr:cNvPr id="713" name="テキスト ボックス 712"/>
        <xdr:cNvSpPr txBox="1"/>
      </xdr:nvSpPr>
      <xdr:spPr>
        <a:xfrm>
          <a:off x="12547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159798</xdr:rowOff>
    </xdr:from>
    <xdr:to>
      <xdr:col>85</xdr:col>
      <xdr:colOff>177800</xdr:colOff>
      <xdr:row>98</xdr:row>
      <xdr:rowOff>89948</xdr:rowOff>
    </xdr:to>
    <xdr:sp macro="" textlink="">
      <xdr:nvSpPr>
        <xdr:cNvPr id="719" name="楕円 718"/>
        <xdr:cNvSpPr/>
      </xdr:nvSpPr>
      <xdr:spPr>
        <a:xfrm>
          <a:off x="16268700" y="167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74725</xdr:rowOff>
    </xdr:from>
    <xdr:ext cx="534377" cy="259045"/>
    <xdr:sp macro="" textlink="">
      <xdr:nvSpPr>
        <xdr:cNvPr id="720" name="公債費該当値テキスト"/>
        <xdr:cNvSpPr txBox="1"/>
      </xdr:nvSpPr>
      <xdr:spPr>
        <a:xfrm>
          <a:off x="16370300" y="1670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157153</xdr:rowOff>
    </xdr:from>
    <xdr:to>
      <xdr:col>81</xdr:col>
      <xdr:colOff>101600</xdr:colOff>
      <xdr:row>98</xdr:row>
      <xdr:rowOff>87303</xdr:rowOff>
    </xdr:to>
    <xdr:sp macro="" textlink="">
      <xdr:nvSpPr>
        <xdr:cNvPr id="721" name="楕円 720"/>
        <xdr:cNvSpPr/>
      </xdr:nvSpPr>
      <xdr:spPr>
        <a:xfrm>
          <a:off x="15430500" y="1678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78430</xdr:rowOff>
    </xdr:from>
    <xdr:ext cx="534377" cy="259045"/>
    <xdr:sp macro="" textlink="">
      <xdr:nvSpPr>
        <xdr:cNvPr id="722" name="テキスト ボックス 721"/>
        <xdr:cNvSpPr txBox="1"/>
      </xdr:nvSpPr>
      <xdr:spPr>
        <a:xfrm>
          <a:off x="15214111" y="1688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110927</xdr:rowOff>
    </xdr:from>
    <xdr:to>
      <xdr:col>76</xdr:col>
      <xdr:colOff>165100</xdr:colOff>
      <xdr:row>98</xdr:row>
      <xdr:rowOff>41077</xdr:rowOff>
    </xdr:to>
    <xdr:sp macro="" textlink="">
      <xdr:nvSpPr>
        <xdr:cNvPr id="723" name="楕円 722"/>
        <xdr:cNvSpPr/>
      </xdr:nvSpPr>
      <xdr:spPr>
        <a:xfrm>
          <a:off x="14541500" y="1674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32204</xdr:rowOff>
    </xdr:from>
    <xdr:ext cx="534377" cy="259045"/>
    <xdr:sp macro="" textlink="">
      <xdr:nvSpPr>
        <xdr:cNvPr id="724" name="テキスト ボックス 723"/>
        <xdr:cNvSpPr txBox="1"/>
      </xdr:nvSpPr>
      <xdr:spPr>
        <a:xfrm>
          <a:off x="14325111" y="1683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88982</xdr:rowOff>
    </xdr:from>
    <xdr:to>
      <xdr:col>72</xdr:col>
      <xdr:colOff>38100</xdr:colOff>
      <xdr:row>98</xdr:row>
      <xdr:rowOff>19132</xdr:rowOff>
    </xdr:to>
    <xdr:sp macro="" textlink="">
      <xdr:nvSpPr>
        <xdr:cNvPr id="725" name="楕円 724"/>
        <xdr:cNvSpPr/>
      </xdr:nvSpPr>
      <xdr:spPr>
        <a:xfrm>
          <a:off x="13652500" y="1671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10259</xdr:rowOff>
    </xdr:from>
    <xdr:ext cx="534377" cy="259045"/>
    <xdr:sp macro="" textlink="">
      <xdr:nvSpPr>
        <xdr:cNvPr id="726" name="テキスト ボックス 725"/>
        <xdr:cNvSpPr txBox="1"/>
      </xdr:nvSpPr>
      <xdr:spPr>
        <a:xfrm>
          <a:off x="13436111" y="1681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67624</xdr:rowOff>
    </xdr:from>
    <xdr:to>
      <xdr:col>67</xdr:col>
      <xdr:colOff>101600</xdr:colOff>
      <xdr:row>97</xdr:row>
      <xdr:rowOff>169224</xdr:rowOff>
    </xdr:to>
    <xdr:sp macro="" textlink="">
      <xdr:nvSpPr>
        <xdr:cNvPr id="727" name="楕円 726"/>
        <xdr:cNvSpPr/>
      </xdr:nvSpPr>
      <xdr:spPr>
        <a:xfrm>
          <a:off x="12763500" y="1669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160351</xdr:rowOff>
    </xdr:from>
    <xdr:ext cx="534377" cy="259045"/>
    <xdr:sp macro="" textlink="">
      <xdr:nvSpPr>
        <xdr:cNvPr id="728" name="テキスト ボックス 727"/>
        <xdr:cNvSpPr txBox="1"/>
      </xdr:nvSpPr>
      <xdr:spPr>
        <a:xfrm>
          <a:off x="12547111" y="1679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9" name="直線コネクタ 73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0" name="テキスト ボックス 73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1" name="直線コネクタ 74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2" name="テキスト ボックス 741"/>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3" name="直線コネクタ 74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4" name="テキスト ボックス 743"/>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5" name="直線コネクタ 74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6" name="テキスト ボックス 745"/>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7" name="直線コネクタ 74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8" name="テキスト ボックス 74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9" name="直線コネクタ 74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0" name="テキスト ボックス 749"/>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1" name="直線コネクタ 75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2" name="テキスト ボックス 75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4" name="直線コネクタ 753"/>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55" name="諸支出金最小値テキスト"/>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6" name="直線コネクタ 75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57" name="諸支出金最大値テキスト"/>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8" name="直線コネクタ 757"/>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9" name="直線コネクタ 75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60" name="諸支出金平均値テキスト"/>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61" name="フローチャート: 判断 760"/>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2" name="直線コネクタ 76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131354</xdr:rowOff>
    </xdr:from>
    <xdr:to>
      <xdr:col>112</xdr:col>
      <xdr:colOff>38100</xdr:colOff>
      <xdr:row>39</xdr:row>
      <xdr:rowOff>61504</xdr:rowOff>
    </xdr:to>
    <xdr:sp macro="" textlink="">
      <xdr:nvSpPr>
        <xdr:cNvPr id="763" name="フローチャート: 判断 762"/>
        <xdr:cNvSpPr/>
      </xdr:nvSpPr>
      <xdr:spPr>
        <a:xfrm>
          <a:off x="21272500" y="664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78031</xdr:rowOff>
    </xdr:from>
    <xdr:ext cx="313932" cy="259045"/>
    <xdr:sp macro="" textlink="">
      <xdr:nvSpPr>
        <xdr:cNvPr id="764" name="テキスト ボックス 763"/>
        <xdr:cNvSpPr txBox="1"/>
      </xdr:nvSpPr>
      <xdr:spPr>
        <a:xfrm>
          <a:off x="21166333" y="64216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5" name="直線コネクタ 76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19776</xdr:rowOff>
    </xdr:from>
    <xdr:to>
      <xdr:col>107</xdr:col>
      <xdr:colOff>101600</xdr:colOff>
      <xdr:row>39</xdr:row>
      <xdr:rowOff>121376</xdr:rowOff>
    </xdr:to>
    <xdr:sp macro="" textlink="">
      <xdr:nvSpPr>
        <xdr:cNvPr id="766" name="フローチャート: 判断 765"/>
        <xdr:cNvSpPr/>
      </xdr:nvSpPr>
      <xdr:spPr>
        <a:xfrm>
          <a:off x="20383500" y="670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137903</xdr:rowOff>
    </xdr:from>
    <xdr:ext cx="313932" cy="259045"/>
    <xdr:sp macro="" textlink="">
      <xdr:nvSpPr>
        <xdr:cNvPr id="767" name="テキスト ボックス 766"/>
        <xdr:cNvSpPr txBox="1"/>
      </xdr:nvSpPr>
      <xdr:spPr>
        <a:xfrm>
          <a:off x="20277333" y="6481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8" name="直線コネクタ 76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162923</xdr:rowOff>
    </xdr:from>
    <xdr:to>
      <xdr:col>102</xdr:col>
      <xdr:colOff>165100</xdr:colOff>
      <xdr:row>39</xdr:row>
      <xdr:rowOff>93073</xdr:rowOff>
    </xdr:to>
    <xdr:sp macro="" textlink="">
      <xdr:nvSpPr>
        <xdr:cNvPr id="769" name="フローチャート: 判断 768"/>
        <xdr:cNvSpPr/>
      </xdr:nvSpPr>
      <xdr:spPr>
        <a:xfrm>
          <a:off x="19494500" y="6678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109600</xdr:rowOff>
    </xdr:from>
    <xdr:ext cx="313932" cy="259045"/>
    <xdr:sp macro="" textlink="">
      <xdr:nvSpPr>
        <xdr:cNvPr id="770" name="テキスト ボックス 769"/>
        <xdr:cNvSpPr txBox="1"/>
      </xdr:nvSpPr>
      <xdr:spPr>
        <a:xfrm>
          <a:off x="19388333" y="6453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156391</xdr:rowOff>
    </xdr:from>
    <xdr:to>
      <xdr:col>98</xdr:col>
      <xdr:colOff>38100</xdr:colOff>
      <xdr:row>39</xdr:row>
      <xdr:rowOff>86541</xdr:rowOff>
    </xdr:to>
    <xdr:sp macro="" textlink="">
      <xdr:nvSpPr>
        <xdr:cNvPr id="771" name="フローチャート: 判断 770"/>
        <xdr:cNvSpPr/>
      </xdr:nvSpPr>
      <xdr:spPr>
        <a:xfrm>
          <a:off x="18605500" y="667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103069</xdr:rowOff>
    </xdr:from>
    <xdr:ext cx="313932" cy="259045"/>
    <xdr:sp macro="" textlink="">
      <xdr:nvSpPr>
        <xdr:cNvPr id="772" name="テキスト ボックス 771"/>
        <xdr:cNvSpPr txBox="1"/>
      </xdr:nvSpPr>
      <xdr:spPr>
        <a:xfrm>
          <a:off x="18499333" y="64467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3" name="テキスト ボックス 77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4" name="テキスト ボックス 77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5" name="テキスト ボックス 77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6" name="テキスト ボックス 77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7" name="テキスト ボックス 77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8" name="楕円 77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79" name="諸支出金該当値テキスト"/>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0" name="楕円 77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1" name="テキスト ボックス 78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2" name="楕円 78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3" name="テキスト ボックス 78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4" name="楕円 78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5" name="テキスト ボックス 78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6" name="楕円 78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7" name="テキスト ボックス 78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8" name="正方形/長方形 78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9" name="正方形/長方形 78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0" name="正方形/長方形 78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1" name="正方形/長方形 79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2" name="正方形/長方形 79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3" name="正方形/長方形 79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4" name="正方形/長方形 79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5" name="正方形/長方形 79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6" name="テキスト ボックス 79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7" name="直線コネクタ 79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9" name="テキスト ボックス 79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3" name="直線コネクタ 80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7" name="直線コネクタ 80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8" name="直線コネクタ 80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フローチャート: 判断 80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1" name="直線コネクタ 81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2" name="フローチャート: 判断 81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3" name="テキスト ボックス 81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4" name="直線コネクタ 81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5" name="フローチャート: 判断 81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6" name="テキスト ボックス 81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7" name="直線コネクタ 81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8" name="フローチャート: 判断 81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9" name="テキスト ボックス 81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フローチャート: 判断 81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1" name="テキスト ボックス 82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7" name="楕円 82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9" name="楕円 82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0" name="テキスト ボックス 82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1" name="楕円 83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2" name="テキスト ボックス 83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3" name="楕円 83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4" name="テキスト ボックス 83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5" name="楕円 83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6" name="テキスト ボックス 83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・総務費は、住民一人当たり</a:t>
          </a:r>
          <a:r>
            <a:rPr kumimoji="1" lang="en-US" altLang="ja-JP" sz="1200">
              <a:latin typeface="ＭＳ Ｐゴシック" panose="020B0600070205080204" pitchFamily="50" charset="-128"/>
              <a:ea typeface="ＭＳ Ｐゴシック" panose="020B0600070205080204" pitchFamily="50" charset="-128"/>
            </a:rPr>
            <a:t>167,547</a:t>
          </a:r>
          <a:r>
            <a:rPr kumimoji="1" lang="ja-JP" altLang="en-US" sz="1200">
              <a:latin typeface="ＭＳ Ｐゴシック" panose="020B0600070205080204" pitchFamily="50" charset="-128"/>
              <a:ea typeface="ＭＳ Ｐゴシック" panose="020B0600070205080204" pitchFamily="50" charset="-128"/>
            </a:rPr>
            <a:t>円となっており、前年度比</a:t>
          </a:r>
          <a:r>
            <a:rPr kumimoji="1" lang="en-US" altLang="ja-JP" sz="1200">
              <a:latin typeface="ＭＳ Ｐゴシック" panose="020B0600070205080204" pitchFamily="50" charset="-128"/>
              <a:ea typeface="ＭＳ Ｐゴシック" panose="020B0600070205080204" pitchFamily="50" charset="-128"/>
            </a:rPr>
            <a:t>112,303</a:t>
          </a:r>
          <a:r>
            <a:rPr kumimoji="1" lang="ja-JP" altLang="en-US" sz="1200">
              <a:latin typeface="ＭＳ Ｐゴシック" panose="020B0600070205080204" pitchFamily="50" charset="-128"/>
              <a:ea typeface="ＭＳ Ｐゴシック" panose="020B0600070205080204" pitchFamily="50" charset="-128"/>
            </a:rPr>
            <a:t>円増加している。要因は、特別定額給付金事業等の新型コロナウイルス感染症対策事業に起因している。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・教育費は、住民一人当たり</a:t>
          </a:r>
          <a:r>
            <a:rPr kumimoji="1" lang="en-US" altLang="ja-JP" sz="1200">
              <a:latin typeface="ＭＳ Ｐゴシック" panose="020B0600070205080204" pitchFamily="50" charset="-128"/>
              <a:ea typeface="ＭＳ Ｐゴシック" panose="020B0600070205080204" pitchFamily="50" charset="-128"/>
            </a:rPr>
            <a:t>74,203</a:t>
          </a:r>
          <a:r>
            <a:rPr kumimoji="1" lang="ja-JP" altLang="en-US" sz="1200">
              <a:latin typeface="ＭＳ Ｐゴシック" panose="020B0600070205080204" pitchFamily="50" charset="-128"/>
              <a:ea typeface="ＭＳ Ｐゴシック" panose="020B0600070205080204" pitchFamily="50" charset="-128"/>
            </a:rPr>
            <a:t>円となっており、前年度比</a:t>
          </a:r>
          <a:r>
            <a:rPr kumimoji="1" lang="en-US" altLang="ja-JP" sz="1200">
              <a:latin typeface="ＭＳ Ｐゴシック" panose="020B0600070205080204" pitchFamily="50" charset="-128"/>
              <a:ea typeface="ＭＳ Ｐゴシック" panose="020B0600070205080204" pitchFamily="50" charset="-128"/>
            </a:rPr>
            <a:t>23,235</a:t>
          </a:r>
          <a:r>
            <a:rPr kumimoji="1" lang="ja-JP" altLang="en-US" sz="1200">
              <a:latin typeface="ＭＳ Ｐゴシック" panose="020B0600070205080204" pitchFamily="50" charset="-128"/>
              <a:ea typeface="ＭＳ Ｐゴシック" panose="020B0600070205080204" pitchFamily="50" charset="-128"/>
            </a:rPr>
            <a:t>円増加している。小学校のトイレ改修や運動公園の改修等の普通建設事業費の増加、また、</a:t>
          </a:r>
          <a:r>
            <a:rPr kumimoji="1" lang="en-US" altLang="ja-JP" sz="1200">
              <a:latin typeface="ＭＳ Ｐゴシック" panose="020B0600070205080204" pitchFamily="50" charset="-128"/>
              <a:ea typeface="ＭＳ Ｐゴシック" panose="020B0600070205080204" pitchFamily="50" charset="-128"/>
            </a:rPr>
            <a:t>GIGA</a:t>
          </a:r>
          <a:r>
            <a:rPr kumimoji="1" lang="ja-JP" altLang="en-US" sz="1200">
              <a:latin typeface="ＭＳ Ｐゴシック" panose="020B0600070205080204" pitchFamily="50" charset="-128"/>
              <a:ea typeface="ＭＳ Ｐゴシック" panose="020B0600070205080204" pitchFamily="50" charset="-128"/>
            </a:rPr>
            <a:t>スクール構想の実現のためのタブレット購入費が要因である。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・民生費は、住民一人あたり</a:t>
          </a:r>
          <a:r>
            <a:rPr kumimoji="1" lang="en-US" altLang="ja-JP" sz="1200">
              <a:latin typeface="ＭＳ Ｐゴシック" panose="020B0600070205080204" pitchFamily="50" charset="-128"/>
              <a:ea typeface="ＭＳ Ｐゴシック" panose="020B0600070205080204" pitchFamily="50" charset="-128"/>
            </a:rPr>
            <a:t>158,035</a:t>
          </a:r>
          <a:r>
            <a:rPr kumimoji="1" lang="ja-JP" altLang="en-US" sz="1200">
              <a:latin typeface="ＭＳ Ｐゴシック" panose="020B0600070205080204" pitchFamily="50" charset="-128"/>
              <a:ea typeface="ＭＳ Ｐゴシック" panose="020B0600070205080204" pitchFamily="50" charset="-128"/>
            </a:rPr>
            <a:t>円となっており、前年度比</a:t>
          </a:r>
          <a:r>
            <a:rPr kumimoji="1" lang="en-US" altLang="ja-JP" sz="1200">
              <a:latin typeface="ＭＳ Ｐゴシック" panose="020B0600070205080204" pitchFamily="50" charset="-128"/>
              <a:ea typeface="ＭＳ Ｐゴシック" panose="020B0600070205080204" pitchFamily="50" charset="-128"/>
            </a:rPr>
            <a:t>20,714</a:t>
          </a:r>
          <a:r>
            <a:rPr kumimoji="1" lang="ja-JP" altLang="en-US" sz="1200">
              <a:latin typeface="ＭＳ Ｐゴシック" panose="020B0600070205080204" pitchFamily="50" charset="-128"/>
              <a:ea typeface="ＭＳ Ｐゴシック" panose="020B0600070205080204" pitchFamily="50" charset="-128"/>
            </a:rPr>
            <a:t>円減少している。減少の要因は、滝宮こども園建設事業などの普通建設事業費の減少による。類似団体平均より高い理由ついては、こども園を</a:t>
          </a:r>
          <a:r>
            <a:rPr kumimoji="1" lang="en-US" altLang="ja-JP" sz="1200">
              <a:latin typeface="ＭＳ Ｐゴシック" panose="020B0600070205080204" pitchFamily="50" charset="-128"/>
              <a:ea typeface="ＭＳ Ｐゴシック" panose="020B0600070205080204" pitchFamily="50" charset="-128"/>
            </a:rPr>
            <a:t>6</a:t>
          </a:r>
          <a:r>
            <a:rPr kumimoji="1" lang="ja-JP" altLang="en-US" sz="1200">
              <a:latin typeface="ＭＳ Ｐゴシック" panose="020B0600070205080204" pitchFamily="50" charset="-128"/>
              <a:ea typeface="ＭＳ Ｐゴシック" panose="020B0600070205080204" pitchFamily="50" charset="-128"/>
            </a:rPr>
            <a:t>園すべて直営していることに起因している。今後の施設運営については、民間のこども園の導入も含め効率的で効果的な運営方法を検討し、可能なものは指定管理者制度の導入などを実施し、コストの縮減に努めていく。</a:t>
          </a:r>
        </a:p>
        <a:p>
          <a:r>
            <a:rPr kumimoji="1" lang="ja-JP" altLang="en-US" sz="1200">
              <a:latin typeface="ＭＳ Ｐゴシック" panose="020B0600070205080204" pitchFamily="50" charset="-128"/>
              <a:ea typeface="ＭＳ Ｐゴシック" panose="020B0600070205080204" pitchFamily="50" charset="-128"/>
            </a:rPr>
            <a:t>・農林水産業費は、住民一人あたり</a:t>
          </a:r>
          <a:r>
            <a:rPr kumimoji="1" lang="en-US" altLang="ja-JP" sz="1200">
              <a:latin typeface="ＭＳ Ｐゴシック" panose="020B0600070205080204" pitchFamily="50" charset="-128"/>
              <a:ea typeface="ＭＳ Ｐゴシック" panose="020B0600070205080204" pitchFamily="50" charset="-128"/>
            </a:rPr>
            <a:t>24,686</a:t>
          </a:r>
          <a:r>
            <a:rPr kumimoji="1" lang="ja-JP" altLang="en-US" sz="1200">
              <a:latin typeface="ＭＳ Ｐゴシック" panose="020B0600070205080204" pitchFamily="50" charset="-128"/>
              <a:ea typeface="ＭＳ Ｐゴシック" panose="020B0600070205080204" pitchFamily="50" charset="-128"/>
            </a:rPr>
            <a:t>円となっている。本町においては、一次産業が活発であり類似団体と比較しても突出したものとなっている。優良な農地の良好な状態での保全は必要であるが、さらに再点検を行い、補助金等において類似のものや当初の役割を果たしたものなどについては、見直しや廃止を行っていく。</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・商工費は、住民一人当たり</a:t>
          </a:r>
          <a:r>
            <a:rPr kumimoji="1" lang="en-US" altLang="ja-JP" sz="1200">
              <a:latin typeface="ＭＳ Ｐゴシック" panose="020B0600070205080204" pitchFamily="50" charset="-128"/>
              <a:ea typeface="ＭＳ Ｐゴシック" panose="020B0600070205080204" pitchFamily="50" charset="-128"/>
            </a:rPr>
            <a:t>58,856</a:t>
          </a:r>
          <a:r>
            <a:rPr kumimoji="1" lang="ja-JP" altLang="en-US" sz="1200">
              <a:latin typeface="ＭＳ Ｐゴシック" panose="020B0600070205080204" pitchFamily="50" charset="-128"/>
              <a:ea typeface="ＭＳ Ｐゴシック" panose="020B0600070205080204" pitchFamily="50" charset="-128"/>
            </a:rPr>
            <a:t>円となっており、前年度比</a:t>
          </a:r>
          <a:r>
            <a:rPr kumimoji="1" lang="en-US" altLang="ja-JP" sz="1200">
              <a:latin typeface="ＭＳ Ｐゴシック" panose="020B0600070205080204" pitchFamily="50" charset="-128"/>
              <a:ea typeface="ＭＳ Ｐゴシック" panose="020B0600070205080204" pitchFamily="50" charset="-128"/>
            </a:rPr>
            <a:t>52,756</a:t>
          </a:r>
          <a:r>
            <a:rPr kumimoji="1" lang="ja-JP" altLang="en-US" sz="1200">
              <a:latin typeface="ＭＳ Ｐゴシック" panose="020B0600070205080204" pitchFamily="50" charset="-128"/>
              <a:ea typeface="ＭＳ Ｐゴシック" panose="020B0600070205080204" pitchFamily="50" charset="-128"/>
            </a:rPr>
            <a:t>円増加している。新型コロナウイルス感染症対策としてプレミアム付商品券の発行事業の大規模な実施や、道の駅滝宮リニューアル工事の事業量増が要因となっている。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香川県綾川町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ゴシック" pitchFamily="49" charset="-128"/>
              <a:ea typeface="ＭＳ ゴシック" pitchFamily="49" charset="-128"/>
            </a:rPr>
            <a:t>○財政調整基金</a:t>
          </a:r>
        </a:p>
        <a:p>
          <a:r>
            <a:rPr kumimoji="1" lang="ja-JP" altLang="en-US" sz="800">
              <a:latin typeface="ＭＳ ゴシック" pitchFamily="49" charset="-128"/>
              <a:ea typeface="ＭＳ ゴシック" pitchFamily="49" charset="-128"/>
            </a:rPr>
            <a:t>　将来の公共施設の更新費用を見据え、財政調整基金を取り崩して特定目的基金を積み立てているが、歳計剰余積立を行ったため増加している。今後も基金の適正管理に努める。</a:t>
          </a:r>
        </a:p>
        <a:p>
          <a:r>
            <a:rPr kumimoji="1" lang="ja-JP" altLang="en-US" sz="800">
              <a:latin typeface="ＭＳ ゴシック" pitchFamily="49" charset="-128"/>
              <a:ea typeface="ＭＳ ゴシック" pitchFamily="49" charset="-128"/>
            </a:rPr>
            <a:t>○実質収支額</a:t>
          </a:r>
        </a:p>
        <a:p>
          <a:r>
            <a:rPr kumimoji="1" lang="ja-JP" altLang="en-US" sz="800">
              <a:latin typeface="ＭＳ ゴシック" pitchFamily="49" charset="-128"/>
              <a:ea typeface="ＭＳ ゴシック" pitchFamily="49" charset="-128"/>
            </a:rPr>
            <a:t>　標準財政規模比</a:t>
          </a:r>
          <a:r>
            <a:rPr kumimoji="1" lang="en-US" altLang="ja-JP" sz="800">
              <a:latin typeface="ＭＳ ゴシック" pitchFamily="49" charset="-128"/>
              <a:ea typeface="ＭＳ ゴシック" pitchFamily="49" charset="-128"/>
            </a:rPr>
            <a:t>7</a:t>
          </a:r>
          <a:r>
            <a:rPr kumimoji="1" lang="ja-JP" altLang="en-US" sz="800">
              <a:latin typeface="ＭＳ ゴシック" pitchFamily="49" charset="-128"/>
              <a:ea typeface="ＭＳ ゴシック" pitchFamily="49" charset="-128"/>
            </a:rPr>
            <a:t>～</a:t>
          </a:r>
          <a:r>
            <a:rPr kumimoji="1" lang="en-US" altLang="ja-JP" sz="800">
              <a:latin typeface="ＭＳ ゴシック" pitchFamily="49" charset="-128"/>
              <a:ea typeface="ＭＳ ゴシック" pitchFamily="49" charset="-128"/>
            </a:rPr>
            <a:t>12</a:t>
          </a:r>
          <a:r>
            <a:rPr kumimoji="1" lang="ja-JP" altLang="en-US" sz="800">
              <a:latin typeface="ＭＳ ゴシック" pitchFamily="49" charset="-128"/>
              <a:ea typeface="ＭＳ ゴシック" pitchFamily="49" charset="-128"/>
            </a:rPr>
            <a:t>％台となっており、高い水準で推移している。出来る限り確実な需要予測、歳入見込を行うことで、適正な比率となるよう努めていく。</a:t>
          </a:r>
        </a:p>
        <a:p>
          <a:r>
            <a:rPr kumimoji="1" lang="ja-JP" altLang="en-US" sz="800">
              <a:latin typeface="ＭＳ ゴシック" pitchFamily="49" charset="-128"/>
              <a:ea typeface="ＭＳ ゴシック" pitchFamily="49" charset="-128"/>
            </a:rPr>
            <a:t>○実質単年度収支</a:t>
          </a:r>
        </a:p>
        <a:p>
          <a:r>
            <a:rPr kumimoji="1" lang="ja-JP" altLang="en-US" sz="800">
              <a:latin typeface="ＭＳ ゴシック" pitchFamily="49" charset="-128"/>
              <a:ea typeface="ＭＳ ゴシック" pitchFamily="49" charset="-128"/>
            </a:rPr>
            <a:t>　財政調整基金への歳計剰余金積立を行っていることから、実質単年度収支については低い数値となっている。</a:t>
          </a:r>
        </a:p>
        <a:p>
          <a:r>
            <a:rPr kumimoji="1" lang="ja-JP" altLang="en-US" sz="800">
              <a:latin typeface="ＭＳ ゴシック" pitchFamily="49" charset="-128"/>
              <a:ea typeface="ＭＳ ゴシック" pitchFamily="49" charset="-128"/>
            </a:rPr>
            <a:t>○今後の対応</a:t>
          </a:r>
        </a:p>
        <a:p>
          <a:r>
            <a:rPr kumimoji="1" lang="ja-JP" altLang="en-US" sz="800">
              <a:latin typeface="ＭＳ ゴシック" pitchFamily="49" charset="-128"/>
              <a:ea typeface="ＭＳ ゴシック" pitchFamily="49" charset="-128"/>
            </a:rPr>
            <a:t>　今後公共施設等の更新費用の増大が予想されており、公共施設等長寿命化基金等を活用しながらの財政運営となる。このことから、令和３年度更新予定の公共施設等総合管理計画及び個別計画に基づき統廃合や長寿命化も含め、適切な管理の元、持続可能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香川県綾川町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p>
        <a:p>
          <a:r>
            <a:rPr kumimoji="1" lang="ja-JP" altLang="en-US" sz="1400">
              <a:latin typeface="ＭＳ ゴシック" pitchFamily="49" charset="-128"/>
              <a:ea typeface="ＭＳ ゴシック" pitchFamily="49" charset="-128"/>
            </a:rPr>
            <a:t>　一般会計及びすべての特別会計で赤字が生じていない。</a:t>
          </a: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　各会計で適正な財政運営、企業経営を行い、財政の健全化に努めていく。</a:t>
          </a:r>
        </a:p>
        <a:p>
          <a:r>
            <a:rPr kumimoji="1" lang="ja-JP" altLang="en-US" sz="1400">
              <a:latin typeface="ＭＳ ゴシック" pitchFamily="49" charset="-128"/>
              <a:ea typeface="ＭＳ ゴシック" pitchFamily="49" charset="-128"/>
            </a:rPr>
            <a:t>　介護老人保健施設事業会計においては、経営状況が厳しくなっているため、民間との連携を視野に経営改善に努める。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香川県綾川町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○元利償還金</a:t>
          </a:r>
        </a:p>
        <a:p>
          <a:r>
            <a:rPr kumimoji="1" lang="ja-JP" altLang="en-US" sz="1000">
              <a:latin typeface="ＭＳ ゴシック" pitchFamily="49" charset="-128"/>
              <a:ea typeface="ＭＳ ゴシック" pitchFamily="49" charset="-128"/>
            </a:rPr>
            <a:t>　行政改革大綱に基づく起債発行額の抑制などにより、元利償還金が減少している。</a:t>
          </a:r>
        </a:p>
        <a:p>
          <a:r>
            <a:rPr kumimoji="1" lang="ja-JP" altLang="en-US" sz="1000">
              <a:latin typeface="ＭＳ ゴシック" pitchFamily="49" charset="-128"/>
              <a:ea typeface="ＭＳ ゴシック" pitchFamily="49" charset="-128"/>
            </a:rPr>
            <a:t>○公営企業債の元利償還金に対する繰入金</a:t>
          </a:r>
        </a:p>
        <a:p>
          <a:r>
            <a:rPr kumimoji="1" lang="ja-JP" altLang="en-US" sz="1000">
              <a:latin typeface="ＭＳ ゴシック" pitchFamily="49" charset="-128"/>
              <a:ea typeface="ＭＳ ゴシック" pitchFamily="49" charset="-128"/>
            </a:rPr>
            <a:t>　高利率の起債の借り換えや新規の起債発行の抑制などを実施しているが、下水道事業における元金償還の開始などにより、概ね同水準で推移している。</a:t>
          </a:r>
        </a:p>
        <a:p>
          <a:r>
            <a:rPr kumimoji="1" lang="ja-JP" altLang="en-US" sz="1000">
              <a:latin typeface="ＭＳ ゴシック" pitchFamily="49" charset="-128"/>
              <a:ea typeface="ＭＳ ゴシック" pitchFamily="49" charset="-128"/>
            </a:rPr>
            <a:t>○債務負担行為に基づく支出金</a:t>
          </a:r>
        </a:p>
        <a:p>
          <a:r>
            <a:rPr kumimoji="1" lang="ja-JP" altLang="en-US" sz="1000">
              <a:latin typeface="ＭＳ ゴシック" pitchFamily="49" charset="-128"/>
              <a:ea typeface="ＭＳ ゴシック" pitchFamily="49" charset="-128"/>
            </a:rPr>
            <a:t>　ほぼ同水準で推移している。</a:t>
          </a:r>
        </a:p>
        <a:p>
          <a:r>
            <a:rPr kumimoji="1" lang="ja-JP" altLang="en-US" sz="1000">
              <a:latin typeface="ＭＳ ゴシック" pitchFamily="49" charset="-128"/>
              <a:ea typeface="ＭＳ ゴシック" pitchFamily="49" charset="-128"/>
            </a:rPr>
            <a:t>○実質公債費比率の分子</a:t>
          </a:r>
        </a:p>
        <a:p>
          <a:r>
            <a:rPr kumimoji="1" lang="ja-JP" altLang="en-US" sz="1000">
              <a:latin typeface="ＭＳ ゴシック" pitchFamily="49" charset="-128"/>
              <a:ea typeface="ＭＳ ゴシック" pitchFamily="49" charset="-128"/>
            </a:rPr>
            <a:t>　起債発行を抑制しているため普通会計の元利償還金が減少していることに加え、下水道事業において準元利償還金（建設改良部分）が減少しているため、全体として減少している。</a:t>
          </a:r>
        </a:p>
        <a:p>
          <a:r>
            <a:rPr kumimoji="1" lang="ja-JP" altLang="en-US" sz="1000">
              <a:latin typeface="ＭＳ ゴシック" pitchFamily="49" charset="-128"/>
              <a:ea typeface="ＭＳ ゴシック" pitchFamily="49" charset="-128"/>
            </a:rPr>
            <a:t>○今後の対応</a:t>
          </a:r>
        </a:p>
        <a:p>
          <a:r>
            <a:rPr kumimoji="1" lang="ja-JP" altLang="en-US" sz="1000">
              <a:latin typeface="ＭＳ ゴシック" pitchFamily="49" charset="-128"/>
              <a:ea typeface="ＭＳ ゴシック" pitchFamily="49" charset="-128"/>
            </a:rPr>
            <a:t>　早期健全化基準未満であるが、今後とも世代間の公平性を考慮しながら起債発行の抑制に努め、比率が悪化しないように努めていく。</a:t>
          </a:r>
        </a:p>
        <a:p>
          <a:endParaRPr kumimoji="1" lang="ja-JP" altLang="en-US" sz="10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満期一括償還地方債を発行していない。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香川県綾川町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○一般会計等に係る地方債の現在高</a:t>
          </a:r>
        </a:p>
        <a:p>
          <a:r>
            <a:rPr kumimoji="1" lang="ja-JP" altLang="en-US" sz="1050">
              <a:latin typeface="ＭＳ ゴシック" pitchFamily="49" charset="-128"/>
              <a:ea typeface="ＭＳ ゴシック" pitchFamily="49" charset="-128"/>
            </a:rPr>
            <a:t>　町の行政改革大綱及び集中改革プランに基づき、起債発行を抑制しているが、中期的には増加している。今後も引き続き世代間の公平性を考慮しつつ起債抑制に努めていく。</a:t>
          </a:r>
        </a:p>
        <a:p>
          <a:r>
            <a:rPr kumimoji="1" lang="ja-JP" altLang="en-US" sz="1050">
              <a:latin typeface="ＭＳ ゴシック" pitchFamily="49" charset="-128"/>
              <a:ea typeface="ＭＳ ゴシック" pitchFamily="49" charset="-128"/>
            </a:rPr>
            <a:t>○公営企業債等繰入見込額</a:t>
          </a:r>
        </a:p>
        <a:p>
          <a:r>
            <a:rPr kumimoji="1" lang="ja-JP" altLang="en-US" sz="1050">
              <a:latin typeface="ＭＳ ゴシック" pitchFamily="49" charset="-128"/>
              <a:ea typeface="ＭＳ ゴシック" pitchFamily="49" charset="-128"/>
            </a:rPr>
            <a:t>　下水道事業を除く会計においては、</a:t>
          </a:r>
          <a:r>
            <a:rPr kumimoji="1" lang="en-US" altLang="ja-JP" sz="1050">
              <a:latin typeface="ＭＳ ゴシック" pitchFamily="49" charset="-128"/>
              <a:ea typeface="ＭＳ ゴシック" pitchFamily="49" charset="-128"/>
            </a:rPr>
            <a:t>19</a:t>
          </a:r>
          <a:r>
            <a:rPr kumimoji="1" lang="ja-JP" altLang="en-US" sz="1050">
              <a:latin typeface="ＭＳ ゴシック" pitchFamily="49" charset="-128"/>
              <a:ea typeface="ＭＳ ゴシック" pitchFamily="49" charset="-128"/>
            </a:rPr>
            <a:t>年度以降、借換債を除いて起債発行を行っておらず、下水道事業についても、発行額を抑制しているため、減少傾向にある。</a:t>
          </a:r>
        </a:p>
        <a:p>
          <a:r>
            <a:rPr kumimoji="1" lang="ja-JP" altLang="en-US" sz="1050">
              <a:latin typeface="ＭＳ ゴシック" pitchFamily="49" charset="-128"/>
              <a:ea typeface="ＭＳ ゴシック" pitchFamily="49" charset="-128"/>
            </a:rPr>
            <a:t>○退職手当負担見込額</a:t>
          </a:r>
        </a:p>
        <a:p>
          <a:r>
            <a:rPr kumimoji="1" lang="ja-JP" altLang="en-US" sz="1050">
              <a:latin typeface="ＭＳ ゴシック" pitchFamily="49" charset="-128"/>
              <a:ea typeface="ＭＳ ゴシック" pitchFamily="49" charset="-128"/>
            </a:rPr>
            <a:t>　定員適正化計画に基づき職員採用を行っていることから減少している。</a:t>
          </a:r>
        </a:p>
        <a:p>
          <a:r>
            <a:rPr kumimoji="1" lang="ja-JP" altLang="en-US" sz="1050">
              <a:latin typeface="ＭＳ ゴシック" pitchFamily="49" charset="-128"/>
              <a:ea typeface="ＭＳ ゴシック" pitchFamily="49" charset="-128"/>
            </a:rPr>
            <a:t>○将来負担比率の分子</a:t>
          </a:r>
        </a:p>
        <a:p>
          <a:r>
            <a:rPr kumimoji="1" lang="ja-JP" altLang="en-US" sz="1050">
              <a:latin typeface="ＭＳ ゴシック" pitchFamily="49" charset="-128"/>
              <a:ea typeface="ＭＳ ゴシック" pitchFamily="49" charset="-128"/>
            </a:rPr>
            <a:t>　前年度と比較して、将来負担額は減少しており、充当可能財源等は増加しているため、全体として減少している。</a:t>
          </a:r>
        </a:p>
        <a:p>
          <a:r>
            <a:rPr kumimoji="1" lang="ja-JP" altLang="en-US" sz="1050">
              <a:latin typeface="ＭＳ ゴシック" pitchFamily="49" charset="-128"/>
              <a:ea typeface="ＭＳ ゴシック" pitchFamily="49" charset="-128"/>
            </a:rPr>
            <a:t>○今後の対応</a:t>
          </a:r>
        </a:p>
        <a:p>
          <a:r>
            <a:rPr kumimoji="1" lang="ja-JP" altLang="en-US" sz="1050">
              <a:latin typeface="ＭＳ ゴシック" pitchFamily="49" charset="-128"/>
              <a:ea typeface="ＭＳ ゴシック" pitchFamily="49" charset="-128"/>
            </a:rPr>
            <a:t>　人口減少の影響で、税収の伸びが期待できないことから、財政調整基金の活用を余儀なくされ、比率の悪化が懸念される。行政改革大綱及び集中改革プランに基づき、一層の行政の効率化を推進していくことで、比率が悪化することのないよう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香川県綾川町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歳入歳出の不足分について財政調整基金の取り崩し、歳計剰余金処分による積立を行い、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百万円の増となっている。その他特定目的基金では、公共施設等長寿命化基金の積立を行ったことなどから、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百万円の増となっており、基金全体額は前年度末より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町税の減収などの不測の事態への対応に加え、基金の使途の明確化を図るため、財政調整基金を取り崩して個々の特定目的基金に積み立てていくことを予定している。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公共施設等長寿命化基金：綾川町の公共施設等の機能を保全し、長寿命化を図るための整備、改修等に要する経費に充てるための基金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塵埃埋立場建設基金：塵埃埋立場の建設に必要な財源を確保するための基金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子育て支援基金：子育て支援事業の充実を図り、子どもが健やかに生まれ育つ環境づくりの推進を図るための基金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学校施設整備基金：学校施設の整備に必要な財源を確保するための基金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育英事業基金：奨学金の貸付に必要な財源を確保するための基金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公共施設等長寿命化基金：公共施設等総合管理計画に基づき、今後の施設改修等を見据え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公共施設等長寿命化基金：公共施設等総合管理計画において今後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年間の更新費用が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億円と推計されていることから定期的な積み増しを実施していく。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令和２年度においては、普通交付税が前年度比で約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億円増加するなど、想定よりも多く歳入を確保できたため、歳計剰余金処分による積立で、最終的には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令和２年度末の普通会計の起債残高は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百万円であり、起債残高以上の財政調整基金を保有するように努めてきた。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しかしながら、人口減少による税収の減少や公共施設の更新整備等において、中期財政計画では基金が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億円程度減少する見込みである。引き続き、行政改革大綱及び集中改革プランに基づき、一層の行政の効率化を推進していき、不測の事態に備えられるよう努めていく。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主に利息の積立により昨年度末より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今後合併特例債の元金償還の増加による公債費の増加が懸念されるため、過去の起債の繰上償還を検討したい。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香川県綾川町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23,812
23,448
109.75
14,311,840
13,625,900
493,567
6,933,920
4,062,002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・当町では、平成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施設等の延床面積を５％削減するという目標を掲げ、老朽化した施設の集約化・複合化や除却を進めているところである。有形固定資産減価償却率は概ね同程度を維持しており、今後も同計画に基づいた適正管理をおこなうことで、上昇抑制に努めたい。</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120378</xdr:rowOff>
    </xdr:from>
    <xdr:to>
      <xdr:col>23</xdr:col>
      <xdr:colOff>85090</xdr:colOff>
      <xdr:row>34</xdr:row>
      <xdr:rowOff>14605</xdr:rowOff>
    </xdr:to>
    <xdr:cxnSp macro="">
      <xdr:nvCxnSpPr>
        <xdr:cNvPr id="77" name="直線コネクタ 76"/>
        <xdr:cNvCxnSpPr/>
      </xdr:nvCxnSpPr>
      <xdr:spPr>
        <a:xfrm flipV="1">
          <a:off x="4760595" y="4406628"/>
          <a:ext cx="1270" cy="143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78" name="有形固定資産減価償却率最小値テキスト"/>
        <xdr:cNvSpPr txBox="1"/>
      </xdr:nvSpPr>
      <xdr:spPr>
        <a:xfrm>
          <a:off x="4813300" y="5847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79" name="直線コネクタ 78"/>
        <xdr:cNvCxnSpPr/>
      </xdr:nvCxnSpPr>
      <xdr:spPr>
        <a:xfrm>
          <a:off x="4673600" y="5843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67055</xdr:rowOff>
    </xdr:from>
    <xdr:ext cx="405111" cy="259045"/>
    <xdr:sp macro="" textlink="">
      <xdr:nvSpPr>
        <xdr:cNvPr id="80" name="有形固定資産減価償却率最大値テキスト"/>
        <xdr:cNvSpPr txBox="1"/>
      </xdr:nvSpPr>
      <xdr:spPr>
        <a:xfrm>
          <a:off x="4813300" y="4181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120378</xdr:rowOff>
    </xdr:from>
    <xdr:to>
      <xdr:col>23</xdr:col>
      <xdr:colOff>174625</xdr:colOff>
      <xdr:row>25</xdr:row>
      <xdr:rowOff>120378</xdr:rowOff>
    </xdr:to>
    <xdr:cxnSp macro="">
      <xdr:nvCxnSpPr>
        <xdr:cNvPr id="81" name="直線コネクタ 80"/>
        <xdr:cNvCxnSpPr/>
      </xdr:nvCxnSpPr>
      <xdr:spPr>
        <a:xfrm>
          <a:off x="4673600" y="440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105518</xdr:rowOff>
    </xdr:from>
    <xdr:ext cx="405111" cy="259045"/>
    <xdr:sp macro="" textlink="">
      <xdr:nvSpPr>
        <xdr:cNvPr id="82" name="有形固定資産減価償却率平均値テキスト"/>
        <xdr:cNvSpPr txBox="1"/>
      </xdr:nvSpPr>
      <xdr:spPr>
        <a:xfrm>
          <a:off x="4813300" y="50775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127091</xdr:rowOff>
    </xdr:from>
    <xdr:to>
      <xdr:col>23</xdr:col>
      <xdr:colOff>136525</xdr:colOff>
      <xdr:row>30</xdr:row>
      <xdr:rowOff>57241</xdr:rowOff>
    </xdr:to>
    <xdr:sp macro="" textlink="">
      <xdr:nvSpPr>
        <xdr:cNvPr id="83" name="フローチャート: 判断 82"/>
        <xdr:cNvSpPr/>
      </xdr:nvSpPr>
      <xdr:spPr>
        <a:xfrm>
          <a:off x="4711700" y="509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84" name="フローチャート: 判断 83"/>
        <xdr:cNvSpPr/>
      </xdr:nvSpPr>
      <xdr:spPr>
        <a:xfrm>
          <a:off x="4000500" y="506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62321</xdr:rowOff>
    </xdr:from>
    <xdr:to>
      <xdr:col>15</xdr:col>
      <xdr:colOff>187325</xdr:colOff>
      <xdr:row>29</xdr:row>
      <xdr:rowOff>163921</xdr:rowOff>
    </xdr:to>
    <xdr:sp macro="" textlink="">
      <xdr:nvSpPr>
        <xdr:cNvPr id="85" name="フローチャート: 判断 84"/>
        <xdr:cNvSpPr/>
      </xdr:nvSpPr>
      <xdr:spPr>
        <a:xfrm>
          <a:off x="3238500" y="503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6803</xdr:rowOff>
    </xdr:from>
    <xdr:to>
      <xdr:col>11</xdr:col>
      <xdr:colOff>187325</xdr:colOff>
      <xdr:row>29</xdr:row>
      <xdr:rowOff>108403</xdr:rowOff>
    </xdr:to>
    <xdr:sp macro="" textlink="">
      <xdr:nvSpPr>
        <xdr:cNvPr id="86" name="フローチャート: 判断 85"/>
        <xdr:cNvSpPr/>
      </xdr:nvSpPr>
      <xdr:spPr>
        <a:xfrm>
          <a:off x="2476500" y="497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128905</xdr:rowOff>
    </xdr:from>
    <xdr:to>
      <xdr:col>7</xdr:col>
      <xdr:colOff>187325</xdr:colOff>
      <xdr:row>29</xdr:row>
      <xdr:rowOff>59055</xdr:rowOff>
    </xdr:to>
    <xdr:sp macro="" textlink="">
      <xdr:nvSpPr>
        <xdr:cNvPr id="87" name="フローチャート: 判断 86"/>
        <xdr:cNvSpPr/>
      </xdr:nvSpPr>
      <xdr:spPr>
        <a:xfrm>
          <a:off x="1714500" y="492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9888</xdr:rowOff>
    </xdr:from>
    <xdr:to>
      <xdr:col>23</xdr:col>
      <xdr:colOff>136525</xdr:colOff>
      <xdr:row>29</xdr:row>
      <xdr:rowOff>111488</xdr:rowOff>
    </xdr:to>
    <xdr:sp macro="" textlink="">
      <xdr:nvSpPr>
        <xdr:cNvPr id="93" name="楕円 92"/>
        <xdr:cNvSpPr/>
      </xdr:nvSpPr>
      <xdr:spPr>
        <a:xfrm>
          <a:off x="4711700" y="498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32765</xdr:rowOff>
    </xdr:from>
    <xdr:ext cx="405111" cy="259045"/>
    <xdr:sp macro="" textlink="">
      <xdr:nvSpPr>
        <xdr:cNvPr id="94" name="有形固定資産減価償却率該当値テキスト"/>
        <xdr:cNvSpPr txBox="1"/>
      </xdr:nvSpPr>
      <xdr:spPr>
        <a:xfrm>
          <a:off x="4813300" y="4833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169001</xdr:rowOff>
    </xdr:from>
    <xdr:to>
      <xdr:col>19</xdr:col>
      <xdr:colOff>187325</xdr:colOff>
      <xdr:row>29</xdr:row>
      <xdr:rowOff>99151</xdr:rowOff>
    </xdr:to>
    <xdr:sp macro="" textlink="">
      <xdr:nvSpPr>
        <xdr:cNvPr id="95" name="楕円 94"/>
        <xdr:cNvSpPr/>
      </xdr:nvSpPr>
      <xdr:spPr>
        <a:xfrm>
          <a:off x="4000500" y="496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48351</xdr:rowOff>
    </xdr:from>
    <xdr:to>
      <xdr:col>23</xdr:col>
      <xdr:colOff>85725</xdr:colOff>
      <xdr:row>29</xdr:row>
      <xdr:rowOff>60688</xdr:rowOff>
    </xdr:to>
    <xdr:cxnSp macro="">
      <xdr:nvCxnSpPr>
        <xdr:cNvPr id="96" name="直線コネクタ 95"/>
        <xdr:cNvCxnSpPr/>
      </xdr:nvCxnSpPr>
      <xdr:spPr>
        <a:xfrm>
          <a:off x="4051300" y="5020401"/>
          <a:ext cx="7112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635</xdr:rowOff>
    </xdr:from>
    <xdr:to>
      <xdr:col>15</xdr:col>
      <xdr:colOff>187325</xdr:colOff>
      <xdr:row>29</xdr:row>
      <xdr:rowOff>102235</xdr:rowOff>
    </xdr:to>
    <xdr:sp macro="" textlink="">
      <xdr:nvSpPr>
        <xdr:cNvPr id="97" name="楕円 96"/>
        <xdr:cNvSpPr/>
      </xdr:nvSpPr>
      <xdr:spPr>
        <a:xfrm>
          <a:off x="3238500" y="497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48351</xdr:rowOff>
    </xdr:from>
    <xdr:to>
      <xdr:col>19</xdr:col>
      <xdr:colOff>136525</xdr:colOff>
      <xdr:row>29</xdr:row>
      <xdr:rowOff>51435</xdr:rowOff>
    </xdr:to>
    <xdr:cxnSp macro="">
      <xdr:nvCxnSpPr>
        <xdr:cNvPr id="98" name="直線コネクタ 97"/>
        <xdr:cNvCxnSpPr/>
      </xdr:nvCxnSpPr>
      <xdr:spPr>
        <a:xfrm flipV="1">
          <a:off x="3289300" y="5020401"/>
          <a:ext cx="7620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125821</xdr:rowOff>
    </xdr:from>
    <xdr:to>
      <xdr:col>11</xdr:col>
      <xdr:colOff>187325</xdr:colOff>
      <xdr:row>29</xdr:row>
      <xdr:rowOff>55971</xdr:rowOff>
    </xdr:to>
    <xdr:sp macro="" textlink="">
      <xdr:nvSpPr>
        <xdr:cNvPr id="99" name="楕円 98"/>
        <xdr:cNvSpPr/>
      </xdr:nvSpPr>
      <xdr:spPr>
        <a:xfrm>
          <a:off x="2476500" y="492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5171</xdr:rowOff>
    </xdr:from>
    <xdr:to>
      <xdr:col>15</xdr:col>
      <xdr:colOff>136525</xdr:colOff>
      <xdr:row>29</xdr:row>
      <xdr:rowOff>51435</xdr:rowOff>
    </xdr:to>
    <xdr:cxnSp macro="">
      <xdr:nvCxnSpPr>
        <xdr:cNvPr id="100" name="直線コネクタ 99"/>
        <xdr:cNvCxnSpPr/>
      </xdr:nvCxnSpPr>
      <xdr:spPr>
        <a:xfrm>
          <a:off x="2527300" y="4977221"/>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88809</xdr:rowOff>
    </xdr:from>
    <xdr:to>
      <xdr:col>7</xdr:col>
      <xdr:colOff>187325</xdr:colOff>
      <xdr:row>29</xdr:row>
      <xdr:rowOff>18959</xdr:rowOff>
    </xdr:to>
    <xdr:sp macro="" textlink="">
      <xdr:nvSpPr>
        <xdr:cNvPr id="101" name="楕円 100"/>
        <xdr:cNvSpPr/>
      </xdr:nvSpPr>
      <xdr:spPr>
        <a:xfrm>
          <a:off x="1714500" y="488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139609</xdr:rowOff>
    </xdr:from>
    <xdr:to>
      <xdr:col>11</xdr:col>
      <xdr:colOff>136525</xdr:colOff>
      <xdr:row>29</xdr:row>
      <xdr:rowOff>5171</xdr:rowOff>
    </xdr:to>
    <xdr:cxnSp macro="">
      <xdr:nvCxnSpPr>
        <xdr:cNvPr id="102" name="直線コネクタ 101"/>
        <xdr:cNvCxnSpPr/>
      </xdr:nvCxnSpPr>
      <xdr:spPr>
        <a:xfrm>
          <a:off x="1765300" y="4940209"/>
          <a:ext cx="762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14441</xdr:rowOff>
    </xdr:from>
    <xdr:ext cx="405111" cy="259045"/>
    <xdr:sp macro="" textlink="">
      <xdr:nvSpPr>
        <xdr:cNvPr id="103" name="n_1aveValue有形固定資産減価償却率"/>
        <xdr:cNvSpPr txBox="1"/>
      </xdr:nvSpPr>
      <xdr:spPr>
        <a:xfrm>
          <a:off x="3836044" y="5157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155048</xdr:rowOff>
    </xdr:from>
    <xdr:ext cx="405111" cy="259045"/>
    <xdr:sp macro="" textlink="">
      <xdr:nvSpPr>
        <xdr:cNvPr id="104" name="n_2aveValue有形固定資産減価償却率"/>
        <xdr:cNvSpPr txBox="1"/>
      </xdr:nvSpPr>
      <xdr:spPr>
        <a:xfrm>
          <a:off x="3086744" y="5127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99530</xdr:rowOff>
    </xdr:from>
    <xdr:ext cx="405111" cy="259045"/>
    <xdr:sp macro="" textlink="">
      <xdr:nvSpPr>
        <xdr:cNvPr id="105" name="n_3aveValue有形固定資産減価償却率"/>
        <xdr:cNvSpPr txBox="1"/>
      </xdr:nvSpPr>
      <xdr:spPr>
        <a:xfrm>
          <a:off x="2324744" y="5071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50182</xdr:rowOff>
    </xdr:from>
    <xdr:ext cx="405111" cy="259045"/>
    <xdr:sp macro="" textlink="">
      <xdr:nvSpPr>
        <xdr:cNvPr id="106" name="n_4aveValue有形固定資産減価償却率"/>
        <xdr:cNvSpPr txBox="1"/>
      </xdr:nvSpPr>
      <xdr:spPr>
        <a:xfrm>
          <a:off x="1562744" y="502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115678</xdr:rowOff>
    </xdr:from>
    <xdr:ext cx="405111" cy="259045"/>
    <xdr:sp macro="" textlink="">
      <xdr:nvSpPr>
        <xdr:cNvPr id="107" name="n_1mainValue有形固定資産減価償却率"/>
        <xdr:cNvSpPr txBox="1"/>
      </xdr:nvSpPr>
      <xdr:spPr>
        <a:xfrm>
          <a:off x="3836044" y="4744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118762</xdr:rowOff>
    </xdr:from>
    <xdr:ext cx="405111" cy="259045"/>
    <xdr:sp macro="" textlink="">
      <xdr:nvSpPr>
        <xdr:cNvPr id="108" name="n_2mainValue有形固定資産減価償却率"/>
        <xdr:cNvSpPr txBox="1"/>
      </xdr:nvSpPr>
      <xdr:spPr>
        <a:xfrm>
          <a:off x="3086744" y="474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72498</xdr:rowOff>
    </xdr:from>
    <xdr:ext cx="405111" cy="259045"/>
    <xdr:sp macro="" textlink="">
      <xdr:nvSpPr>
        <xdr:cNvPr id="109" name="n_3mainValue有形固定資産減価償却率"/>
        <xdr:cNvSpPr txBox="1"/>
      </xdr:nvSpPr>
      <xdr:spPr>
        <a:xfrm>
          <a:off x="2324744" y="4701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35486</xdr:rowOff>
    </xdr:from>
    <xdr:ext cx="405111" cy="259045"/>
    <xdr:sp macro="" textlink="">
      <xdr:nvSpPr>
        <xdr:cNvPr id="110" name="n_4mainValue有形固定資産減価償却率"/>
        <xdr:cNvSpPr txBox="1"/>
      </xdr:nvSpPr>
      <xdr:spPr>
        <a:xfrm>
          <a:off x="1562744" y="4664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xdr:cNvSpPr/>
      </xdr:nvSpPr>
      <xdr:spPr>
        <a:xfrm>
          <a:off x="13943816" y="3836446"/>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当町においては行政改革大綱において起債発行の抑制を行うとともに、職員の定員適正化計画において職員の適正配置に努めているため、将来負担額が極めて低い状態を維持している。</a:t>
          </a:r>
        </a:p>
        <a:p>
          <a:r>
            <a:rPr kumimoji="1" lang="ja-JP" altLang="en-US" sz="1100">
              <a:latin typeface="ＭＳ Ｐゴシック" panose="020B0600070205080204" pitchFamily="50" charset="-128"/>
              <a:ea typeface="ＭＳ Ｐゴシック" panose="020B0600070205080204" pitchFamily="50" charset="-128"/>
            </a:rPr>
            <a:t>   今後も引き続き今の状態を維持できるように努めていく。</a:t>
          </a: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7" name="直線コネクタ 126"/>
        <xdr:cNvCxnSpPr/>
      </xdr:nvCxnSpPr>
      <xdr:spPr>
        <a:xfrm>
          <a:off x="11303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28" name="テキスト ボックス 127"/>
        <xdr:cNvSpPr txBox="1"/>
      </xdr:nvSpPr>
      <xdr:spPr>
        <a:xfrm>
          <a:off x="10756676" y="58148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9" name="直線コネクタ 128"/>
        <xdr:cNvCxnSpPr/>
      </xdr:nvCxnSpPr>
      <xdr:spPr>
        <a:xfrm>
          <a:off x="11303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30" name="テキスト ボックス 129"/>
        <xdr:cNvSpPr txBox="1"/>
      </xdr:nvSpPr>
      <xdr:spPr>
        <a:xfrm>
          <a:off x="10756676" y="53830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31" name="直線コネクタ 130"/>
        <xdr:cNvCxnSpPr/>
      </xdr:nvCxnSpPr>
      <xdr:spPr>
        <a:xfrm>
          <a:off x="11303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32" name="テキスト ボックス 131"/>
        <xdr:cNvSpPr txBox="1"/>
      </xdr:nvSpPr>
      <xdr:spPr>
        <a:xfrm>
          <a:off x="10828811" y="49512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33" name="直線コネクタ 132"/>
        <xdr:cNvCxnSpPr/>
      </xdr:nvCxnSpPr>
      <xdr:spPr>
        <a:xfrm>
          <a:off x="11303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34" name="テキスト ボックス 133"/>
        <xdr:cNvSpPr txBox="1"/>
      </xdr:nvSpPr>
      <xdr:spPr>
        <a:xfrm>
          <a:off x="10931403" y="45194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125492</xdr:rowOff>
    </xdr:to>
    <xdr:cxnSp macro="">
      <xdr:nvCxnSpPr>
        <xdr:cNvPr id="137" name="直線コネクタ 136"/>
        <xdr:cNvCxnSpPr/>
      </xdr:nvCxnSpPr>
      <xdr:spPr>
        <a:xfrm flipV="1">
          <a:off x="14793595" y="4613275"/>
          <a:ext cx="1269" cy="134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129319</xdr:rowOff>
    </xdr:from>
    <xdr:ext cx="560923" cy="259045"/>
    <xdr:sp macro="" textlink="">
      <xdr:nvSpPr>
        <xdr:cNvPr id="138" name="債務償還比率最小値テキスト"/>
        <xdr:cNvSpPr txBox="1"/>
      </xdr:nvSpPr>
      <xdr:spPr>
        <a:xfrm>
          <a:off x="14846300" y="59586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125492</xdr:rowOff>
    </xdr:from>
    <xdr:to>
      <xdr:col>76</xdr:col>
      <xdr:colOff>111125</xdr:colOff>
      <xdr:row>34</xdr:row>
      <xdr:rowOff>125492</xdr:rowOff>
    </xdr:to>
    <xdr:cxnSp macro="">
      <xdr:nvCxnSpPr>
        <xdr:cNvPr id="139" name="直線コネクタ 138"/>
        <xdr:cNvCxnSpPr/>
      </xdr:nvCxnSpPr>
      <xdr:spPr>
        <a:xfrm>
          <a:off x="14706600" y="5954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40" name="債務償還比率最大値テキスト"/>
        <xdr:cNvSpPr txBox="1"/>
      </xdr:nvSpPr>
      <xdr:spPr>
        <a:xfrm>
          <a:off x="14846300" y="43885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41" name="直線コネクタ 140"/>
        <xdr:cNvCxnSpPr/>
      </xdr:nvCxnSpPr>
      <xdr:spPr>
        <a:xfrm>
          <a:off x="14706600" y="461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49359</xdr:rowOff>
    </xdr:from>
    <xdr:ext cx="469744" cy="259045"/>
    <xdr:sp macro="" textlink="">
      <xdr:nvSpPr>
        <xdr:cNvPr id="142" name="債務償還比率平均値テキスト"/>
        <xdr:cNvSpPr txBox="1"/>
      </xdr:nvSpPr>
      <xdr:spPr>
        <a:xfrm>
          <a:off x="14846300" y="50214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70932</xdr:rowOff>
    </xdr:from>
    <xdr:to>
      <xdr:col>76</xdr:col>
      <xdr:colOff>73025</xdr:colOff>
      <xdr:row>30</xdr:row>
      <xdr:rowOff>1082</xdr:rowOff>
    </xdr:to>
    <xdr:sp macro="" textlink="">
      <xdr:nvSpPr>
        <xdr:cNvPr id="143" name="フローチャート: 判断 142"/>
        <xdr:cNvSpPr/>
      </xdr:nvSpPr>
      <xdr:spPr>
        <a:xfrm>
          <a:off x="14744700" y="504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113421</xdr:rowOff>
    </xdr:from>
    <xdr:to>
      <xdr:col>72</xdr:col>
      <xdr:colOff>123825</xdr:colOff>
      <xdr:row>30</xdr:row>
      <xdr:rowOff>43571</xdr:rowOff>
    </xdr:to>
    <xdr:sp macro="" textlink="">
      <xdr:nvSpPr>
        <xdr:cNvPr id="144" name="フローチャート: 判断 143"/>
        <xdr:cNvSpPr/>
      </xdr:nvSpPr>
      <xdr:spPr>
        <a:xfrm>
          <a:off x="14033500" y="508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101417</xdr:rowOff>
    </xdr:from>
    <xdr:to>
      <xdr:col>68</xdr:col>
      <xdr:colOff>123825</xdr:colOff>
      <xdr:row>30</xdr:row>
      <xdr:rowOff>31567</xdr:rowOff>
    </xdr:to>
    <xdr:sp macro="" textlink="">
      <xdr:nvSpPr>
        <xdr:cNvPr id="145" name="フローチャート: 判断 144"/>
        <xdr:cNvSpPr/>
      </xdr:nvSpPr>
      <xdr:spPr>
        <a:xfrm>
          <a:off x="13271500" y="507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101417</xdr:rowOff>
    </xdr:from>
    <xdr:to>
      <xdr:col>64</xdr:col>
      <xdr:colOff>123825</xdr:colOff>
      <xdr:row>30</xdr:row>
      <xdr:rowOff>31567</xdr:rowOff>
    </xdr:to>
    <xdr:sp macro="" textlink="">
      <xdr:nvSpPr>
        <xdr:cNvPr id="146" name="フローチャート: 判断 145"/>
        <xdr:cNvSpPr/>
      </xdr:nvSpPr>
      <xdr:spPr>
        <a:xfrm>
          <a:off x="12509500" y="507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116185</xdr:rowOff>
    </xdr:from>
    <xdr:to>
      <xdr:col>60</xdr:col>
      <xdr:colOff>123825</xdr:colOff>
      <xdr:row>30</xdr:row>
      <xdr:rowOff>46335</xdr:rowOff>
    </xdr:to>
    <xdr:sp macro="" textlink="">
      <xdr:nvSpPr>
        <xdr:cNvPr id="147" name="フローチャート: 判断 146"/>
        <xdr:cNvSpPr/>
      </xdr:nvSpPr>
      <xdr:spPr>
        <a:xfrm>
          <a:off x="11747500" y="50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22225</xdr:colOff>
      <xdr:row>26</xdr:row>
      <xdr:rowOff>121701</xdr:rowOff>
    </xdr:from>
    <xdr:to>
      <xdr:col>64</xdr:col>
      <xdr:colOff>123825</xdr:colOff>
      <xdr:row>27</xdr:row>
      <xdr:rowOff>51851</xdr:rowOff>
    </xdr:to>
    <xdr:sp macro="" textlink="">
      <xdr:nvSpPr>
        <xdr:cNvPr id="153" name="楕円 152"/>
        <xdr:cNvSpPr/>
      </xdr:nvSpPr>
      <xdr:spPr>
        <a:xfrm>
          <a:off x="12509500" y="457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26</xdr:row>
      <xdr:rowOff>156159</xdr:rowOff>
    </xdr:from>
    <xdr:to>
      <xdr:col>60</xdr:col>
      <xdr:colOff>123825</xdr:colOff>
      <xdr:row>27</xdr:row>
      <xdr:rowOff>86309</xdr:rowOff>
    </xdr:to>
    <xdr:sp macro="" textlink="">
      <xdr:nvSpPr>
        <xdr:cNvPr id="154" name="楕円 153"/>
        <xdr:cNvSpPr/>
      </xdr:nvSpPr>
      <xdr:spPr>
        <a:xfrm>
          <a:off x="11747500" y="461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1051</xdr:rowOff>
    </xdr:from>
    <xdr:to>
      <xdr:col>64</xdr:col>
      <xdr:colOff>73025</xdr:colOff>
      <xdr:row>27</xdr:row>
      <xdr:rowOff>35509</xdr:rowOff>
    </xdr:to>
    <xdr:cxnSp macro="">
      <xdr:nvCxnSpPr>
        <xdr:cNvPr id="155" name="直線コネクタ 154"/>
        <xdr:cNvCxnSpPr/>
      </xdr:nvCxnSpPr>
      <xdr:spPr>
        <a:xfrm flipV="1">
          <a:off x="11798300" y="4630201"/>
          <a:ext cx="762000" cy="3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60098</xdr:rowOff>
    </xdr:from>
    <xdr:ext cx="469744" cy="259045"/>
    <xdr:sp macro="" textlink="">
      <xdr:nvSpPr>
        <xdr:cNvPr id="156" name="n_1aveValue債務償還比率"/>
        <xdr:cNvSpPr txBox="1"/>
      </xdr:nvSpPr>
      <xdr:spPr>
        <a:xfrm>
          <a:off x="13836727" y="4860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48094</xdr:rowOff>
    </xdr:from>
    <xdr:ext cx="469744" cy="259045"/>
    <xdr:sp macro="" textlink="">
      <xdr:nvSpPr>
        <xdr:cNvPr id="157" name="n_2aveValue債務償還比率"/>
        <xdr:cNvSpPr txBox="1"/>
      </xdr:nvSpPr>
      <xdr:spPr>
        <a:xfrm>
          <a:off x="13087427" y="484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22694</xdr:rowOff>
    </xdr:from>
    <xdr:ext cx="469744" cy="259045"/>
    <xdr:sp macro="" textlink="">
      <xdr:nvSpPr>
        <xdr:cNvPr id="158" name="n_3aveValue債務償還比率"/>
        <xdr:cNvSpPr txBox="1"/>
      </xdr:nvSpPr>
      <xdr:spPr>
        <a:xfrm>
          <a:off x="12325427" y="5166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37462</xdr:rowOff>
    </xdr:from>
    <xdr:ext cx="469744" cy="259045"/>
    <xdr:sp macro="" textlink="">
      <xdr:nvSpPr>
        <xdr:cNvPr id="159" name="n_4aveValue債務償還比率"/>
        <xdr:cNvSpPr txBox="1"/>
      </xdr:nvSpPr>
      <xdr:spPr>
        <a:xfrm>
          <a:off x="11563427" y="518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25</xdr:row>
      <xdr:rowOff>68378</xdr:rowOff>
    </xdr:from>
    <xdr:ext cx="405111" cy="259045"/>
    <xdr:sp macro="" textlink="">
      <xdr:nvSpPr>
        <xdr:cNvPr id="160" name="n_3mainValue債務償還比率"/>
        <xdr:cNvSpPr txBox="1"/>
      </xdr:nvSpPr>
      <xdr:spPr>
        <a:xfrm>
          <a:off x="12357744" y="4354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25</xdr:row>
      <xdr:rowOff>102836</xdr:rowOff>
    </xdr:from>
    <xdr:ext cx="405111" cy="259045"/>
    <xdr:sp macro="" textlink="">
      <xdr:nvSpPr>
        <xdr:cNvPr id="161" name="n_4mainValue債務償還比率"/>
        <xdr:cNvSpPr txBox="1"/>
      </xdr:nvSpPr>
      <xdr:spPr>
        <a:xfrm>
          <a:off x="11595744" y="4389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香川県綾川町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23,812
23,448
109.75
14,311,840
13,625,900
493,567
6,933,920
4,062,002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78105</xdr:rowOff>
    </xdr:from>
    <xdr:to>
      <xdr:col>24</xdr:col>
      <xdr:colOff>62865</xdr:colOff>
      <xdr:row>42</xdr:row>
      <xdr:rowOff>28575</xdr:rowOff>
    </xdr:to>
    <xdr:cxnSp macro="">
      <xdr:nvCxnSpPr>
        <xdr:cNvPr id="57" name="直線コネクタ 56"/>
        <xdr:cNvCxnSpPr/>
      </xdr:nvCxnSpPr>
      <xdr:spPr>
        <a:xfrm flipV="1">
          <a:off x="4634865" y="590740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24782</xdr:rowOff>
    </xdr:from>
    <xdr:ext cx="405111" cy="259045"/>
    <xdr:sp macro="" textlink="">
      <xdr:nvSpPr>
        <xdr:cNvPr id="60" name="【道路】&#10;有形固定資産減価償却率最大値テキスト"/>
        <xdr:cNvSpPr txBox="1"/>
      </xdr:nvSpPr>
      <xdr:spPr>
        <a:xfrm>
          <a:off x="4673600" y="568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78105</xdr:rowOff>
    </xdr:from>
    <xdr:to>
      <xdr:col>24</xdr:col>
      <xdr:colOff>152400</xdr:colOff>
      <xdr:row>34</xdr:row>
      <xdr:rowOff>78105</xdr:rowOff>
    </xdr:to>
    <xdr:cxnSp macro="">
      <xdr:nvCxnSpPr>
        <xdr:cNvPr id="61" name="直線コネクタ 60"/>
        <xdr:cNvCxnSpPr/>
      </xdr:nvCxnSpPr>
      <xdr:spPr>
        <a:xfrm>
          <a:off x="4546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156227</xdr:rowOff>
    </xdr:from>
    <xdr:ext cx="405111" cy="259045"/>
    <xdr:sp macro="" textlink="">
      <xdr:nvSpPr>
        <xdr:cNvPr id="62" name="【道路】&#10;有形固定資産減価償却率平均値テキスト"/>
        <xdr:cNvSpPr txBox="1"/>
      </xdr:nvSpPr>
      <xdr:spPr>
        <a:xfrm>
          <a:off x="4673600" y="649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3" name="フローチャート: 判断 62"/>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147320</xdr:rowOff>
    </xdr:from>
    <xdr:to>
      <xdr:col>20</xdr:col>
      <xdr:colOff>38100</xdr:colOff>
      <xdr:row>38</xdr:row>
      <xdr:rowOff>77470</xdr:rowOff>
    </xdr:to>
    <xdr:sp macro="" textlink="">
      <xdr:nvSpPr>
        <xdr:cNvPr id="64" name="フローチャート: 判断 63"/>
        <xdr:cNvSpPr/>
      </xdr:nvSpPr>
      <xdr:spPr>
        <a:xfrm>
          <a:off x="3746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xdr:cNvSpPr/>
      </xdr:nvSpPr>
      <xdr:spPr>
        <a:xfrm>
          <a:off x="196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57785</xdr:rowOff>
    </xdr:from>
    <xdr:to>
      <xdr:col>6</xdr:col>
      <xdr:colOff>38100</xdr:colOff>
      <xdr:row>37</xdr:row>
      <xdr:rowOff>159385</xdr:rowOff>
    </xdr:to>
    <xdr:sp macro="" textlink="">
      <xdr:nvSpPr>
        <xdr:cNvPr id="67" name="フローチャート: 判断 66"/>
        <xdr:cNvSpPr/>
      </xdr:nvSpPr>
      <xdr:spPr>
        <a:xfrm>
          <a:off x="1079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128270</xdr:rowOff>
    </xdr:from>
    <xdr:to>
      <xdr:col>24</xdr:col>
      <xdr:colOff>114300</xdr:colOff>
      <xdr:row>38</xdr:row>
      <xdr:rowOff>58420</xdr:rowOff>
    </xdr:to>
    <xdr:sp macro="" textlink="">
      <xdr:nvSpPr>
        <xdr:cNvPr id="73" name="楕円 72"/>
        <xdr:cNvSpPr/>
      </xdr:nvSpPr>
      <xdr:spPr>
        <a:xfrm>
          <a:off x="45847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151147</xdr:rowOff>
    </xdr:from>
    <xdr:ext cx="405111" cy="259045"/>
    <xdr:sp macro="" textlink="">
      <xdr:nvSpPr>
        <xdr:cNvPr id="74" name="【道路】&#10;有形固定資産減価償却率該当値テキスト"/>
        <xdr:cNvSpPr txBox="1"/>
      </xdr:nvSpPr>
      <xdr:spPr>
        <a:xfrm>
          <a:off x="4673600" y="632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95885</xdr:rowOff>
    </xdr:from>
    <xdr:to>
      <xdr:col>20</xdr:col>
      <xdr:colOff>38100</xdr:colOff>
      <xdr:row>38</xdr:row>
      <xdr:rowOff>26035</xdr:rowOff>
    </xdr:to>
    <xdr:sp macro="" textlink="">
      <xdr:nvSpPr>
        <xdr:cNvPr id="75" name="楕円 74"/>
        <xdr:cNvSpPr/>
      </xdr:nvSpPr>
      <xdr:spPr>
        <a:xfrm>
          <a:off x="37465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146685</xdr:rowOff>
    </xdr:from>
    <xdr:to>
      <xdr:col>24</xdr:col>
      <xdr:colOff>63500</xdr:colOff>
      <xdr:row>38</xdr:row>
      <xdr:rowOff>7620</xdr:rowOff>
    </xdr:to>
    <xdr:cxnSp macro="">
      <xdr:nvCxnSpPr>
        <xdr:cNvPr id="76" name="直線コネクタ 75"/>
        <xdr:cNvCxnSpPr/>
      </xdr:nvCxnSpPr>
      <xdr:spPr>
        <a:xfrm>
          <a:off x="3797300" y="649033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61595</xdr:rowOff>
    </xdr:from>
    <xdr:to>
      <xdr:col>15</xdr:col>
      <xdr:colOff>101600</xdr:colOff>
      <xdr:row>37</xdr:row>
      <xdr:rowOff>163195</xdr:rowOff>
    </xdr:to>
    <xdr:sp macro="" textlink="">
      <xdr:nvSpPr>
        <xdr:cNvPr id="77" name="楕円 76"/>
        <xdr:cNvSpPr/>
      </xdr:nvSpPr>
      <xdr:spPr>
        <a:xfrm>
          <a:off x="28575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112395</xdr:rowOff>
    </xdr:from>
    <xdr:to>
      <xdr:col>19</xdr:col>
      <xdr:colOff>177800</xdr:colOff>
      <xdr:row>37</xdr:row>
      <xdr:rowOff>146685</xdr:rowOff>
    </xdr:to>
    <xdr:cxnSp macro="">
      <xdr:nvCxnSpPr>
        <xdr:cNvPr id="78" name="直線コネクタ 77"/>
        <xdr:cNvCxnSpPr/>
      </xdr:nvCxnSpPr>
      <xdr:spPr>
        <a:xfrm>
          <a:off x="2908300" y="64560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29210</xdr:rowOff>
    </xdr:from>
    <xdr:to>
      <xdr:col>10</xdr:col>
      <xdr:colOff>165100</xdr:colOff>
      <xdr:row>37</xdr:row>
      <xdr:rowOff>130810</xdr:rowOff>
    </xdr:to>
    <xdr:sp macro="" textlink="">
      <xdr:nvSpPr>
        <xdr:cNvPr id="79" name="楕円 78"/>
        <xdr:cNvSpPr/>
      </xdr:nvSpPr>
      <xdr:spPr>
        <a:xfrm>
          <a:off x="1968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80010</xdr:rowOff>
    </xdr:from>
    <xdr:to>
      <xdr:col>15</xdr:col>
      <xdr:colOff>50800</xdr:colOff>
      <xdr:row>37</xdr:row>
      <xdr:rowOff>112395</xdr:rowOff>
    </xdr:to>
    <xdr:cxnSp macro="">
      <xdr:nvCxnSpPr>
        <xdr:cNvPr id="80" name="直線コネクタ 79"/>
        <xdr:cNvCxnSpPr/>
      </xdr:nvCxnSpPr>
      <xdr:spPr>
        <a:xfrm>
          <a:off x="2019300" y="642366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168275</xdr:rowOff>
    </xdr:from>
    <xdr:to>
      <xdr:col>6</xdr:col>
      <xdr:colOff>38100</xdr:colOff>
      <xdr:row>37</xdr:row>
      <xdr:rowOff>98425</xdr:rowOff>
    </xdr:to>
    <xdr:sp macro="" textlink="">
      <xdr:nvSpPr>
        <xdr:cNvPr id="81" name="楕円 80"/>
        <xdr:cNvSpPr/>
      </xdr:nvSpPr>
      <xdr:spPr>
        <a:xfrm>
          <a:off x="10795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47625</xdr:rowOff>
    </xdr:from>
    <xdr:to>
      <xdr:col>10</xdr:col>
      <xdr:colOff>114300</xdr:colOff>
      <xdr:row>37</xdr:row>
      <xdr:rowOff>80010</xdr:rowOff>
    </xdr:to>
    <xdr:cxnSp macro="">
      <xdr:nvCxnSpPr>
        <xdr:cNvPr id="82" name="直線コネクタ 81"/>
        <xdr:cNvCxnSpPr/>
      </xdr:nvCxnSpPr>
      <xdr:spPr>
        <a:xfrm>
          <a:off x="1130300" y="639127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68597</xdr:rowOff>
    </xdr:from>
    <xdr:ext cx="405111" cy="259045"/>
    <xdr:sp macro="" textlink="">
      <xdr:nvSpPr>
        <xdr:cNvPr id="83" name="n_1aveValue【道路】&#10;有形固定資産減価償却率"/>
        <xdr:cNvSpPr txBox="1"/>
      </xdr:nvSpPr>
      <xdr:spPr>
        <a:xfrm>
          <a:off x="35820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34307</xdr:rowOff>
    </xdr:from>
    <xdr:ext cx="405111" cy="259045"/>
    <xdr:sp macro="" textlink="">
      <xdr:nvSpPr>
        <xdr:cNvPr id="84" name="n_2aveValue【道路】&#10;有形固定資産減価償却率"/>
        <xdr:cNvSpPr txBox="1"/>
      </xdr:nvSpPr>
      <xdr:spPr>
        <a:xfrm>
          <a:off x="2705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3827</xdr:rowOff>
    </xdr:from>
    <xdr:ext cx="405111" cy="259045"/>
    <xdr:sp macro="" textlink="">
      <xdr:nvSpPr>
        <xdr:cNvPr id="85" name="n_3aveValue【道路】&#10;有形固定資産減価償却率"/>
        <xdr:cNvSpPr txBox="1"/>
      </xdr:nvSpPr>
      <xdr:spPr>
        <a:xfrm>
          <a:off x="1816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150512</xdr:rowOff>
    </xdr:from>
    <xdr:ext cx="405111" cy="259045"/>
    <xdr:sp macro="" textlink="">
      <xdr:nvSpPr>
        <xdr:cNvPr id="86" name="n_4aveValue【道路】&#10;有形固定資産減価償却率"/>
        <xdr:cNvSpPr txBox="1"/>
      </xdr:nvSpPr>
      <xdr:spPr>
        <a:xfrm>
          <a:off x="927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42562</xdr:rowOff>
    </xdr:from>
    <xdr:ext cx="405111" cy="259045"/>
    <xdr:sp macro="" textlink="">
      <xdr:nvSpPr>
        <xdr:cNvPr id="87" name="n_1mainValue【道路】&#10;有形固定資産減価償却率"/>
        <xdr:cNvSpPr txBox="1"/>
      </xdr:nvSpPr>
      <xdr:spPr>
        <a:xfrm>
          <a:off x="3582044" y="621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8272</xdr:rowOff>
    </xdr:from>
    <xdr:ext cx="405111" cy="259045"/>
    <xdr:sp macro="" textlink="">
      <xdr:nvSpPr>
        <xdr:cNvPr id="88" name="n_2mainValue【道路】&#10;有形固定資産減価償却率"/>
        <xdr:cNvSpPr txBox="1"/>
      </xdr:nvSpPr>
      <xdr:spPr>
        <a:xfrm>
          <a:off x="2705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147337</xdr:rowOff>
    </xdr:from>
    <xdr:ext cx="405111" cy="259045"/>
    <xdr:sp macro="" textlink="">
      <xdr:nvSpPr>
        <xdr:cNvPr id="89" name="n_3mainValue【道路】&#10;有形固定資産減価償却率"/>
        <xdr:cNvSpPr txBox="1"/>
      </xdr:nvSpPr>
      <xdr:spPr>
        <a:xfrm>
          <a:off x="1816744"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114952</xdr:rowOff>
    </xdr:from>
    <xdr:ext cx="405111" cy="259045"/>
    <xdr:sp macro="" textlink="">
      <xdr:nvSpPr>
        <xdr:cNvPr id="90" name="n_4mainValue【道路】&#10;有形固定資産減価償却率"/>
        <xdr:cNvSpPr txBox="1"/>
      </xdr:nvSpPr>
      <xdr:spPr>
        <a:xfrm>
          <a:off x="927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138075</xdr:rowOff>
    </xdr:from>
    <xdr:to>
      <xdr:col>54</xdr:col>
      <xdr:colOff>189865</xdr:colOff>
      <xdr:row>41</xdr:row>
      <xdr:rowOff>127939</xdr:rowOff>
    </xdr:to>
    <xdr:cxnSp macro="">
      <xdr:nvCxnSpPr>
        <xdr:cNvPr id="114" name="直線コネクタ 113"/>
        <xdr:cNvCxnSpPr/>
      </xdr:nvCxnSpPr>
      <xdr:spPr>
        <a:xfrm flipV="1">
          <a:off x="10476865" y="5967375"/>
          <a:ext cx="0" cy="1190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131766</xdr:rowOff>
    </xdr:from>
    <xdr:ext cx="469744" cy="259045"/>
    <xdr:sp macro="" textlink="">
      <xdr:nvSpPr>
        <xdr:cNvPr id="115" name="【道路】&#10;一人当たり延長最小値テキスト"/>
        <xdr:cNvSpPr txBox="1"/>
      </xdr:nvSpPr>
      <xdr:spPr>
        <a:xfrm>
          <a:off x="10515600" y="716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127939</xdr:rowOff>
    </xdr:from>
    <xdr:to>
      <xdr:col>55</xdr:col>
      <xdr:colOff>88900</xdr:colOff>
      <xdr:row>41</xdr:row>
      <xdr:rowOff>127939</xdr:rowOff>
    </xdr:to>
    <xdr:cxnSp macro="">
      <xdr:nvCxnSpPr>
        <xdr:cNvPr id="116" name="直線コネクタ 115"/>
        <xdr:cNvCxnSpPr/>
      </xdr:nvCxnSpPr>
      <xdr:spPr>
        <a:xfrm>
          <a:off x="10388600" y="715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84752</xdr:rowOff>
    </xdr:from>
    <xdr:ext cx="534377" cy="259045"/>
    <xdr:sp macro="" textlink="">
      <xdr:nvSpPr>
        <xdr:cNvPr id="117" name="【道路】&#10;一人当たり延長最大値テキスト"/>
        <xdr:cNvSpPr txBox="1"/>
      </xdr:nvSpPr>
      <xdr:spPr>
        <a:xfrm>
          <a:off x="10515600" y="57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138075</xdr:rowOff>
    </xdr:from>
    <xdr:to>
      <xdr:col>55</xdr:col>
      <xdr:colOff>88900</xdr:colOff>
      <xdr:row>34</xdr:row>
      <xdr:rowOff>138075</xdr:rowOff>
    </xdr:to>
    <xdr:cxnSp macro="">
      <xdr:nvCxnSpPr>
        <xdr:cNvPr id="118" name="直線コネクタ 117"/>
        <xdr:cNvCxnSpPr/>
      </xdr:nvCxnSpPr>
      <xdr:spPr>
        <a:xfrm>
          <a:off x="10388600" y="59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132033</xdr:rowOff>
    </xdr:from>
    <xdr:ext cx="469744" cy="259045"/>
    <xdr:sp macro="" textlink="">
      <xdr:nvSpPr>
        <xdr:cNvPr id="119" name="【道路】&#10;一人当たり延長平均値テキスト"/>
        <xdr:cNvSpPr txBox="1"/>
      </xdr:nvSpPr>
      <xdr:spPr>
        <a:xfrm>
          <a:off x="10515600" y="68185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153606</xdr:rowOff>
    </xdr:from>
    <xdr:to>
      <xdr:col>55</xdr:col>
      <xdr:colOff>50800</xdr:colOff>
      <xdr:row>40</xdr:row>
      <xdr:rowOff>83756</xdr:rowOff>
    </xdr:to>
    <xdr:sp macro="" textlink="">
      <xdr:nvSpPr>
        <xdr:cNvPr id="120" name="フローチャート: 判断 119"/>
        <xdr:cNvSpPr/>
      </xdr:nvSpPr>
      <xdr:spPr>
        <a:xfrm>
          <a:off x="10426700" y="68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137605</xdr:rowOff>
    </xdr:from>
    <xdr:to>
      <xdr:col>50</xdr:col>
      <xdr:colOff>165100</xdr:colOff>
      <xdr:row>40</xdr:row>
      <xdr:rowOff>67755</xdr:rowOff>
    </xdr:to>
    <xdr:sp macro="" textlink="">
      <xdr:nvSpPr>
        <xdr:cNvPr id="121" name="フローチャート: 判断 120"/>
        <xdr:cNvSpPr/>
      </xdr:nvSpPr>
      <xdr:spPr>
        <a:xfrm>
          <a:off x="9588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135699</xdr:rowOff>
    </xdr:from>
    <xdr:to>
      <xdr:col>46</xdr:col>
      <xdr:colOff>38100</xdr:colOff>
      <xdr:row>40</xdr:row>
      <xdr:rowOff>65849</xdr:rowOff>
    </xdr:to>
    <xdr:sp macro="" textlink="">
      <xdr:nvSpPr>
        <xdr:cNvPr id="122" name="フローチャート: 判断 121"/>
        <xdr:cNvSpPr/>
      </xdr:nvSpPr>
      <xdr:spPr>
        <a:xfrm>
          <a:off x="8699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151054</xdr:rowOff>
    </xdr:from>
    <xdr:to>
      <xdr:col>41</xdr:col>
      <xdr:colOff>101600</xdr:colOff>
      <xdr:row>40</xdr:row>
      <xdr:rowOff>81204</xdr:rowOff>
    </xdr:to>
    <xdr:sp macro="" textlink="">
      <xdr:nvSpPr>
        <xdr:cNvPr id="123" name="フローチャート: 判断 122"/>
        <xdr:cNvSpPr/>
      </xdr:nvSpPr>
      <xdr:spPr>
        <a:xfrm>
          <a:off x="7810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122174</xdr:rowOff>
    </xdr:from>
    <xdr:to>
      <xdr:col>36</xdr:col>
      <xdr:colOff>165100</xdr:colOff>
      <xdr:row>40</xdr:row>
      <xdr:rowOff>52324</xdr:rowOff>
    </xdr:to>
    <xdr:sp macro="" textlink="">
      <xdr:nvSpPr>
        <xdr:cNvPr id="124" name="フローチャート: 判断 123"/>
        <xdr:cNvSpPr/>
      </xdr:nvSpPr>
      <xdr:spPr>
        <a:xfrm>
          <a:off x="69215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140005</xdr:rowOff>
    </xdr:from>
    <xdr:to>
      <xdr:col>55</xdr:col>
      <xdr:colOff>50800</xdr:colOff>
      <xdr:row>39</xdr:row>
      <xdr:rowOff>70155</xdr:rowOff>
    </xdr:to>
    <xdr:sp macro="" textlink="">
      <xdr:nvSpPr>
        <xdr:cNvPr id="130" name="楕円 129"/>
        <xdr:cNvSpPr/>
      </xdr:nvSpPr>
      <xdr:spPr>
        <a:xfrm>
          <a:off x="10426700" y="665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162882</xdr:rowOff>
    </xdr:from>
    <xdr:ext cx="534377" cy="259045"/>
    <xdr:sp macro="" textlink="">
      <xdr:nvSpPr>
        <xdr:cNvPr id="131" name="【道路】&#10;一人当たり延長該当値テキスト"/>
        <xdr:cNvSpPr txBox="1"/>
      </xdr:nvSpPr>
      <xdr:spPr>
        <a:xfrm>
          <a:off x="10515600" y="650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146215</xdr:rowOff>
    </xdr:from>
    <xdr:to>
      <xdr:col>50</xdr:col>
      <xdr:colOff>165100</xdr:colOff>
      <xdr:row>39</xdr:row>
      <xdr:rowOff>76365</xdr:rowOff>
    </xdr:to>
    <xdr:sp macro="" textlink="">
      <xdr:nvSpPr>
        <xdr:cNvPr id="132" name="楕円 131"/>
        <xdr:cNvSpPr/>
      </xdr:nvSpPr>
      <xdr:spPr>
        <a:xfrm>
          <a:off x="9588500" y="666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19355</xdr:rowOff>
    </xdr:from>
    <xdr:to>
      <xdr:col>55</xdr:col>
      <xdr:colOff>0</xdr:colOff>
      <xdr:row>39</xdr:row>
      <xdr:rowOff>25565</xdr:rowOff>
    </xdr:to>
    <xdr:cxnSp macro="">
      <xdr:nvCxnSpPr>
        <xdr:cNvPr id="133" name="直線コネクタ 132"/>
        <xdr:cNvCxnSpPr/>
      </xdr:nvCxnSpPr>
      <xdr:spPr>
        <a:xfrm flipV="1">
          <a:off x="9639300" y="6705905"/>
          <a:ext cx="83820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150596</xdr:rowOff>
    </xdr:from>
    <xdr:to>
      <xdr:col>46</xdr:col>
      <xdr:colOff>38100</xdr:colOff>
      <xdr:row>39</xdr:row>
      <xdr:rowOff>80746</xdr:rowOff>
    </xdr:to>
    <xdr:sp macro="" textlink="">
      <xdr:nvSpPr>
        <xdr:cNvPr id="134" name="楕円 133"/>
        <xdr:cNvSpPr/>
      </xdr:nvSpPr>
      <xdr:spPr>
        <a:xfrm>
          <a:off x="8699500" y="66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25565</xdr:rowOff>
    </xdr:from>
    <xdr:to>
      <xdr:col>50</xdr:col>
      <xdr:colOff>114300</xdr:colOff>
      <xdr:row>39</xdr:row>
      <xdr:rowOff>29946</xdr:rowOff>
    </xdr:to>
    <xdr:cxnSp macro="">
      <xdr:nvCxnSpPr>
        <xdr:cNvPr id="135" name="直線コネクタ 134"/>
        <xdr:cNvCxnSpPr/>
      </xdr:nvCxnSpPr>
      <xdr:spPr>
        <a:xfrm flipV="1">
          <a:off x="8750300" y="6712115"/>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154863</xdr:rowOff>
    </xdr:from>
    <xdr:to>
      <xdr:col>41</xdr:col>
      <xdr:colOff>101600</xdr:colOff>
      <xdr:row>39</xdr:row>
      <xdr:rowOff>85013</xdr:rowOff>
    </xdr:to>
    <xdr:sp macro="" textlink="">
      <xdr:nvSpPr>
        <xdr:cNvPr id="136" name="楕円 135"/>
        <xdr:cNvSpPr/>
      </xdr:nvSpPr>
      <xdr:spPr>
        <a:xfrm>
          <a:off x="7810500" y="666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29946</xdr:rowOff>
    </xdr:from>
    <xdr:to>
      <xdr:col>45</xdr:col>
      <xdr:colOff>177800</xdr:colOff>
      <xdr:row>39</xdr:row>
      <xdr:rowOff>34213</xdr:rowOff>
    </xdr:to>
    <xdr:cxnSp macro="">
      <xdr:nvCxnSpPr>
        <xdr:cNvPr id="137" name="直線コネクタ 136"/>
        <xdr:cNvCxnSpPr/>
      </xdr:nvCxnSpPr>
      <xdr:spPr>
        <a:xfrm flipV="1">
          <a:off x="7861300" y="6716496"/>
          <a:ext cx="8890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158407</xdr:rowOff>
    </xdr:from>
    <xdr:to>
      <xdr:col>36</xdr:col>
      <xdr:colOff>165100</xdr:colOff>
      <xdr:row>39</xdr:row>
      <xdr:rowOff>88557</xdr:rowOff>
    </xdr:to>
    <xdr:sp macro="" textlink="">
      <xdr:nvSpPr>
        <xdr:cNvPr id="138" name="楕円 137"/>
        <xdr:cNvSpPr/>
      </xdr:nvSpPr>
      <xdr:spPr>
        <a:xfrm>
          <a:off x="6921500" y="667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34213</xdr:rowOff>
    </xdr:from>
    <xdr:to>
      <xdr:col>41</xdr:col>
      <xdr:colOff>50800</xdr:colOff>
      <xdr:row>39</xdr:row>
      <xdr:rowOff>37757</xdr:rowOff>
    </xdr:to>
    <xdr:cxnSp macro="">
      <xdr:nvCxnSpPr>
        <xdr:cNvPr id="139" name="直線コネクタ 138"/>
        <xdr:cNvCxnSpPr/>
      </xdr:nvCxnSpPr>
      <xdr:spPr>
        <a:xfrm flipV="1">
          <a:off x="6972300" y="6720763"/>
          <a:ext cx="8890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58882</xdr:rowOff>
    </xdr:from>
    <xdr:ext cx="469744" cy="259045"/>
    <xdr:sp macro="" textlink="">
      <xdr:nvSpPr>
        <xdr:cNvPr id="140" name="n_1aveValue【道路】&#10;一人当たり延長"/>
        <xdr:cNvSpPr txBox="1"/>
      </xdr:nvSpPr>
      <xdr:spPr>
        <a:xfrm>
          <a:off x="9391727" y="691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56976</xdr:rowOff>
    </xdr:from>
    <xdr:ext cx="469744" cy="259045"/>
    <xdr:sp macro="" textlink="">
      <xdr:nvSpPr>
        <xdr:cNvPr id="141" name="n_2aveValue【道路】&#10;一人当たり延長"/>
        <xdr:cNvSpPr txBox="1"/>
      </xdr:nvSpPr>
      <xdr:spPr>
        <a:xfrm>
          <a:off x="8515427" y="691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72331</xdr:rowOff>
    </xdr:from>
    <xdr:ext cx="469744" cy="259045"/>
    <xdr:sp macro="" textlink="">
      <xdr:nvSpPr>
        <xdr:cNvPr id="142" name="n_3aveValue【道路】&#10;一人当たり延長"/>
        <xdr:cNvSpPr txBox="1"/>
      </xdr:nvSpPr>
      <xdr:spPr>
        <a:xfrm>
          <a:off x="7626427" y="693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43451</xdr:rowOff>
    </xdr:from>
    <xdr:ext cx="469744" cy="259045"/>
    <xdr:sp macro="" textlink="">
      <xdr:nvSpPr>
        <xdr:cNvPr id="143" name="n_4aveValue【道路】&#10;一人当たり延長"/>
        <xdr:cNvSpPr txBox="1"/>
      </xdr:nvSpPr>
      <xdr:spPr>
        <a:xfrm>
          <a:off x="6737427" y="690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92892</xdr:rowOff>
    </xdr:from>
    <xdr:ext cx="534377" cy="259045"/>
    <xdr:sp macro="" textlink="">
      <xdr:nvSpPr>
        <xdr:cNvPr id="144" name="n_1mainValue【道路】&#10;一人当たり延長"/>
        <xdr:cNvSpPr txBox="1"/>
      </xdr:nvSpPr>
      <xdr:spPr>
        <a:xfrm>
          <a:off x="9359411" y="643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97274</xdr:rowOff>
    </xdr:from>
    <xdr:ext cx="534377" cy="259045"/>
    <xdr:sp macro="" textlink="">
      <xdr:nvSpPr>
        <xdr:cNvPr id="145" name="n_2mainValue【道路】&#10;一人当たり延長"/>
        <xdr:cNvSpPr txBox="1"/>
      </xdr:nvSpPr>
      <xdr:spPr>
        <a:xfrm>
          <a:off x="8483111" y="644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101541</xdr:rowOff>
    </xdr:from>
    <xdr:ext cx="534377" cy="259045"/>
    <xdr:sp macro="" textlink="">
      <xdr:nvSpPr>
        <xdr:cNvPr id="146" name="n_3mainValue【道路】&#10;一人当たり延長"/>
        <xdr:cNvSpPr txBox="1"/>
      </xdr:nvSpPr>
      <xdr:spPr>
        <a:xfrm>
          <a:off x="7594111" y="644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105084</xdr:rowOff>
    </xdr:from>
    <xdr:ext cx="534377" cy="259045"/>
    <xdr:sp macro="" textlink="">
      <xdr:nvSpPr>
        <xdr:cNvPr id="147" name="n_4mainValue【道路】&#10;一人当たり延長"/>
        <xdr:cNvSpPr txBox="1"/>
      </xdr:nvSpPr>
      <xdr:spPr>
        <a:xfrm>
          <a:off x="6705111" y="644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128996</xdr:rowOff>
    </xdr:to>
    <xdr:cxnSp macro="">
      <xdr:nvCxnSpPr>
        <xdr:cNvPr id="173" name="直線コネクタ 172"/>
        <xdr:cNvCxnSpPr/>
      </xdr:nvCxnSpPr>
      <xdr:spPr>
        <a:xfrm flipV="1">
          <a:off x="4634865" y="9519557"/>
          <a:ext cx="0" cy="158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6" name="【橋りょう・トンネル】&#10;有形固定資産減価償却率最大値テキスト"/>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7" name="直線コネクタ 176"/>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8" name="【橋りょう・トンネル】&#10;有形固定資産減価償却率平均値テキスト"/>
        <xdr:cNvSpPr txBox="1"/>
      </xdr:nvSpPr>
      <xdr:spPr>
        <a:xfrm>
          <a:off x="46736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9" name="フローチャート: 判断 178"/>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92891</xdr:rowOff>
    </xdr:from>
    <xdr:to>
      <xdr:col>20</xdr:col>
      <xdr:colOff>38100</xdr:colOff>
      <xdr:row>61</xdr:row>
      <xdr:rowOff>23041</xdr:rowOff>
    </xdr:to>
    <xdr:sp macro="" textlink="">
      <xdr:nvSpPr>
        <xdr:cNvPr id="180" name="フローチャート: 判断 179"/>
        <xdr:cNvSpPr/>
      </xdr:nvSpPr>
      <xdr:spPr>
        <a:xfrm>
          <a:off x="3746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70031</xdr:rowOff>
    </xdr:from>
    <xdr:to>
      <xdr:col>15</xdr:col>
      <xdr:colOff>101600</xdr:colOff>
      <xdr:row>61</xdr:row>
      <xdr:rowOff>181</xdr:rowOff>
    </xdr:to>
    <xdr:sp macro="" textlink="">
      <xdr:nvSpPr>
        <xdr:cNvPr id="181" name="フローチャート: 判断 180"/>
        <xdr:cNvSpPr/>
      </xdr:nvSpPr>
      <xdr:spPr>
        <a:xfrm>
          <a:off x="2857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43906</xdr:rowOff>
    </xdr:from>
    <xdr:to>
      <xdr:col>10</xdr:col>
      <xdr:colOff>165100</xdr:colOff>
      <xdr:row>60</xdr:row>
      <xdr:rowOff>145506</xdr:rowOff>
    </xdr:to>
    <xdr:sp macro="" textlink="">
      <xdr:nvSpPr>
        <xdr:cNvPr id="182" name="フローチャート: 判断 181"/>
        <xdr:cNvSpPr/>
      </xdr:nvSpPr>
      <xdr:spPr>
        <a:xfrm>
          <a:off x="1968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56969</xdr:rowOff>
    </xdr:from>
    <xdr:to>
      <xdr:col>6</xdr:col>
      <xdr:colOff>38100</xdr:colOff>
      <xdr:row>60</xdr:row>
      <xdr:rowOff>158569</xdr:rowOff>
    </xdr:to>
    <xdr:sp macro="" textlink="">
      <xdr:nvSpPr>
        <xdr:cNvPr id="183" name="フローチャート: 判断 182"/>
        <xdr:cNvSpPr/>
      </xdr:nvSpPr>
      <xdr:spPr>
        <a:xfrm>
          <a:off x="1079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133713</xdr:rowOff>
    </xdr:from>
    <xdr:to>
      <xdr:col>24</xdr:col>
      <xdr:colOff>114300</xdr:colOff>
      <xdr:row>61</xdr:row>
      <xdr:rowOff>63863</xdr:rowOff>
    </xdr:to>
    <xdr:sp macro="" textlink="">
      <xdr:nvSpPr>
        <xdr:cNvPr id="189" name="楕円 188"/>
        <xdr:cNvSpPr/>
      </xdr:nvSpPr>
      <xdr:spPr>
        <a:xfrm>
          <a:off x="4584700" y="104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112140</xdr:rowOff>
    </xdr:from>
    <xdr:ext cx="405111" cy="259045"/>
    <xdr:sp macro="" textlink="">
      <xdr:nvSpPr>
        <xdr:cNvPr id="190" name="【橋りょう・トンネル】&#10;有形固定資産減価償却率該当値テキスト"/>
        <xdr:cNvSpPr txBox="1"/>
      </xdr:nvSpPr>
      <xdr:spPr>
        <a:xfrm>
          <a:off x="4673600" y="1039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107587</xdr:rowOff>
    </xdr:from>
    <xdr:to>
      <xdr:col>20</xdr:col>
      <xdr:colOff>38100</xdr:colOff>
      <xdr:row>61</xdr:row>
      <xdr:rowOff>37737</xdr:rowOff>
    </xdr:to>
    <xdr:sp macro="" textlink="">
      <xdr:nvSpPr>
        <xdr:cNvPr id="191" name="楕円 190"/>
        <xdr:cNvSpPr/>
      </xdr:nvSpPr>
      <xdr:spPr>
        <a:xfrm>
          <a:off x="3746500" y="103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158387</xdr:rowOff>
    </xdr:from>
    <xdr:to>
      <xdr:col>24</xdr:col>
      <xdr:colOff>63500</xdr:colOff>
      <xdr:row>61</xdr:row>
      <xdr:rowOff>13063</xdr:rowOff>
    </xdr:to>
    <xdr:cxnSp macro="">
      <xdr:nvCxnSpPr>
        <xdr:cNvPr id="192" name="直線コネクタ 191"/>
        <xdr:cNvCxnSpPr/>
      </xdr:nvCxnSpPr>
      <xdr:spPr>
        <a:xfrm>
          <a:off x="3797300" y="1044538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83094</xdr:rowOff>
    </xdr:from>
    <xdr:to>
      <xdr:col>15</xdr:col>
      <xdr:colOff>101600</xdr:colOff>
      <xdr:row>61</xdr:row>
      <xdr:rowOff>13244</xdr:rowOff>
    </xdr:to>
    <xdr:sp macro="" textlink="">
      <xdr:nvSpPr>
        <xdr:cNvPr id="193" name="楕円 192"/>
        <xdr:cNvSpPr/>
      </xdr:nvSpPr>
      <xdr:spPr>
        <a:xfrm>
          <a:off x="28575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133894</xdr:rowOff>
    </xdr:from>
    <xdr:to>
      <xdr:col>19</xdr:col>
      <xdr:colOff>177800</xdr:colOff>
      <xdr:row>60</xdr:row>
      <xdr:rowOff>158387</xdr:rowOff>
    </xdr:to>
    <xdr:cxnSp macro="">
      <xdr:nvCxnSpPr>
        <xdr:cNvPr id="194" name="直線コネクタ 193"/>
        <xdr:cNvCxnSpPr/>
      </xdr:nvCxnSpPr>
      <xdr:spPr>
        <a:xfrm>
          <a:off x="2908300" y="1042089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63500</xdr:rowOff>
    </xdr:from>
    <xdr:to>
      <xdr:col>10</xdr:col>
      <xdr:colOff>165100</xdr:colOff>
      <xdr:row>60</xdr:row>
      <xdr:rowOff>165100</xdr:rowOff>
    </xdr:to>
    <xdr:sp macro="" textlink="">
      <xdr:nvSpPr>
        <xdr:cNvPr id="195" name="楕円 194"/>
        <xdr:cNvSpPr/>
      </xdr:nvSpPr>
      <xdr:spPr>
        <a:xfrm>
          <a:off x="1968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114300</xdr:rowOff>
    </xdr:from>
    <xdr:to>
      <xdr:col>15</xdr:col>
      <xdr:colOff>50800</xdr:colOff>
      <xdr:row>60</xdr:row>
      <xdr:rowOff>133894</xdr:rowOff>
    </xdr:to>
    <xdr:cxnSp macro="">
      <xdr:nvCxnSpPr>
        <xdr:cNvPr id="196" name="直線コネクタ 195"/>
        <xdr:cNvCxnSpPr/>
      </xdr:nvCxnSpPr>
      <xdr:spPr>
        <a:xfrm>
          <a:off x="2019300" y="1040130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35741</xdr:rowOff>
    </xdr:from>
    <xdr:to>
      <xdr:col>6</xdr:col>
      <xdr:colOff>38100</xdr:colOff>
      <xdr:row>60</xdr:row>
      <xdr:rowOff>137341</xdr:rowOff>
    </xdr:to>
    <xdr:sp macro="" textlink="">
      <xdr:nvSpPr>
        <xdr:cNvPr id="197" name="楕円 196"/>
        <xdr:cNvSpPr/>
      </xdr:nvSpPr>
      <xdr:spPr>
        <a:xfrm>
          <a:off x="1079500" y="1032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86541</xdr:rowOff>
    </xdr:from>
    <xdr:to>
      <xdr:col>10</xdr:col>
      <xdr:colOff>114300</xdr:colOff>
      <xdr:row>60</xdr:row>
      <xdr:rowOff>114300</xdr:rowOff>
    </xdr:to>
    <xdr:cxnSp macro="">
      <xdr:nvCxnSpPr>
        <xdr:cNvPr id="198" name="直線コネクタ 197"/>
        <xdr:cNvCxnSpPr/>
      </xdr:nvCxnSpPr>
      <xdr:spPr>
        <a:xfrm>
          <a:off x="1130300" y="1037354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39568</xdr:rowOff>
    </xdr:from>
    <xdr:ext cx="405111" cy="259045"/>
    <xdr:sp macro="" textlink="">
      <xdr:nvSpPr>
        <xdr:cNvPr id="199" name="n_1aveValue【橋りょう・トンネル】&#10;有形固定資産減価償却率"/>
        <xdr:cNvSpPr txBox="1"/>
      </xdr:nvSpPr>
      <xdr:spPr>
        <a:xfrm>
          <a:off x="35820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16708</xdr:rowOff>
    </xdr:from>
    <xdr:ext cx="405111" cy="259045"/>
    <xdr:sp macro="" textlink="">
      <xdr:nvSpPr>
        <xdr:cNvPr id="200" name="n_2aveValue【橋りょう・トンネル】&#10;有形固定資産減価償却率"/>
        <xdr:cNvSpPr txBox="1"/>
      </xdr:nvSpPr>
      <xdr:spPr>
        <a:xfrm>
          <a:off x="2705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162033</xdr:rowOff>
    </xdr:from>
    <xdr:ext cx="405111" cy="259045"/>
    <xdr:sp macro="" textlink="">
      <xdr:nvSpPr>
        <xdr:cNvPr id="201" name="n_3aveValue【橋りょう・トンネル】&#10;有形固定資産減価償却率"/>
        <xdr:cNvSpPr txBox="1"/>
      </xdr:nvSpPr>
      <xdr:spPr>
        <a:xfrm>
          <a:off x="1816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149696</xdr:rowOff>
    </xdr:from>
    <xdr:ext cx="405111" cy="259045"/>
    <xdr:sp macro="" textlink="">
      <xdr:nvSpPr>
        <xdr:cNvPr id="202" name="n_4aveValue【橋りょう・トンネル】&#10;有形固定資産減価償却率"/>
        <xdr:cNvSpPr txBox="1"/>
      </xdr:nvSpPr>
      <xdr:spPr>
        <a:xfrm>
          <a:off x="927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28864</xdr:rowOff>
    </xdr:from>
    <xdr:ext cx="405111" cy="259045"/>
    <xdr:sp macro="" textlink="">
      <xdr:nvSpPr>
        <xdr:cNvPr id="203" name="n_1mainValue【橋りょう・トンネル】&#10;有形固定資産減価償却率"/>
        <xdr:cNvSpPr txBox="1"/>
      </xdr:nvSpPr>
      <xdr:spPr>
        <a:xfrm>
          <a:off x="35820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4371</xdr:rowOff>
    </xdr:from>
    <xdr:ext cx="405111" cy="259045"/>
    <xdr:sp macro="" textlink="">
      <xdr:nvSpPr>
        <xdr:cNvPr id="204" name="n_2mainValue【橋りょう・トンネル】&#10;有形固定資産減価償却率"/>
        <xdr:cNvSpPr txBox="1"/>
      </xdr:nvSpPr>
      <xdr:spPr>
        <a:xfrm>
          <a:off x="2705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156227</xdr:rowOff>
    </xdr:from>
    <xdr:ext cx="405111" cy="259045"/>
    <xdr:sp macro="" textlink="">
      <xdr:nvSpPr>
        <xdr:cNvPr id="205" name="n_3mainValue【橋りょう・トンネル】&#10;有形固定資産減価償却率"/>
        <xdr:cNvSpPr txBox="1"/>
      </xdr:nvSpPr>
      <xdr:spPr>
        <a:xfrm>
          <a:off x="1816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153868</xdr:rowOff>
    </xdr:from>
    <xdr:ext cx="405111" cy="259045"/>
    <xdr:sp macro="" textlink="">
      <xdr:nvSpPr>
        <xdr:cNvPr id="206" name="n_4mainValue【橋りょう・トンネル】&#10;有形固定資産減価償却率"/>
        <xdr:cNvSpPr txBox="1"/>
      </xdr:nvSpPr>
      <xdr:spPr>
        <a:xfrm>
          <a:off x="927744" y="10097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48524</xdr:rowOff>
    </xdr:from>
    <xdr:to>
      <xdr:col>54</xdr:col>
      <xdr:colOff>189865</xdr:colOff>
      <xdr:row>64</xdr:row>
      <xdr:rowOff>74779</xdr:rowOff>
    </xdr:to>
    <xdr:cxnSp macro="">
      <xdr:nvCxnSpPr>
        <xdr:cNvPr id="230" name="直線コネクタ 229"/>
        <xdr:cNvCxnSpPr/>
      </xdr:nvCxnSpPr>
      <xdr:spPr>
        <a:xfrm flipV="1">
          <a:off x="10476865" y="9649724"/>
          <a:ext cx="0" cy="139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78606</xdr:rowOff>
    </xdr:from>
    <xdr:ext cx="469744" cy="259045"/>
    <xdr:sp macro="" textlink="">
      <xdr:nvSpPr>
        <xdr:cNvPr id="231" name="【橋りょう・トンネル】&#10;一人当たり有形固定資産（償却資産）額最小値テキスト"/>
        <xdr:cNvSpPr txBox="1"/>
      </xdr:nvSpPr>
      <xdr:spPr>
        <a:xfrm>
          <a:off x="10515600" y="1105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74779</xdr:rowOff>
    </xdr:from>
    <xdr:to>
      <xdr:col>55</xdr:col>
      <xdr:colOff>88900</xdr:colOff>
      <xdr:row>64</xdr:row>
      <xdr:rowOff>74779</xdr:rowOff>
    </xdr:to>
    <xdr:cxnSp macro="">
      <xdr:nvCxnSpPr>
        <xdr:cNvPr id="232" name="直線コネクタ 231"/>
        <xdr:cNvCxnSpPr/>
      </xdr:nvCxnSpPr>
      <xdr:spPr>
        <a:xfrm>
          <a:off x="10388600" y="1104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166651</xdr:rowOff>
    </xdr:from>
    <xdr:ext cx="690189" cy="259045"/>
    <xdr:sp macro="" textlink="">
      <xdr:nvSpPr>
        <xdr:cNvPr id="233" name="【橋りょう・トンネル】&#10;一人当たり有形固定資産（償却資産）額最大値テキスト"/>
        <xdr:cNvSpPr txBox="1"/>
      </xdr:nvSpPr>
      <xdr:spPr>
        <a:xfrm>
          <a:off x="10515600" y="94249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48524</xdr:rowOff>
    </xdr:from>
    <xdr:to>
      <xdr:col>55</xdr:col>
      <xdr:colOff>88900</xdr:colOff>
      <xdr:row>56</xdr:row>
      <xdr:rowOff>48524</xdr:rowOff>
    </xdr:to>
    <xdr:cxnSp macro="">
      <xdr:nvCxnSpPr>
        <xdr:cNvPr id="234" name="直線コネクタ 233"/>
        <xdr:cNvCxnSpPr/>
      </xdr:nvCxnSpPr>
      <xdr:spPr>
        <a:xfrm>
          <a:off x="10388600" y="964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139109</xdr:rowOff>
    </xdr:from>
    <xdr:ext cx="599010" cy="259045"/>
    <xdr:sp macro="" textlink="">
      <xdr:nvSpPr>
        <xdr:cNvPr id="235" name="【橋りょう・トンネル】&#10;一人当たり有形固定資産（償却資産）額平均値テキスト"/>
        <xdr:cNvSpPr txBox="1"/>
      </xdr:nvSpPr>
      <xdr:spPr>
        <a:xfrm>
          <a:off x="10515600" y="107690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160682</xdr:rowOff>
    </xdr:from>
    <xdr:to>
      <xdr:col>55</xdr:col>
      <xdr:colOff>50800</xdr:colOff>
      <xdr:row>63</xdr:row>
      <xdr:rowOff>90832</xdr:rowOff>
    </xdr:to>
    <xdr:sp macro="" textlink="">
      <xdr:nvSpPr>
        <xdr:cNvPr id="236" name="フローチャート: 判断 235"/>
        <xdr:cNvSpPr/>
      </xdr:nvSpPr>
      <xdr:spPr>
        <a:xfrm>
          <a:off x="10426700" y="1079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109991</xdr:rowOff>
    </xdr:from>
    <xdr:to>
      <xdr:col>50</xdr:col>
      <xdr:colOff>165100</xdr:colOff>
      <xdr:row>63</xdr:row>
      <xdr:rowOff>40141</xdr:rowOff>
    </xdr:to>
    <xdr:sp macro="" textlink="">
      <xdr:nvSpPr>
        <xdr:cNvPr id="237" name="フローチャート: 判断 236"/>
        <xdr:cNvSpPr/>
      </xdr:nvSpPr>
      <xdr:spPr>
        <a:xfrm>
          <a:off x="9588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124426</xdr:rowOff>
    </xdr:from>
    <xdr:to>
      <xdr:col>46</xdr:col>
      <xdr:colOff>38100</xdr:colOff>
      <xdr:row>63</xdr:row>
      <xdr:rowOff>54576</xdr:rowOff>
    </xdr:to>
    <xdr:sp macro="" textlink="">
      <xdr:nvSpPr>
        <xdr:cNvPr id="238" name="フローチャート: 判断 237"/>
        <xdr:cNvSpPr/>
      </xdr:nvSpPr>
      <xdr:spPr>
        <a:xfrm>
          <a:off x="8699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125730</xdr:rowOff>
    </xdr:from>
    <xdr:to>
      <xdr:col>41</xdr:col>
      <xdr:colOff>101600</xdr:colOff>
      <xdr:row>63</xdr:row>
      <xdr:rowOff>55880</xdr:rowOff>
    </xdr:to>
    <xdr:sp macro="" textlink="">
      <xdr:nvSpPr>
        <xdr:cNvPr id="239" name="フローチャート: 判断 238"/>
        <xdr:cNvSpPr/>
      </xdr:nvSpPr>
      <xdr:spPr>
        <a:xfrm>
          <a:off x="7810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135337</xdr:rowOff>
    </xdr:from>
    <xdr:to>
      <xdr:col>36</xdr:col>
      <xdr:colOff>165100</xdr:colOff>
      <xdr:row>63</xdr:row>
      <xdr:rowOff>65487</xdr:rowOff>
    </xdr:to>
    <xdr:sp macro="" textlink="">
      <xdr:nvSpPr>
        <xdr:cNvPr id="240" name="フローチャート: 判断 239"/>
        <xdr:cNvSpPr/>
      </xdr:nvSpPr>
      <xdr:spPr>
        <a:xfrm>
          <a:off x="6921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60116</xdr:rowOff>
    </xdr:from>
    <xdr:to>
      <xdr:col>55</xdr:col>
      <xdr:colOff>50800</xdr:colOff>
      <xdr:row>59</xdr:row>
      <xdr:rowOff>161716</xdr:rowOff>
    </xdr:to>
    <xdr:sp macro="" textlink="">
      <xdr:nvSpPr>
        <xdr:cNvPr id="246" name="楕円 245"/>
        <xdr:cNvSpPr/>
      </xdr:nvSpPr>
      <xdr:spPr>
        <a:xfrm>
          <a:off x="10426700" y="1017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82993</xdr:rowOff>
    </xdr:from>
    <xdr:ext cx="599010" cy="259045"/>
    <xdr:sp macro="" textlink="">
      <xdr:nvSpPr>
        <xdr:cNvPr id="247" name="【橋りょう・トンネル】&#10;一人当たり有形固定資産（償却資産）額該当値テキスト"/>
        <xdr:cNvSpPr txBox="1"/>
      </xdr:nvSpPr>
      <xdr:spPr>
        <a:xfrm>
          <a:off x="10515600" y="10027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69000</xdr:rowOff>
    </xdr:from>
    <xdr:to>
      <xdr:col>50</xdr:col>
      <xdr:colOff>165100</xdr:colOff>
      <xdr:row>59</xdr:row>
      <xdr:rowOff>170600</xdr:rowOff>
    </xdr:to>
    <xdr:sp macro="" textlink="">
      <xdr:nvSpPr>
        <xdr:cNvPr id="248" name="楕円 247"/>
        <xdr:cNvSpPr/>
      </xdr:nvSpPr>
      <xdr:spPr>
        <a:xfrm>
          <a:off x="9588500" y="1018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110916</xdr:rowOff>
    </xdr:from>
    <xdr:to>
      <xdr:col>55</xdr:col>
      <xdr:colOff>0</xdr:colOff>
      <xdr:row>59</xdr:row>
      <xdr:rowOff>119800</xdr:rowOff>
    </xdr:to>
    <xdr:cxnSp macro="">
      <xdr:nvCxnSpPr>
        <xdr:cNvPr id="249" name="直線コネクタ 248"/>
        <xdr:cNvCxnSpPr/>
      </xdr:nvCxnSpPr>
      <xdr:spPr>
        <a:xfrm flipV="1">
          <a:off x="9639300" y="10226466"/>
          <a:ext cx="838200" cy="8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77353</xdr:rowOff>
    </xdr:from>
    <xdr:to>
      <xdr:col>46</xdr:col>
      <xdr:colOff>38100</xdr:colOff>
      <xdr:row>60</xdr:row>
      <xdr:rowOff>7503</xdr:rowOff>
    </xdr:to>
    <xdr:sp macro="" textlink="">
      <xdr:nvSpPr>
        <xdr:cNvPr id="250" name="楕円 249"/>
        <xdr:cNvSpPr/>
      </xdr:nvSpPr>
      <xdr:spPr>
        <a:xfrm>
          <a:off x="8699500" y="1019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119800</xdr:rowOff>
    </xdr:from>
    <xdr:to>
      <xdr:col>50</xdr:col>
      <xdr:colOff>114300</xdr:colOff>
      <xdr:row>59</xdr:row>
      <xdr:rowOff>128153</xdr:rowOff>
    </xdr:to>
    <xdr:cxnSp macro="">
      <xdr:nvCxnSpPr>
        <xdr:cNvPr id="251" name="直線コネクタ 250"/>
        <xdr:cNvCxnSpPr/>
      </xdr:nvCxnSpPr>
      <xdr:spPr>
        <a:xfrm flipV="1">
          <a:off x="8750300" y="10235350"/>
          <a:ext cx="889000" cy="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90885</xdr:rowOff>
    </xdr:from>
    <xdr:to>
      <xdr:col>41</xdr:col>
      <xdr:colOff>101600</xdr:colOff>
      <xdr:row>60</xdr:row>
      <xdr:rowOff>21035</xdr:rowOff>
    </xdr:to>
    <xdr:sp macro="" textlink="">
      <xdr:nvSpPr>
        <xdr:cNvPr id="252" name="楕円 251"/>
        <xdr:cNvSpPr/>
      </xdr:nvSpPr>
      <xdr:spPr>
        <a:xfrm>
          <a:off x="7810500" y="1020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128153</xdr:rowOff>
    </xdr:from>
    <xdr:to>
      <xdr:col>45</xdr:col>
      <xdr:colOff>177800</xdr:colOff>
      <xdr:row>59</xdr:row>
      <xdr:rowOff>141685</xdr:rowOff>
    </xdr:to>
    <xdr:cxnSp macro="">
      <xdr:nvCxnSpPr>
        <xdr:cNvPr id="253" name="直線コネクタ 252"/>
        <xdr:cNvCxnSpPr/>
      </xdr:nvCxnSpPr>
      <xdr:spPr>
        <a:xfrm flipV="1">
          <a:off x="7861300" y="10243703"/>
          <a:ext cx="889000" cy="13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96012</xdr:rowOff>
    </xdr:from>
    <xdr:to>
      <xdr:col>36</xdr:col>
      <xdr:colOff>165100</xdr:colOff>
      <xdr:row>60</xdr:row>
      <xdr:rowOff>26162</xdr:rowOff>
    </xdr:to>
    <xdr:sp macro="" textlink="">
      <xdr:nvSpPr>
        <xdr:cNvPr id="254" name="楕円 253"/>
        <xdr:cNvSpPr/>
      </xdr:nvSpPr>
      <xdr:spPr>
        <a:xfrm>
          <a:off x="6921500" y="1021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141685</xdr:rowOff>
    </xdr:from>
    <xdr:to>
      <xdr:col>41</xdr:col>
      <xdr:colOff>50800</xdr:colOff>
      <xdr:row>59</xdr:row>
      <xdr:rowOff>146812</xdr:rowOff>
    </xdr:to>
    <xdr:cxnSp macro="">
      <xdr:nvCxnSpPr>
        <xdr:cNvPr id="255" name="直線コネクタ 254"/>
        <xdr:cNvCxnSpPr/>
      </xdr:nvCxnSpPr>
      <xdr:spPr>
        <a:xfrm flipV="1">
          <a:off x="6972300" y="10257235"/>
          <a:ext cx="889000" cy="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31268</xdr:rowOff>
    </xdr:from>
    <xdr:ext cx="599010" cy="259045"/>
    <xdr:sp macro="" textlink="">
      <xdr:nvSpPr>
        <xdr:cNvPr id="256" name="n_1aveValue【橋りょう・トンネル】&#10;一人当たり有形固定資産（償却資産）額"/>
        <xdr:cNvSpPr txBox="1"/>
      </xdr:nvSpPr>
      <xdr:spPr>
        <a:xfrm>
          <a:off x="9327095" y="10832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45703</xdr:rowOff>
    </xdr:from>
    <xdr:ext cx="599010" cy="259045"/>
    <xdr:sp macro="" textlink="">
      <xdr:nvSpPr>
        <xdr:cNvPr id="257" name="n_2aveValue【橋りょう・トンネル】&#10;一人当たり有形固定資産（償却資産）額"/>
        <xdr:cNvSpPr txBox="1"/>
      </xdr:nvSpPr>
      <xdr:spPr>
        <a:xfrm>
          <a:off x="8450795" y="10847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47007</xdr:rowOff>
    </xdr:from>
    <xdr:ext cx="599010" cy="259045"/>
    <xdr:sp macro="" textlink="">
      <xdr:nvSpPr>
        <xdr:cNvPr id="258" name="n_3aveValue【橋りょう・トンネル】&#10;一人当たり有形固定資産（償却資産）額"/>
        <xdr:cNvSpPr txBox="1"/>
      </xdr:nvSpPr>
      <xdr:spPr>
        <a:xfrm>
          <a:off x="7561795" y="10848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56614</xdr:rowOff>
    </xdr:from>
    <xdr:ext cx="599010" cy="259045"/>
    <xdr:sp macro="" textlink="">
      <xdr:nvSpPr>
        <xdr:cNvPr id="259" name="n_4aveValue【橋りょう・トンネル】&#10;一人当たり有形固定資産（償却資産）額"/>
        <xdr:cNvSpPr txBox="1"/>
      </xdr:nvSpPr>
      <xdr:spPr>
        <a:xfrm>
          <a:off x="6672795" y="10857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15677</xdr:rowOff>
    </xdr:from>
    <xdr:ext cx="599010" cy="259045"/>
    <xdr:sp macro="" textlink="">
      <xdr:nvSpPr>
        <xdr:cNvPr id="260" name="n_1mainValue【橋りょう・トンネル】&#10;一人当たり有形固定資産（償却資産）額"/>
        <xdr:cNvSpPr txBox="1"/>
      </xdr:nvSpPr>
      <xdr:spPr>
        <a:xfrm>
          <a:off x="9327095" y="9959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24030</xdr:rowOff>
    </xdr:from>
    <xdr:ext cx="599010" cy="259045"/>
    <xdr:sp macro="" textlink="">
      <xdr:nvSpPr>
        <xdr:cNvPr id="261" name="n_2mainValue【橋りょう・トンネル】&#10;一人当たり有形固定資産（償却資産）額"/>
        <xdr:cNvSpPr txBox="1"/>
      </xdr:nvSpPr>
      <xdr:spPr>
        <a:xfrm>
          <a:off x="8450795" y="9968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37562</xdr:rowOff>
    </xdr:from>
    <xdr:ext cx="599010" cy="259045"/>
    <xdr:sp macro="" textlink="">
      <xdr:nvSpPr>
        <xdr:cNvPr id="262" name="n_3mainValue【橋りょう・トンネル】&#10;一人当たり有形固定資産（償却資産）額"/>
        <xdr:cNvSpPr txBox="1"/>
      </xdr:nvSpPr>
      <xdr:spPr>
        <a:xfrm>
          <a:off x="7561795" y="998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42689</xdr:rowOff>
    </xdr:from>
    <xdr:ext cx="599010" cy="259045"/>
    <xdr:sp macro="" textlink="">
      <xdr:nvSpPr>
        <xdr:cNvPr id="263" name="n_4mainValue【橋りょう・トンネル】&#10;一人当たり有形固定資産（償却資産）額"/>
        <xdr:cNvSpPr txBox="1"/>
      </xdr:nvSpPr>
      <xdr:spPr>
        <a:xfrm>
          <a:off x="6672795" y="9986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289" name="直線コネクタ 288"/>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292" name="【公営住宅】&#10;有形固定資産減価償却率最大値テキスト"/>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293" name="直線コネクタ 292"/>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17978</xdr:rowOff>
    </xdr:from>
    <xdr:ext cx="405111" cy="259045"/>
    <xdr:sp macro="" textlink="">
      <xdr:nvSpPr>
        <xdr:cNvPr id="294" name="【公営住宅】&#10;有形固定資産減価償却率平均値テキスト"/>
        <xdr:cNvSpPr txBox="1"/>
      </xdr:nvSpPr>
      <xdr:spPr>
        <a:xfrm>
          <a:off x="4673600" y="1424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39551</xdr:rowOff>
    </xdr:from>
    <xdr:to>
      <xdr:col>24</xdr:col>
      <xdr:colOff>114300</xdr:colOff>
      <xdr:row>83</xdr:row>
      <xdr:rowOff>141151</xdr:rowOff>
    </xdr:to>
    <xdr:sp macro="" textlink="">
      <xdr:nvSpPr>
        <xdr:cNvPr id="295" name="フローチャート: 判断 294"/>
        <xdr:cNvSpPr/>
      </xdr:nvSpPr>
      <xdr:spPr>
        <a:xfrm>
          <a:off x="4584700" y="1426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44450</xdr:rowOff>
    </xdr:from>
    <xdr:to>
      <xdr:col>20</xdr:col>
      <xdr:colOff>38100</xdr:colOff>
      <xdr:row>83</xdr:row>
      <xdr:rowOff>146050</xdr:rowOff>
    </xdr:to>
    <xdr:sp macro="" textlink="">
      <xdr:nvSpPr>
        <xdr:cNvPr id="296" name="フローチャート: 判断 295"/>
        <xdr:cNvSpPr/>
      </xdr:nvSpPr>
      <xdr:spPr>
        <a:xfrm>
          <a:off x="3746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36286</xdr:rowOff>
    </xdr:from>
    <xdr:to>
      <xdr:col>15</xdr:col>
      <xdr:colOff>101600</xdr:colOff>
      <xdr:row>83</xdr:row>
      <xdr:rowOff>137886</xdr:rowOff>
    </xdr:to>
    <xdr:sp macro="" textlink="">
      <xdr:nvSpPr>
        <xdr:cNvPr id="297" name="フローチャート: 判断 296"/>
        <xdr:cNvSpPr/>
      </xdr:nvSpPr>
      <xdr:spPr>
        <a:xfrm>
          <a:off x="2857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135889</xdr:rowOff>
    </xdr:from>
    <xdr:to>
      <xdr:col>10</xdr:col>
      <xdr:colOff>165100</xdr:colOff>
      <xdr:row>83</xdr:row>
      <xdr:rowOff>66039</xdr:rowOff>
    </xdr:to>
    <xdr:sp macro="" textlink="">
      <xdr:nvSpPr>
        <xdr:cNvPr id="298" name="フローチャート: 判断 297"/>
        <xdr:cNvSpPr/>
      </xdr:nvSpPr>
      <xdr:spPr>
        <a:xfrm>
          <a:off x="1968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11793</xdr:rowOff>
    </xdr:from>
    <xdr:to>
      <xdr:col>6</xdr:col>
      <xdr:colOff>38100</xdr:colOff>
      <xdr:row>83</xdr:row>
      <xdr:rowOff>113393</xdr:rowOff>
    </xdr:to>
    <xdr:sp macro="" textlink="">
      <xdr:nvSpPr>
        <xdr:cNvPr id="299" name="フローチャート: 判断 298"/>
        <xdr:cNvSpPr/>
      </xdr:nvSpPr>
      <xdr:spPr>
        <a:xfrm>
          <a:off x="1079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129358</xdr:rowOff>
    </xdr:from>
    <xdr:to>
      <xdr:col>24</xdr:col>
      <xdr:colOff>114300</xdr:colOff>
      <xdr:row>83</xdr:row>
      <xdr:rowOff>59508</xdr:rowOff>
    </xdr:to>
    <xdr:sp macro="" textlink="">
      <xdr:nvSpPr>
        <xdr:cNvPr id="305" name="楕円 304"/>
        <xdr:cNvSpPr/>
      </xdr:nvSpPr>
      <xdr:spPr>
        <a:xfrm>
          <a:off x="4584700" y="1418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152235</xdr:rowOff>
    </xdr:from>
    <xdr:ext cx="405111" cy="259045"/>
    <xdr:sp macro="" textlink="">
      <xdr:nvSpPr>
        <xdr:cNvPr id="306" name="【公営住宅】&#10;有形固定資産減価償却率該当値テキスト"/>
        <xdr:cNvSpPr txBox="1"/>
      </xdr:nvSpPr>
      <xdr:spPr>
        <a:xfrm>
          <a:off x="4673600" y="1403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85271</xdr:rowOff>
    </xdr:from>
    <xdr:to>
      <xdr:col>20</xdr:col>
      <xdr:colOff>38100</xdr:colOff>
      <xdr:row>83</xdr:row>
      <xdr:rowOff>15421</xdr:rowOff>
    </xdr:to>
    <xdr:sp macro="" textlink="">
      <xdr:nvSpPr>
        <xdr:cNvPr id="307" name="楕円 306"/>
        <xdr:cNvSpPr/>
      </xdr:nvSpPr>
      <xdr:spPr>
        <a:xfrm>
          <a:off x="37465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136071</xdr:rowOff>
    </xdr:from>
    <xdr:to>
      <xdr:col>24</xdr:col>
      <xdr:colOff>63500</xdr:colOff>
      <xdr:row>83</xdr:row>
      <xdr:rowOff>8708</xdr:rowOff>
    </xdr:to>
    <xdr:cxnSp macro="">
      <xdr:nvCxnSpPr>
        <xdr:cNvPr id="308" name="直線コネクタ 307"/>
        <xdr:cNvCxnSpPr/>
      </xdr:nvCxnSpPr>
      <xdr:spPr>
        <a:xfrm>
          <a:off x="3797300" y="14194971"/>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39551</xdr:rowOff>
    </xdr:from>
    <xdr:to>
      <xdr:col>15</xdr:col>
      <xdr:colOff>101600</xdr:colOff>
      <xdr:row>82</xdr:row>
      <xdr:rowOff>141151</xdr:rowOff>
    </xdr:to>
    <xdr:sp macro="" textlink="">
      <xdr:nvSpPr>
        <xdr:cNvPr id="309" name="楕円 308"/>
        <xdr:cNvSpPr/>
      </xdr:nvSpPr>
      <xdr:spPr>
        <a:xfrm>
          <a:off x="2857500" y="1409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90351</xdr:rowOff>
    </xdr:from>
    <xdr:to>
      <xdr:col>19</xdr:col>
      <xdr:colOff>177800</xdr:colOff>
      <xdr:row>82</xdr:row>
      <xdr:rowOff>136071</xdr:rowOff>
    </xdr:to>
    <xdr:cxnSp macro="">
      <xdr:nvCxnSpPr>
        <xdr:cNvPr id="310" name="直線コネクタ 309"/>
        <xdr:cNvCxnSpPr/>
      </xdr:nvCxnSpPr>
      <xdr:spPr>
        <a:xfrm>
          <a:off x="2908300" y="14149251"/>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166914</xdr:rowOff>
    </xdr:from>
    <xdr:to>
      <xdr:col>10</xdr:col>
      <xdr:colOff>165100</xdr:colOff>
      <xdr:row>82</xdr:row>
      <xdr:rowOff>97064</xdr:rowOff>
    </xdr:to>
    <xdr:sp macro="" textlink="">
      <xdr:nvSpPr>
        <xdr:cNvPr id="311" name="楕円 310"/>
        <xdr:cNvSpPr/>
      </xdr:nvSpPr>
      <xdr:spPr>
        <a:xfrm>
          <a:off x="19685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46264</xdr:rowOff>
    </xdr:from>
    <xdr:to>
      <xdr:col>15</xdr:col>
      <xdr:colOff>50800</xdr:colOff>
      <xdr:row>82</xdr:row>
      <xdr:rowOff>90351</xdr:rowOff>
    </xdr:to>
    <xdr:cxnSp macro="">
      <xdr:nvCxnSpPr>
        <xdr:cNvPr id="312" name="直線コネクタ 311"/>
        <xdr:cNvCxnSpPr/>
      </xdr:nvCxnSpPr>
      <xdr:spPr>
        <a:xfrm>
          <a:off x="2019300" y="1410516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24856</xdr:rowOff>
    </xdr:from>
    <xdr:to>
      <xdr:col>6</xdr:col>
      <xdr:colOff>38100</xdr:colOff>
      <xdr:row>82</xdr:row>
      <xdr:rowOff>126456</xdr:rowOff>
    </xdr:to>
    <xdr:sp macro="" textlink="">
      <xdr:nvSpPr>
        <xdr:cNvPr id="313" name="楕円 312"/>
        <xdr:cNvSpPr/>
      </xdr:nvSpPr>
      <xdr:spPr>
        <a:xfrm>
          <a:off x="1079500" y="1408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46264</xdr:rowOff>
    </xdr:from>
    <xdr:to>
      <xdr:col>10</xdr:col>
      <xdr:colOff>114300</xdr:colOff>
      <xdr:row>82</xdr:row>
      <xdr:rowOff>75656</xdr:rowOff>
    </xdr:to>
    <xdr:cxnSp macro="">
      <xdr:nvCxnSpPr>
        <xdr:cNvPr id="314" name="直線コネクタ 313"/>
        <xdr:cNvCxnSpPr/>
      </xdr:nvCxnSpPr>
      <xdr:spPr>
        <a:xfrm flipV="1">
          <a:off x="1130300" y="1410516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137177</xdr:rowOff>
    </xdr:from>
    <xdr:ext cx="405111" cy="259045"/>
    <xdr:sp macro="" textlink="">
      <xdr:nvSpPr>
        <xdr:cNvPr id="315" name="n_1aveValue【公営住宅】&#10;有形固定資産減価償却率"/>
        <xdr:cNvSpPr txBox="1"/>
      </xdr:nvSpPr>
      <xdr:spPr>
        <a:xfrm>
          <a:off x="35820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129013</xdr:rowOff>
    </xdr:from>
    <xdr:ext cx="405111" cy="259045"/>
    <xdr:sp macro="" textlink="">
      <xdr:nvSpPr>
        <xdr:cNvPr id="316" name="n_2aveValue【公営住宅】&#10;有形固定資産減価償却率"/>
        <xdr:cNvSpPr txBox="1"/>
      </xdr:nvSpPr>
      <xdr:spPr>
        <a:xfrm>
          <a:off x="27057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57166</xdr:rowOff>
    </xdr:from>
    <xdr:ext cx="405111" cy="259045"/>
    <xdr:sp macro="" textlink="">
      <xdr:nvSpPr>
        <xdr:cNvPr id="317" name="n_3aveValue【公営住宅】&#10;有形固定資産減価償却率"/>
        <xdr:cNvSpPr txBox="1"/>
      </xdr:nvSpPr>
      <xdr:spPr>
        <a:xfrm>
          <a:off x="1816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104520</xdr:rowOff>
    </xdr:from>
    <xdr:ext cx="405111" cy="259045"/>
    <xdr:sp macro="" textlink="">
      <xdr:nvSpPr>
        <xdr:cNvPr id="318" name="n_4aveValue【公営住宅】&#10;有形固定資産減価償却率"/>
        <xdr:cNvSpPr txBox="1"/>
      </xdr:nvSpPr>
      <xdr:spPr>
        <a:xfrm>
          <a:off x="9277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31948</xdr:rowOff>
    </xdr:from>
    <xdr:ext cx="405111" cy="259045"/>
    <xdr:sp macro="" textlink="">
      <xdr:nvSpPr>
        <xdr:cNvPr id="319" name="n_1mainValue【公営住宅】&#10;有形固定資産減価償却率"/>
        <xdr:cNvSpPr txBox="1"/>
      </xdr:nvSpPr>
      <xdr:spPr>
        <a:xfrm>
          <a:off x="3582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157678</xdr:rowOff>
    </xdr:from>
    <xdr:ext cx="405111" cy="259045"/>
    <xdr:sp macro="" textlink="">
      <xdr:nvSpPr>
        <xdr:cNvPr id="320" name="n_2mainValue【公営住宅】&#10;有形固定資産減価償却率"/>
        <xdr:cNvSpPr txBox="1"/>
      </xdr:nvSpPr>
      <xdr:spPr>
        <a:xfrm>
          <a:off x="27057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113591</xdr:rowOff>
    </xdr:from>
    <xdr:ext cx="405111" cy="259045"/>
    <xdr:sp macro="" textlink="">
      <xdr:nvSpPr>
        <xdr:cNvPr id="321" name="n_3mainValue【公営住宅】&#10;有形固定資産減価償却率"/>
        <xdr:cNvSpPr txBox="1"/>
      </xdr:nvSpPr>
      <xdr:spPr>
        <a:xfrm>
          <a:off x="1816744" y="1382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142983</xdr:rowOff>
    </xdr:from>
    <xdr:ext cx="405111" cy="259045"/>
    <xdr:sp macro="" textlink="">
      <xdr:nvSpPr>
        <xdr:cNvPr id="322" name="n_4mainValue【公営住宅】&#10;有形固定資産減価償却率"/>
        <xdr:cNvSpPr txBox="1"/>
      </xdr:nvSpPr>
      <xdr:spPr>
        <a:xfrm>
          <a:off x="927744" y="1385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154457</xdr:rowOff>
    </xdr:from>
    <xdr:to>
      <xdr:col>54</xdr:col>
      <xdr:colOff>189865</xdr:colOff>
      <xdr:row>86</xdr:row>
      <xdr:rowOff>35128</xdr:rowOff>
    </xdr:to>
    <xdr:cxnSp macro="">
      <xdr:nvCxnSpPr>
        <xdr:cNvPr id="344" name="直線コネクタ 343"/>
        <xdr:cNvCxnSpPr/>
      </xdr:nvCxnSpPr>
      <xdr:spPr>
        <a:xfrm flipV="1">
          <a:off x="10476865" y="13527557"/>
          <a:ext cx="0" cy="125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101134</xdr:rowOff>
    </xdr:from>
    <xdr:ext cx="469744" cy="259045"/>
    <xdr:sp macro="" textlink="">
      <xdr:nvSpPr>
        <xdr:cNvPr id="347" name="【公営住宅】&#10;一人当たり面積最大値テキスト"/>
        <xdr:cNvSpPr txBox="1"/>
      </xdr:nvSpPr>
      <xdr:spPr>
        <a:xfrm>
          <a:off x="10515600" y="1330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154457</xdr:rowOff>
    </xdr:from>
    <xdr:to>
      <xdr:col>55</xdr:col>
      <xdr:colOff>88900</xdr:colOff>
      <xdr:row>78</xdr:row>
      <xdr:rowOff>154457</xdr:rowOff>
    </xdr:to>
    <xdr:cxnSp macro="">
      <xdr:nvCxnSpPr>
        <xdr:cNvPr id="348" name="直線コネクタ 347"/>
        <xdr:cNvCxnSpPr/>
      </xdr:nvCxnSpPr>
      <xdr:spPr>
        <a:xfrm>
          <a:off x="10388600" y="13527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11219</xdr:rowOff>
    </xdr:from>
    <xdr:ext cx="469744" cy="259045"/>
    <xdr:sp macro="" textlink="">
      <xdr:nvSpPr>
        <xdr:cNvPr id="349" name="【公営住宅】&#10;一人当たり面積平均値テキスト"/>
        <xdr:cNvSpPr txBox="1"/>
      </xdr:nvSpPr>
      <xdr:spPr>
        <a:xfrm>
          <a:off x="10515600" y="14584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32792</xdr:rowOff>
    </xdr:from>
    <xdr:to>
      <xdr:col>55</xdr:col>
      <xdr:colOff>50800</xdr:colOff>
      <xdr:row>85</xdr:row>
      <xdr:rowOff>134392</xdr:rowOff>
    </xdr:to>
    <xdr:sp macro="" textlink="">
      <xdr:nvSpPr>
        <xdr:cNvPr id="350" name="フローチャート: 判断 349"/>
        <xdr:cNvSpPr/>
      </xdr:nvSpPr>
      <xdr:spPr>
        <a:xfrm>
          <a:off x="10426700" y="1460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20447</xdr:rowOff>
    </xdr:from>
    <xdr:to>
      <xdr:col>50</xdr:col>
      <xdr:colOff>165100</xdr:colOff>
      <xdr:row>85</xdr:row>
      <xdr:rowOff>122047</xdr:rowOff>
    </xdr:to>
    <xdr:sp macro="" textlink="">
      <xdr:nvSpPr>
        <xdr:cNvPr id="351" name="フローチャート: 判断 350"/>
        <xdr:cNvSpPr/>
      </xdr:nvSpPr>
      <xdr:spPr>
        <a:xfrm>
          <a:off x="9588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20676</xdr:rowOff>
    </xdr:from>
    <xdr:to>
      <xdr:col>46</xdr:col>
      <xdr:colOff>38100</xdr:colOff>
      <xdr:row>85</xdr:row>
      <xdr:rowOff>122276</xdr:rowOff>
    </xdr:to>
    <xdr:sp macro="" textlink="">
      <xdr:nvSpPr>
        <xdr:cNvPr id="352" name="フローチャート: 判断 351"/>
        <xdr:cNvSpPr/>
      </xdr:nvSpPr>
      <xdr:spPr>
        <a:xfrm>
          <a:off x="8699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35077</xdr:rowOff>
    </xdr:from>
    <xdr:to>
      <xdr:col>41</xdr:col>
      <xdr:colOff>101600</xdr:colOff>
      <xdr:row>85</xdr:row>
      <xdr:rowOff>136677</xdr:rowOff>
    </xdr:to>
    <xdr:sp macro="" textlink="">
      <xdr:nvSpPr>
        <xdr:cNvPr id="353" name="フローチャート: 判断 352"/>
        <xdr:cNvSpPr/>
      </xdr:nvSpPr>
      <xdr:spPr>
        <a:xfrm>
          <a:off x="7810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17475</xdr:rowOff>
    </xdr:from>
    <xdr:to>
      <xdr:col>36</xdr:col>
      <xdr:colOff>165100</xdr:colOff>
      <xdr:row>85</xdr:row>
      <xdr:rowOff>119075</xdr:rowOff>
    </xdr:to>
    <xdr:sp macro="" textlink="">
      <xdr:nvSpPr>
        <xdr:cNvPr id="354" name="フローチャート: 判断 353"/>
        <xdr:cNvSpPr/>
      </xdr:nvSpPr>
      <xdr:spPr>
        <a:xfrm>
          <a:off x="6921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104342</xdr:rowOff>
    </xdr:from>
    <xdr:to>
      <xdr:col>55</xdr:col>
      <xdr:colOff>50800</xdr:colOff>
      <xdr:row>85</xdr:row>
      <xdr:rowOff>34492</xdr:rowOff>
    </xdr:to>
    <xdr:sp macro="" textlink="">
      <xdr:nvSpPr>
        <xdr:cNvPr id="360" name="楕円 359"/>
        <xdr:cNvSpPr/>
      </xdr:nvSpPr>
      <xdr:spPr>
        <a:xfrm>
          <a:off x="10426700" y="1450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127219</xdr:rowOff>
    </xdr:from>
    <xdr:ext cx="469744" cy="259045"/>
    <xdr:sp macro="" textlink="">
      <xdr:nvSpPr>
        <xdr:cNvPr id="361" name="【公営住宅】&#10;一人当たり面積該当値テキスト"/>
        <xdr:cNvSpPr txBox="1"/>
      </xdr:nvSpPr>
      <xdr:spPr>
        <a:xfrm>
          <a:off x="10515600" y="14357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106629</xdr:rowOff>
    </xdr:from>
    <xdr:to>
      <xdr:col>50</xdr:col>
      <xdr:colOff>165100</xdr:colOff>
      <xdr:row>85</xdr:row>
      <xdr:rowOff>36779</xdr:rowOff>
    </xdr:to>
    <xdr:sp macro="" textlink="">
      <xdr:nvSpPr>
        <xdr:cNvPr id="362" name="楕円 361"/>
        <xdr:cNvSpPr/>
      </xdr:nvSpPr>
      <xdr:spPr>
        <a:xfrm>
          <a:off x="9588500" y="1450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155142</xdr:rowOff>
    </xdr:from>
    <xdr:to>
      <xdr:col>55</xdr:col>
      <xdr:colOff>0</xdr:colOff>
      <xdr:row>84</xdr:row>
      <xdr:rowOff>157429</xdr:rowOff>
    </xdr:to>
    <xdr:cxnSp macro="">
      <xdr:nvCxnSpPr>
        <xdr:cNvPr id="363" name="直線コネクタ 362"/>
        <xdr:cNvCxnSpPr/>
      </xdr:nvCxnSpPr>
      <xdr:spPr>
        <a:xfrm flipV="1">
          <a:off x="9639300" y="14556942"/>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108458</xdr:rowOff>
    </xdr:from>
    <xdr:to>
      <xdr:col>46</xdr:col>
      <xdr:colOff>38100</xdr:colOff>
      <xdr:row>85</xdr:row>
      <xdr:rowOff>38608</xdr:rowOff>
    </xdr:to>
    <xdr:sp macro="" textlink="">
      <xdr:nvSpPr>
        <xdr:cNvPr id="364" name="楕円 363"/>
        <xdr:cNvSpPr/>
      </xdr:nvSpPr>
      <xdr:spPr>
        <a:xfrm>
          <a:off x="8699500" y="1451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157429</xdr:rowOff>
    </xdr:from>
    <xdr:to>
      <xdr:col>50</xdr:col>
      <xdr:colOff>114300</xdr:colOff>
      <xdr:row>84</xdr:row>
      <xdr:rowOff>159258</xdr:rowOff>
    </xdr:to>
    <xdr:cxnSp macro="">
      <xdr:nvCxnSpPr>
        <xdr:cNvPr id="365" name="直線コネクタ 364"/>
        <xdr:cNvCxnSpPr/>
      </xdr:nvCxnSpPr>
      <xdr:spPr>
        <a:xfrm flipV="1">
          <a:off x="8750300" y="14559229"/>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110286</xdr:rowOff>
    </xdr:from>
    <xdr:to>
      <xdr:col>41</xdr:col>
      <xdr:colOff>101600</xdr:colOff>
      <xdr:row>85</xdr:row>
      <xdr:rowOff>40436</xdr:rowOff>
    </xdr:to>
    <xdr:sp macro="" textlink="">
      <xdr:nvSpPr>
        <xdr:cNvPr id="366" name="楕円 365"/>
        <xdr:cNvSpPr/>
      </xdr:nvSpPr>
      <xdr:spPr>
        <a:xfrm>
          <a:off x="7810500" y="1451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159258</xdr:rowOff>
    </xdr:from>
    <xdr:to>
      <xdr:col>45</xdr:col>
      <xdr:colOff>177800</xdr:colOff>
      <xdr:row>84</xdr:row>
      <xdr:rowOff>161086</xdr:rowOff>
    </xdr:to>
    <xdr:cxnSp macro="">
      <xdr:nvCxnSpPr>
        <xdr:cNvPr id="367" name="直線コネクタ 366"/>
        <xdr:cNvCxnSpPr/>
      </xdr:nvCxnSpPr>
      <xdr:spPr>
        <a:xfrm flipV="1">
          <a:off x="7861300" y="14561058"/>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111430</xdr:rowOff>
    </xdr:from>
    <xdr:to>
      <xdr:col>36</xdr:col>
      <xdr:colOff>165100</xdr:colOff>
      <xdr:row>85</xdr:row>
      <xdr:rowOff>41580</xdr:rowOff>
    </xdr:to>
    <xdr:sp macro="" textlink="">
      <xdr:nvSpPr>
        <xdr:cNvPr id="368" name="楕円 367"/>
        <xdr:cNvSpPr/>
      </xdr:nvSpPr>
      <xdr:spPr>
        <a:xfrm>
          <a:off x="6921500" y="1451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161086</xdr:rowOff>
    </xdr:from>
    <xdr:to>
      <xdr:col>41</xdr:col>
      <xdr:colOff>50800</xdr:colOff>
      <xdr:row>84</xdr:row>
      <xdr:rowOff>162230</xdr:rowOff>
    </xdr:to>
    <xdr:cxnSp macro="">
      <xdr:nvCxnSpPr>
        <xdr:cNvPr id="369" name="直線コネクタ 368"/>
        <xdr:cNvCxnSpPr/>
      </xdr:nvCxnSpPr>
      <xdr:spPr>
        <a:xfrm flipV="1">
          <a:off x="6972300" y="14562886"/>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113174</xdr:rowOff>
    </xdr:from>
    <xdr:ext cx="469744" cy="259045"/>
    <xdr:sp macro="" textlink="">
      <xdr:nvSpPr>
        <xdr:cNvPr id="370" name="n_1aveValue【公営住宅】&#10;一人当たり面積"/>
        <xdr:cNvSpPr txBox="1"/>
      </xdr:nvSpPr>
      <xdr:spPr>
        <a:xfrm>
          <a:off x="9391727" y="1468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113403</xdr:rowOff>
    </xdr:from>
    <xdr:ext cx="469744" cy="259045"/>
    <xdr:sp macro="" textlink="">
      <xdr:nvSpPr>
        <xdr:cNvPr id="371" name="n_2aveValue【公営住宅】&#10;一人当たり面積"/>
        <xdr:cNvSpPr txBox="1"/>
      </xdr:nvSpPr>
      <xdr:spPr>
        <a:xfrm>
          <a:off x="8515427" y="1468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127804</xdr:rowOff>
    </xdr:from>
    <xdr:ext cx="469744" cy="259045"/>
    <xdr:sp macro="" textlink="">
      <xdr:nvSpPr>
        <xdr:cNvPr id="372" name="n_3aveValue【公営住宅】&#10;一人当たり面積"/>
        <xdr:cNvSpPr txBox="1"/>
      </xdr:nvSpPr>
      <xdr:spPr>
        <a:xfrm>
          <a:off x="7626427" y="1470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110202</xdr:rowOff>
    </xdr:from>
    <xdr:ext cx="469744" cy="259045"/>
    <xdr:sp macro="" textlink="">
      <xdr:nvSpPr>
        <xdr:cNvPr id="373" name="n_4aveValue【公営住宅】&#10;一人当たり面積"/>
        <xdr:cNvSpPr txBox="1"/>
      </xdr:nvSpPr>
      <xdr:spPr>
        <a:xfrm>
          <a:off x="6737427" y="1468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53306</xdr:rowOff>
    </xdr:from>
    <xdr:ext cx="469744" cy="259045"/>
    <xdr:sp macro="" textlink="">
      <xdr:nvSpPr>
        <xdr:cNvPr id="374" name="n_1mainValue【公営住宅】&#10;一人当たり面積"/>
        <xdr:cNvSpPr txBox="1"/>
      </xdr:nvSpPr>
      <xdr:spPr>
        <a:xfrm>
          <a:off x="9391727" y="14283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55135</xdr:rowOff>
    </xdr:from>
    <xdr:ext cx="469744" cy="259045"/>
    <xdr:sp macro="" textlink="">
      <xdr:nvSpPr>
        <xdr:cNvPr id="375" name="n_2mainValue【公営住宅】&#10;一人当たり面積"/>
        <xdr:cNvSpPr txBox="1"/>
      </xdr:nvSpPr>
      <xdr:spPr>
        <a:xfrm>
          <a:off x="8515427" y="14285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56963</xdr:rowOff>
    </xdr:from>
    <xdr:ext cx="469744" cy="259045"/>
    <xdr:sp macro="" textlink="">
      <xdr:nvSpPr>
        <xdr:cNvPr id="376" name="n_3mainValue【公営住宅】&#10;一人当たり面積"/>
        <xdr:cNvSpPr txBox="1"/>
      </xdr:nvSpPr>
      <xdr:spPr>
        <a:xfrm>
          <a:off x="7626427" y="1428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58107</xdr:rowOff>
    </xdr:from>
    <xdr:ext cx="469744" cy="259045"/>
    <xdr:sp macro="" textlink="">
      <xdr:nvSpPr>
        <xdr:cNvPr id="377" name="n_4mainValue【公営住宅】&#10;一人当たり面積"/>
        <xdr:cNvSpPr txBox="1"/>
      </xdr:nvSpPr>
      <xdr:spPr>
        <a:xfrm>
          <a:off x="6737427" y="1428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146685</xdr:rowOff>
    </xdr:from>
    <xdr:to>
      <xdr:col>85</xdr:col>
      <xdr:colOff>126364</xdr:colOff>
      <xdr:row>42</xdr:row>
      <xdr:rowOff>38100</xdr:rowOff>
    </xdr:to>
    <xdr:cxnSp macro="">
      <xdr:nvCxnSpPr>
        <xdr:cNvPr id="418" name="直線コネクタ 417"/>
        <xdr:cNvCxnSpPr/>
      </xdr:nvCxnSpPr>
      <xdr:spPr>
        <a:xfrm flipV="1">
          <a:off x="16318864" y="5633085"/>
          <a:ext cx="0" cy="1605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93362</xdr:rowOff>
    </xdr:from>
    <xdr:ext cx="405111" cy="259045"/>
    <xdr:sp macro="" textlink="">
      <xdr:nvSpPr>
        <xdr:cNvPr id="421" name="【認定こども園・幼稚園・保育所】&#10;有形固定資産減価償却率最大値テキスト"/>
        <xdr:cNvSpPr txBox="1"/>
      </xdr:nvSpPr>
      <xdr:spPr>
        <a:xfrm>
          <a:off x="16357600" y="540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146685</xdr:rowOff>
    </xdr:from>
    <xdr:to>
      <xdr:col>86</xdr:col>
      <xdr:colOff>25400</xdr:colOff>
      <xdr:row>32</xdr:row>
      <xdr:rowOff>146685</xdr:rowOff>
    </xdr:to>
    <xdr:cxnSp macro="">
      <xdr:nvCxnSpPr>
        <xdr:cNvPr id="422" name="直線コネクタ 421"/>
        <xdr:cNvCxnSpPr/>
      </xdr:nvCxnSpPr>
      <xdr:spPr>
        <a:xfrm>
          <a:off x="16230600" y="563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100982</xdr:rowOff>
    </xdr:from>
    <xdr:ext cx="405111" cy="259045"/>
    <xdr:sp macro="" textlink="">
      <xdr:nvSpPr>
        <xdr:cNvPr id="423" name="【認定こども園・幼稚園・保育所】&#10;有形固定資産減価償却率平均値テキスト"/>
        <xdr:cNvSpPr txBox="1"/>
      </xdr:nvSpPr>
      <xdr:spPr>
        <a:xfrm>
          <a:off x="16357600" y="627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122555</xdr:rowOff>
    </xdr:from>
    <xdr:to>
      <xdr:col>85</xdr:col>
      <xdr:colOff>177800</xdr:colOff>
      <xdr:row>37</xdr:row>
      <xdr:rowOff>52705</xdr:rowOff>
    </xdr:to>
    <xdr:sp macro="" textlink="">
      <xdr:nvSpPr>
        <xdr:cNvPr id="424" name="フローチャート: 判断 423"/>
        <xdr:cNvSpPr/>
      </xdr:nvSpPr>
      <xdr:spPr>
        <a:xfrm>
          <a:off x="162687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122555</xdr:rowOff>
    </xdr:from>
    <xdr:to>
      <xdr:col>81</xdr:col>
      <xdr:colOff>101600</xdr:colOff>
      <xdr:row>37</xdr:row>
      <xdr:rowOff>52705</xdr:rowOff>
    </xdr:to>
    <xdr:sp macro="" textlink="">
      <xdr:nvSpPr>
        <xdr:cNvPr id="425" name="フローチャート: 判断 424"/>
        <xdr:cNvSpPr/>
      </xdr:nvSpPr>
      <xdr:spPr>
        <a:xfrm>
          <a:off x="15430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147320</xdr:rowOff>
    </xdr:from>
    <xdr:to>
      <xdr:col>76</xdr:col>
      <xdr:colOff>165100</xdr:colOff>
      <xdr:row>37</xdr:row>
      <xdr:rowOff>77470</xdr:rowOff>
    </xdr:to>
    <xdr:sp macro="" textlink="">
      <xdr:nvSpPr>
        <xdr:cNvPr id="426" name="フローチャート: 判断 425"/>
        <xdr:cNvSpPr/>
      </xdr:nvSpPr>
      <xdr:spPr>
        <a:xfrm>
          <a:off x="14541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427" name="フローチャート: 判断 426"/>
        <xdr:cNvSpPr/>
      </xdr:nvSpPr>
      <xdr:spPr>
        <a:xfrm>
          <a:off x="13652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428" name="フローチャート: 判断 427"/>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156845</xdr:rowOff>
    </xdr:from>
    <xdr:to>
      <xdr:col>85</xdr:col>
      <xdr:colOff>177800</xdr:colOff>
      <xdr:row>34</xdr:row>
      <xdr:rowOff>86995</xdr:rowOff>
    </xdr:to>
    <xdr:sp macro="" textlink="">
      <xdr:nvSpPr>
        <xdr:cNvPr id="434" name="楕円 433"/>
        <xdr:cNvSpPr/>
      </xdr:nvSpPr>
      <xdr:spPr>
        <a:xfrm>
          <a:off x="16268700" y="581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8272</xdr:rowOff>
    </xdr:from>
    <xdr:ext cx="405111" cy="259045"/>
    <xdr:sp macro="" textlink="">
      <xdr:nvSpPr>
        <xdr:cNvPr id="435" name="【認定こども園・幼稚園・保育所】&#10;有形固定資産減価償却率該当値テキスト"/>
        <xdr:cNvSpPr txBox="1"/>
      </xdr:nvSpPr>
      <xdr:spPr>
        <a:xfrm>
          <a:off x="16357600" y="566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130175</xdr:rowOff>
    </xdr:from>
    <xdr:to>
      <xdr:col>81</xdr:col>
      <xdr:colOff>101600</xdr:colOff>
      <xdr:row>34</xdr:row>
      <xdr:rowOff>60325</xdr:rowOff>
    </xdr:to>
    <xdr:sp macro="" textlink="">
      <xdr:nvSpPr>
        <xdr:cNvPr id="436" name="楕円 435"/>
        <xdr:cNvSpPr/>
      </xdr:nvSpPr>
      <xdr:spPr>
        <a:xfrm>
          <a:off x="15430500" y="578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9525</xdr:rowOff>
    </xdr:from>
    <xdr:to>
      <xdr:col>85</xdr:col>
      <xdr:colOff>127000</xdr:colOff>
      <xdr:row>34</xdr:row>
      <xdr:rowOff>36195</xdr:rowOff>
    </xdr:to>
    <xdr:cxnSp macro="">
      <xdr:nvCxnSpPr>
        <xdr:cNvPr id="437" name="直線コネクタ 436"/>
        <xdr:cNvCxnSpPr/>
      </xdr:nvCxnSpPr>
      <xdr:spPr>
        <a:xfrm>
          <a:off x="15481300" y="583882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4445</xdr:rowOff>
    </xdr:from>
    <xdr:to>
      <xdr:col>76</xdr:col>
      <xdr:colOff>165100</xdr:colOff>
      <xdr:row>36</xdr:row>
      <xdr:rowOff>106045</xdr:rowOff>
    </xdr:to>
    <xdr:sp macro="" textlink="">
      <xdr:nvSpPr>
        <xdr:cNvPr id="438" name="楕円 437"/>
        <xdr:cNvSpPr/>
      </xdr:nvSpPr>
      <xdr:spPr>
        <a:xfrm>
          <a:off x="14541500" y="61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9525</xdr:rowOff>
    </xdr:from>
    <xdr:to>
      <xdr:col>81</xdr:col>
      <xdr:colOff>50800</xdr:colOff>
      <xdr:row>36</xdr:row>
      <xdr:rowOff>55245</xdr:rowOff>
    </xdr:to>
    <xdr:cxnSp macro="">
      <xdr:nvCxnSpPr>
        <xdr:cNvPr id="439" name="直線コネクタ 438"/>
        <xdr:cNvCxnSpPr/>
      </xdr:nvCxnSpPr>
      <xdr:spPr>
        <a:xfrm flipV="1">
          <a:off x="14592300" y="5838825"/>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133985</xdr:rowOff>
    </xdr:from>
    <xdr:to>
      <xdr:col>72</xdr:col>
      <xdr:colOff>38100</xdr:colOff>
      <xdr:row>36</xdr:row>
      <xdr:rowOff>64135</xdr:rowOff>
    </xdr:to>
    <xdr:sp macro="" textlink="">
      <xdr:nvSpPr>
        <xdr:cNvPr id="440" name="楕円 439"/>
        <xdr:cNvSpPr/>
      </xdr:nvSpPr>
      <xdr:spPr>
        <a:xfrm>
          <a:off x="13652500" y="613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13335</xdr:rowOff>
    </xdr:from>
    <xdr:to>
      <xdr:col>76</xdr:col>
      <xdr:colOff>114300</xdr:colOff>
      <xdr:row>36</xdr:row>
      <xdr:rowOff>55245</xdr:rowOff>
    </xdr:to>
    <xdr:cxnSp macro="">
      <xdr:nvCxnSpPr>
        <xdr:cNvPr id="441" name="直線コネクタ 440"/>
        <xdr:cNvCxnSpPr/>
      </xdr:nvCxnSpPr>
      <xdr:spPr>
        <a:xfrm>
          <a:off x="13703300" y="618553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93980</xdr:rowOff>
    </xdr:from>
    <xdr:to>
      <xdr:col>67</xdr:col>
      <xdr:colOff>101600</xdr:colOff>
      <xdr:row>36</xdr:row>
      <xdr:rowOff>24130</xdr:rowOff>
    </xdr:to>
    <xdr:sp macro="" textlink="">
      <xdr:nvSpPr>
        <xdr:cNvPr id="442" name="楕円 441"/>
        <xdr:cNvSpPr/>
      </xdr:nvSpPr>
      <xdr:spPr>
        <a:xfrm>
          <a:off x="12763500" y="609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144780</xdr:rowOff>
    </xdr:from>
    <xdr:to>
      <xdr:col>71</xdr:col>
      <xdr:colOff>177800</xdr:colOff>
      <xdr:row>36</xdr:row>
      <xdr:rowOff>13335</xdr:rowOff>
    </xdr:to>
    <xdr:cxnSp macro="">
      <xdr:nvCxnSpPr>
        <xdr:cNvPr id="443" name="直線コネクタ 442"/>
        <xdr:cNvCxnSpPr/>
      </xdr:nvCxnSpPr>
      <xdr:spPr>
        <a:xfrm>
          <a:off x="12814300" y="614553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43832</xdr:rowOff>
    </xdr:from>
    <xdr:ext cx="405111" cy="259045"/>
    <xdr:sp macro="" textlink="">
      <xdr:nvSpPr>
        <xdr:cNvPr id="444" name="n_1aveValue【認定こども園・幼稚園・保育所】&#10;有形固定資産減価償却率"/>
        <xdr:cNvSpPr txBox="1"/>
      </xdr:nvSpPr>
      <xdr:spPr>
        <a:xfrm>
          <a:off x="15266044" y="638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68597</xdr:rowOff>
    </xdr:from>
    <xdr:ext cx="405111" cy="259045"/>
    <xdr:sp macro="" textlink="">
      <xdr:nvSpPr>
        <xdr:cNvPr id="445" name="n_2aveValue【認定こども園・幼稚園・保育所】&#10;有形固定資産減価償却率"/>
        <xdr:cNvSpPr txBox="1"/>
      </xdr:nvSpPr>
      <xdr:spPr>
        <a:xfrm>
          <a:off x="14389744" y="641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66692</xdr:rowOff>
    </xdr:from>
    <xdr:ext cx="405111" cy="259045"/>
    <xdr:sp macro="" textlink="">
      <xdr:nvSpPr>
        <xdr:cNvPr id="446" name="n_3aveValue【認定こども園・幼稚園・保育所】&#10;有形固定資産減価償却率"/>
        <xdr:cNvSpPr txBox="1"/>
      </xdr:nvSpPr>
      <xdr:spPr>
        <a:xfrm>
          <a:off x="13500744" y="64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108602</xdr:rowOff>
    </xdr:from>
    <xdr:ext cx="405111" cy="259045"/>
    <xdr:sp macro="" textlink="">
      <xdr:nvSpPr>
        <xdr:cNvPr id="447" name="n_4aveValue【認定こども園・幼稚園・保育所】&#10;有形固定資産減価償却率"/>
        <xdr:cNvSpPr txBox="1"/>
      </xdr:nvSpPr>
      <xdr:spPr>
        <a:xfrm>
          <a:off x="126117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76852</xdr:rowOff>
    </xdr:from>
    <xdr:ext cx="405111" cy="259045"/>
    <xdr:sp macro="" textlink="">
      <xdr:nvSpPr>
        <xdr:cNvPr id="448" name="n_1mainValue【認定こども園・幼稚園・保育所】&#10;有形固定資産減価償却率"/>
        <xdr:cNvSpPr txBox="1"/>
      </xdr:nvSpPr>
      <xdr:spPr>
        <a:xfrm>
          <a:off x="15266044" y="556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122572</xdr:rowOff>
    </xdr:from>
    <xdr:ext cx="405111" cy="259045"/>
    <xdr:sp macro="" textlink="">
      <xdr:nvSpPr>
        <xdr:cNvPr id="449" name="n_2mainValue【認定こども園・幼稚園・保育所】&#10;有形固定資産減価償却率"/>
        <xdr:cNvSpPr txBox="1"/>
      </xdr:nvSpPr>
      <xdr:spPr>
        <a:xfrm>
          <a:off x="14389744" y="59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80662</xdr:rowOff>
    </xdr:from>
    <xdr:ext cx="405111" cy="259045"/>
    <xdr:sp macro="" textlink="">
      <xdr:nvSpPr>
        <xdr:cNvPr id="450" name="n_3mainValue【認定こども園・幼稚園・保育所】&#10;有形固定資産減価償却率"/>
        <xdr:cNvSpPr txBox="1"/>
      </xdr:nvSpPr>
      <xdr:spPr>
        <a:xfrm>
          <a:off x="13500744" y="590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40657</xdr:rowOff>
    </xdr:from>
    <xdr:ext cx="405111" cy="259045"/>
    <xdr:sp macro="" textlink="">
      <xdr:nvSpPr>
        <xdr:cNvPr id="451" name="n_4mainValue【認定こども園・幼稚園・保育所】&#10;有形固定資産減価償却率"/>
        <xdr:cNvSpPr txBox="1"/>
      </xdr:nvSpPr>
      <xdr:spPr>
        <a:xfrm>
          <a:off x="12611744"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142494</xdr:rowOff>
    </xdr:from>
    <xdr:to>
      <xdr:col>116</xdr:col>
      <xdr:colOff>62864</xdr:colOff>
      <xdr:row>41</xdr:row>
      <xdr:rowOff>115062</xdr:rowOff>
    </xdr:to>
    <xdr:cxnSp macro="">
      <xdr:nvCxnSpPr>
        <xdr:cNvPr id="473" name="直線コネクタ 472"/>
        <xdr:cNvCxnSpPr/>
      </xdr:nvCxnSpPr>
      <xdr:spPr>
        <a:xfrm flipV="1">
          <a:off x="22160864" y="5971794"/>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4"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5" name="直線コネクタ 474"/>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89171</xdr:rowOff>
    </xdr:from>
    <xdr:ext cx="469744" cy="259045"/>
    <xdr:sp macro="" textlink="">
      <xdr:nvSpPr>
        <xdr:cNvPr id="476" name="【認定こども園・幼稚園・保育所】&#10;一人当たり面積最大値テキスト"/>
        <xdr:cNvSpPr txBox="1"/>
      </xdr:nvSpPr>
      <xdr:spPr>
        <a:xfrm>
          <a:off x="22199600" y="5747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142494</xdr:rowOff>
    </xdr:from>
    <xdr:to>
      <xdr:col>116</xdr:col>
      <xdr:colOff>152400</xdr:colOff>
      <xdr:row>34</xdr:row>
      <xdr:rowOff>142494</xdr:rowOff>
    </xdr:to>
    <xdr:cxnSp macro="">
      <xdr:nvCxnSpPr>
        <xdr:cNvPr id="477" name="直線コネクタ 476"/>
        <xdr:cNvCxnSpPr/>
      </xdr:nvCxnSpPr>
      <xdr:spPr>
        <a:xfrm>
          <a:off x="22072600" y="597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118127</xdr:rowOff>
    </xdr:from>
    <xdr:ext cx="469744" cy="259045"/>
    <xdr:sp macro="" textlink="">
      <xdr:nvSpPr>
        <xdr:cNvPr id="478" name="【認定こども園・幼稚園・保育所】&#10;一人当たり面積平均値テキスト"/>
        <xdr:cNvSpPr txBox="1"/>
      </xdr:nvSpPr>
      <xdr:spPr>
        <a:xfrm>
          <a:off x="22199600" y="6804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139700</xdr:rowOff>
    </xdr:from>
    <xdr:to>
      <xdr:col>116</xdr:col>
      <xdr:colOff>114300</xdr:colOff>
      <xdr:row>40</xdr:row>
      <xdr:rowOff>69850</xdr:rowOff>
    </xdr:to>
    <xdr:sp macro="" textlink="">
      <xdr:nvSpPr>
        <xdr:cNvPr id="479" name="フローチャート: 判断 478"/>
        <xdr:cNvSpPr/>
      </xdr:nvSpPr>
      <xdr:spPr>
        <a:xfrm>
          <a:off x="221107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121412</xdr:rowOff>
    </xdr:from>
    <xdr:to>
      <xdr:col>112</xdr:col>
      <xdr:colOff>38100</xdr:colOff>
      <xdr:row>40</xdr:row>
      <xdr:rowOff>51562</xdr:rowOff>
    </xdr:to>
    <xdr:sp macro="" textlink="">
      <xdr:nvSpPr>
        <xdr:cNvPr id="480" name="フローチャート: 判断 479"/>
        <xdr:cNvSpPr/>
      </xdr:nvSpPr>
      <xdr:spPr>
        <a:xfrm>
          <a:off x="21272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132842</xdr:rowOff>
    </xdr:from>
    <xdr:to>
      <xdr:col>107</xdr:col>
      <xdr:colOff>101600</xdr:colOff>
      <xdr:row>40</xdr:row>
      <xdr:rowOff>62992</xdr:rowOff>
    </xdr:to>
    <xdr:sp macro="" textlink="">
      <xdr:nvSpPr>
        <xdr:cNvPr id="481" name="フローチャート: 判断 480"/>
        <xdr:cNvSpPr/>
      </xdr:nvSpPr>
      <xdr:spPr>
        <a:xfrm>
          <a:off x="20383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482" name="フローチャート: 判断 481"/>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93980</xdr:rowOff>
    </xdr:from>
    <xdr:to>
      <xdr:col>98</xdr:col>
      <xdr:colOff>38100</xdr:colOff>
      <xdr:row>40</xdr:row>
      <xdr:rowOff>24130</xdr:rowOff>
    </xdr:to>
    <xdr:sp macro="" textlink="">
      <xdr:nvSpPr>
        <xdr:cNvPr id="483" name="フローチャート: 判断 482"/>
        <xdr:cNvSpPr/>
      </xdr:nvSpPr>
      <xdr:spPr>
        <a:xfrm>
          <a:off x="18605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91694</xdr:rowOff>
    </xdr:from>
    <xdr:to>
      <xdr:col>116</xdr:col>
      <xdr:colOff>114300</xdr:colOff>
      <xdr:row>35</xdr:row>
      <xdr:rowOff>21844</xdr:rowOff>
    </xdr:to>
    <xdr:sp macro="" textlink="">
      <xdr:nvSpPr>
        <xdr:cNvPr id="489" name="楕円 488"/>
        <xdr:cNvSpPr/>
      </xdr:nvSpPr>
      <xdr:spPr>
        <a:xfrm>
          <a:off x="22110700" y="592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44721</xdr:rowOff>
    </xdr:from>
    <xdr:ext cx="469744" cy="259045"/>
    <xdr:sp macro="" textlink="">
      <xdr:nvSpPr>
        <xdr:cNvPr id="490" name="【認定こども園・幼稚園・保育所】&#10;一人当たり面積該当値テキスト"/>
        <xdr:cNvSpPr txBox="1"/>
      </xdr:nvSpPr>
      <xdr:spPr>
        <a:xfrm>
          <a:off x="22199600" y="587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103124</xdr:rowOff>
    </xdr:from>
    <xdr:to>
      <xdr:col>112</xdr:col>
      <xdr:colOff>38100</xdr:colOff>
      <xdr:row>35</xdr:row>
      <xdr:rowOff>33274</xdr:rowOff>
    </xdr:to>
    <xdr:sp macro="" textlink="">
      <xdr:nvSpPr>
        <xdr:cNvPr id="491" name="楕円 490"/>
        <xdr:cNvSpPr/>
      </xdr:nvSpPr>
      <xdr:spPr>
        <a:xfrm>
          <a:off x="21272500" y="593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142494</xdr:rowOff>
    </xdr:from>
    <xdr:to>
      <xdr:col>116</xdr:col>
      <xdr:colOff>63500</xdr:colOff>
      <xdr:row>34</xdr:row>
      <xdr:rowOff>153924</xdr:rowOff>
    </xdr:to>
    <xdr:cxnSp macro="">
      <xdr:nvCxnSpPr>
        <xdr:cNvPr id="492" name="直線コネクタ 491"/>
        <xdr:cNvCxnSpPr/>
      </xdr:nvCxnSpPr>
      <xdr:spPr>
        <a:xfrm flipV="1">
          <a:off x="21323300" y="597179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68834</xdr:rowOff>
    </xdr:from>
    <xdr:to>
      <xdr:col>107</xdr:col>
      <xdr:colOff>101600</xdr:colOff>
      <xdr:row>36</xdr:row>
      <xdr:rowOff>170434</xdr:rowOff>
    </xdr:to>
    <xdr:sp macro="" textlink="">
      <xdr:nvSpPr>
        <xdr:cNvPr id="493" name="楕円 492"/>
        <xdr:cNvSpPr/>
      </xdr:nvSpPr>
      <xdr:spPr>
        <a:xfrm>
          <a:off x="20383500" y="624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153924</xdr:rowOff>
    </xdr:from>
    <xdr:to>
      <xdr:col>111</xdr:col>
      <xdr:colOff>177800</xdr:colOff>
      <xdr:row>36</xdr:row>
      <xdr:rowOff>119634</xdr:rowOff>
    </xdr:to>
    <xdr:cxnSp macro="">
      <xdr:nvCxnSpPr>
        <xdr:cNvPr id="494" name="直線コネクタ 493"/>
        <xdr:cNvCxnSpPr/>
      </xdr:nvCxnSpPr>
      <xdr:spPr>
        <a:xfrm flipV="1">
          <a:off x="20434300" y="5983224"/>
          <a:ext cx="889000" cy="30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75692</xdr:rowOff>
    </xdr:from>
    <xdr:to>
      <xdr:col>102</xdr:col>
      <xdr:colOff>165100</xdr:colOff>
      <xdr:row>37</xdr:row>
      <xdr:rowOff>5842</xdr:rowOff>
    </xdr:to>
    <xdr:sp macro="" textlink="">
      <xdr:nvSpPr>
        <xdr:cNvPr id="495" name="楕円 494"/>
        <xdr:cNvSpPr/>
      </xdr:nvSpPr>
      <xdr:spPr>
        <a:xfrm>
          <a:off x="19494500" y="624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119634</xdr:rowOff>
    </xdr:from>
    <xdr:to>
      <xdr:col>107</xdr:col>
      <xdr:colOff>50800</xdr:colOff>
      <xdr:row>36</xdr:row>
      <xdr:rowOff>126492</xdr:rowOff>
    </xdr:to>
    <xdr:cxnSp macro="">
      <xdr:nvCxnSpPr>
        <xdr:cNvPr id="496" name="直線コネクタ 495"/>
        <xdr:cNvCxnSpPr/>
      </xdr:nvCxnSpPr>
      <xdr:spPr>
        <a:xfrm flipV="1">
          <a:off x="19545300" y="629183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80264</xdr:rowOff>
    </xdr:from>
    <xdr:to>
      <xdr:col>98</xdr:col>
      <xdr:colOff>38100</xdr:colOff>
      <xdr:row>37</xdr:row>
      <xdr:rowOff>10414</xdr:rowOff>
    </xdr:to>
    <xdr:sp macro="" textlink="">
      <xdr:nvSpPr>
        <xdr:cNvPr id="497" name="楕円 496"/>
        <xdr:cNvSpPr/>
      </xdr:nvSpPr>
      <xdr:spPr>
        <a:xfrm>
          <a:off x="18605500" y="625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126492</xdr:rowOff>
    </xdr:from>
    <xdr:to>
      <xdr:col>102</xdr:col>
      <xdr:colOff>114300</xdr:colOff>
      <xdr:row>36</xdr:row>
      <xdr:rowOff>131064</xdr:rowOff>
    </xdr:to>
    <xdr:cxnSp macro="">
      <xdr:nvCxnSpPr>
        <xdr:cNvPr id="498" name="直線コネクタ 497"/>
        <xdr:cNvCxnSpPr/>
      </xdr:nvCxnSpPr>
      <xdr:spPr>
        <a:xfrm flipV="1">
          <a:off x="18656300" y="62986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42689</xdr:rowOff>
    </xdr:from>
    <xdr:ext cx="469744" cy="259045"/>
    <xdr:sp macro="" textlink="">
      <xdr:nvSpPr>
        <xdr:cNvPr id="499" name="n_1aveValue【認定こども園・幼稚園・保育所】&#10;一人当たり面積"/>
        <xdr:cNvSpPr txBox="1"/>
      </xdr:nvSpPr>
      <xdr:spPr>
        <a:xfrm>
          <a:off x="21075727" y="690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54119</xdr:rowOff>
    </xdr:from>
    <xdr:ext cx="469744" cy="259045"/>
    <xdr:sp macro="" textlink="">
      <xdr:nvSpPr>
        <xdr:cNvPr id="500" name="n_2aveValue【認定こども園・幼稚園・保育所】&#10;一人当たり面積"/>
        <xdr:cNvSpPr txBox="1"/>
      </xdr:nvSpPr>
      <xdr:spPr>
        <a:xfrm>
          <a:off x="20199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54119</xdr:rowOff>
    </xdr:from>
    <xdr:ext cx="469744" cy="259045"/>
    <xdr:sp macro="" textlink="">
      <xdr:nvSpPr>
        <xdr:cNvPr id="501" name="n_3aveValue【認定こども園・幼稚園・保育所】&#10;一人当たり面積"/>
        <xdr:cNvSpPr txBox="1"/>
      </xdr:nvSpPr>
      <xdr:spPr>
        <a:xfrm>
          <a:off x="19310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15257</xdr:rowOff>
    </xdr:from>
    <xdr:ext cx="469744" cy="259045"/>
    <xdr:sp macro="" textlink="">
      <xdr:nvSpPr>
        <xdr:cNvPr id="502" name="n_4aveValue【認定こども園・幼稚園・保育所】&#10;一人当たり面積"/>
        <xdr:cNvSpPr txBox="1"/>
      </xdr:nvSpPr>
      <xdr:spPr>
        <a:xfrm>
          <a:off x="18421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49801</xdr:rowOff>
    </xdr:from>
    <xdr:ext cx="469744" cy="259045"/>
    <xdr:sp macro="" textlink="">
      <xdr:nvSpPr>
        <xdr:cNvPr id="503" name="n_1mainValue【認定こども園・幼稚園・保育所】&#10;一人当たり面積"/>
        <xdr:cNvSpPr txBox="1"/>
      </xdr:nvSpPr>
      <xdr:spPr>
        <a:xfrm>
          <a:off x="21075727" y="570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15511</xdr:rowOff>
    </xdr:from>
    <xdr:ext cx="469744" cy="259045"/>
    <xdr:sp macro="" textlink="">
      <xdr:nvSpPr>
        <xdr:cNvPr id="504" name="n_2mainValue【認定こども園・幼稚園・保育所】&#10;一人当たり面積"/>
        <xdr:cNvSpPr txBox="1"/>
      </xdr:nvSpPr>
      <xdr:spPr>
        <a:xfrm>
          <a:off x="20199427" y="6016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22369</xdr:rowOff>
    </xdr:from>
    <xdr:ext cx="469744" cy="259045"/>
    <xdr:sp macro="" textlink="">
      <xdr:nvSpPr>
        <xdr:cNvPr id="505" name="n_3mainValue【認定こども園・幼稚園・保育所】&#10;一人当たり面積"/>
        <xdr:cNvSpPr txBox="1"/>
      </xdr:nvSpPr>
      <xdr:spPr>
        <a:xfrm>
          <a:off x="19310427" y="602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26941</xdr:rowOff>
    </xdr:from>
    <xdr:ext cx="469744" cy="259045"/>
    <xdr:sp macro="" textlink="">
      <xdr:nvSpPr>
        <xdr:cNvPr id="506" name="n_4mainValue【認定こども園・幼稚園・保育所】&#10;一人当たり面積"/>
        <xdr:cNvSpPr txBox="1"/>
      </xdr:nvSpPr>
      <xdr:spPr>
        <a:xfrm>
          <a:off x="18421427" y="602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9" name="テキスト ボックス 518"/>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63</xdr:row>
      <xdr:rowOff>64770</xdr:rowOff>
    </xdr:to>
    <xdr:cxnSp macro="">
      <xdr:nvCxnSpPr>
        <xdr:cNvPr id="531" name="直線コネクタ 530"/>
        <xdr:cNvCxnSpPr/>
      </xdr:nvCxnSpPr>
      <xdr:spPr>
        <a:xfrm flipV="1">
          <a:off x="16318864" y="97231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68597</xdr:rowOff>
    </xdr:from>
    <xdr:ext cx="405111" cy="259045"/>
    <xdr:sp macro="" textlink="">
      <xdr:nvSpPr>
        <xdr:cNvPr id="532" name="【学校施設】&#10;有形固定資産減価償却率最小値テキスト"/>
        <xdr:cNvSpPr txBox="1"/>
      </xdr:nvSpPr>
      <xdr:spPr>
        <a:xfrm>
          <a:off x="163576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64770</xdr:rowOff>
    </xdr:from>
    <xdr:to>
      <xdr:col>86</xdr:col>
      <xdr:colOff>25400</xdr:colOff>
      <xdr:row>63</xdr:row>
      <xdr:rowOff>64770</xdr:rowOff>
    </xdr:to>
    <xdr:cxnSp macro="">
      <xdr:nvCxnSpPr>
        <xdr:cNvPr id="533" name="直線コネクタ 532"/>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534" name="【学校施設】&#10;有形固定資産減価償却率最大値テキスト"/>
        <xdr:cNvSpPr txBox="1"/>
      </xdr:nvSpPr>
      <xdr:spPr>
        <a:xfrm>
          <a:off x="163576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535" name="直線コネクタ 534"/>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160037</xdr:rowOff>
    </xdr:from>
    <xdr:ext cx="405111" cy="259045"/>
    <xdr:sp macro="" textlink="">
      <xdr:nvSpPr>
        <xdr:cNvPr id="536" name="【学校施設】&#10;有形固定資産減価償却率平均値テキスト"/>
        <xdr:cNvSpPr txBox="1"/>
      </xdr:nvSpPr>
      <xdr:spPr>
        <a:xfrm>
          <a:off x="16357600" y="1027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10160</xdr:rowOff>
    </xdr:from>
    <xdr:to>
      <xdr:col>85</xdr:col>
      <xdr:colOff>177800</xdr:colOff>
      <xdr:row>60</xdr:row>
      <xdr:rowOff>111760</xdr:rowOff>
    </xdr:to>
    <xdr:sp macro="" textlink="">
      <xdr:nvSpPr>
        <xdr:cNvPr id="537" name="フローチャート: 判断 536"/>
        <xdr:cNvSpPr/>
      </xdr:nvSpPr>
      <xdr:spPr>
        <a:xfrm>
          <a:off x="16268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538" name="フローチャート: 判断 537"/>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2540</xdr:rowOff>
    </xdr:from>
    <xdr:to>
      <xdr:col>76</xdr:col>
      <xdr:colOff>165100</xdr:colOff>
      <xdr:row>60</xdr:row>
      <xdr:rowOff>104140</xdr:rowOff>
    </xdr:to>
    <xdr:sp macro="" textlink="">
      <xdr:nvSpPr>
        <xdr:cNvPr id="539" name="フローチャート: 判断 538"/>
        <xdr:cNvSpPr/>
      </xdr:nvSpPr>
      <xdr:spPr>
        <a:xfrm>
          <a:off x="14541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540" name="フローチャート: 判断 539"/>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541" name="フローチャート: 判断 540"/>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63500</xdr:rowOff>
    </xdr:from>
    <xdr:to>
      <xdr:col>85</xdr:col>
      <xdr:colOff>177800</xdr:colOff>
      <xdr:row>59</xdr:row>
      <xdr:rowOff>165100</xdr:rowOff>
    </xdr:to>
    <xdr:sp macro="" textlink="">
      <xdr:nvSpPr>
        <xdr:cNvPr id="547" name="楕円 546"/>
        <xdr:cNvSpPr/>
      </xdr:nvSpPr>
      <xdr:spPr>
        <a:xfrm>
          <a:off x="162687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86377</xdr:rowOff>
    </xdr:from>
    <xdr:ext cx="405111" cy="259045"/>
    <xdr:sp macro="" textlink="">
      <xdr:nvSpPr>
        <xdr:cNvPr id="548" name="【学校施設】&#10;有形固定資産減価償却率該当値テキスト"/>
        <xdr:cNvSpPr txBox="1"/>
      </xdr:nvSpPr>
      <xdr:spPr>
        <a:xfrm>
          <a:off x="16357600"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73025</xdr:rowOff>
    </xdr:from>
    <xdr:to>
      <xdr:col>81</xdr:col>
      <xdr:colOff>101600</xdr:colOff>
      <xdr:row>60</xdr:row>
      <xdr:rowOff>3175</xdr:rowOff>
    </xdr:to>
    <xdr:sp macro="" textlink="">
      <xdr:nvSpPr>
        <xdr:cNvPr id="549" name="楕円 548"/>
        <xdr:cNvSpPr/>
      </xdr:nvSpPr>
      <xdr:spPr>
        <a:xfrm>
          <a:off x="15430500" y="101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114300</xdr:rowOff>
    </xdr:from>
    <xdr:to>
      <xdr:col>85</xdr:col>
      <xdr:colOff>127000</xdr:colOff>
      <xdr:row>59</xdr:row>
      <xdr:rowOff>123825</xdr:rowOff>
    </xdr:to>
    <xdr:cxnSp macro="">
      <xdr:nvCxnSpPr>
        <xdr:cNvPr id="550" name="直線コネクタ 549"/>
        <xdr:cNvCxnSpPr/>
      </xdr:nvCxnSpPr>
      <xdr:spPr>
        <a:xfrm flipV="1">
          <a:off x="15481300" y="1022985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59690</xdr:rowOff>
    </xdr:from>
    <xdr:to>
      <xdr:col>76</xdr:col>
      <xdr:colOff>165100</xdr:colOff>
      <xdr:row>59</xdr:row>
      <xdr:rowOff>161290</xdr:rowOff>
    </xdr:to>
    <xdr:sp macro="" textlink="">
      <xdr:nvSpPr>
        <xdr:cNvPr id="551" name="楕円 550"/>
        <xdr:cNvSpPr/>
      </xdr:nvSpPr>
      <xdr:spPr>
        <a:xfrm>
          <a:off x="14541500" y="101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110490</xdr:rowOff>
    </xdr:from>
    <xdr:to>
      <xdr:col>81</xdr:col>
      <xdr:colOff>50800</xdr:colOff>
      <xdr:row>59</xdr:row>
      <xdr:rowOff>123825</xdr:rowOff>
    </xdr:to>
    <xdr:cxnSp macro="">
      <xdr:nvCxnSpPr>
        <xdr:cNvPr id="552" name="直線コネクタ 551"/>
        <xdr:cNvCxnSpPr/>
      </xdr:nvCxnSpPr>
      <xdr:spPr>
        <a:xfrm>
          <a:off x="14592300" y="1022604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31115</xdr:rowOff>
    </xdr:from>
    <xdr:to>
      <xdr:col>72</xdr:col>
      <xdr:colOff>38100</xdr:colOff>
      <xdr:row>59</xdr:row>
      <xdr:rowOff>132715</xdr:rowOff>
    </xdr:to>
    <xdr:sp macro="" textlink="">
      <xdr:nvSpPr>
        <xdr:cNvPr id="553" name="楕円 552"/>
        <xdr:cNvSpPr/>
      </xdr:nvSpPr>
      <xdr:spPr>
        <a:xfrm>
          <a:off x="13652500" y="101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81915</xdr:rowOff>
    </xdr:from>
    <xdr:to>
      <xdr:col>76</xdr:col>
      <xdr:colOff>114300</xdr:colOff>
      <xdr:row>59</xdr:row>
      <xdr:rowOff>110490</xdr:rowOff>
    </xdr:to>
    <xdr:cxnSp macro="">
      <xdr:nvCxnSpPr>
        <xdr:cNvPr id="554" name="直線コネクタ 553"/>
        <xdr:cNvCxnSpPr/>
      </xdr:nvCxnSpPr>
      <xdr:spPr>
        <a:xfrm>
          <a:off x="13703300" y="1019746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23495</xdr:rowOff>
    </xdr:from>
    <xdr:to>
      <xdr:col>67</xdr:col>
      <xdr:colOff>101600</xdr:colOff>
      <xdr:row>59</xdr:row>
      <xdr:rowOff>125095</xdr:rowOff>
    </xdr:to>
    <xdr:sp macro="" textlink="">
      <xdr:nvSpPr>
        <xdr:cNvPr id="555" name="楕円 554"/>
        <xdr:cNvSpPr/>
      </xdr:nvSpPr>
      <xdr:spPr>
        <a:xfrm>
          <a:off x="12763500" y="101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74295</xdr:rowOff>
    </xdr:from>
    <xdr:to>
      <xdr:col>71</xdr:col>
      <xdr:colOff>177800</xdr:colOff>
      <xdr:row>59</xdr:row>
      <xdr:rowOff>81915</xdr:rowOff>
    </xdr:to>
    <xdr:cxnSp macro="">
      <xdr:nvCxnSpPr>
        <xdr:cNvPr id="556" name="直線コネクタ 555"/>
        <xdr:cNvCxnSpPr/>
      </xdr:nvCxnSpPr>
      <xdr:spPr>
        <a:xfrm>
          <a:off x="12814300" y="1018984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89552</xdr:rowOff>
    </xdr:from>
    <xdr:ext cx="405111" cy="259045"/>
    <xdr:sp macro="" textlink="">
      <xdr:nvSpPr>
        <xdr:cNvPr id="557" name="n_1aveValue【学校施設】&#10;有形固定資産減価償却率"/>
        <xdr:cNvSpPr txBox="1"/>
      </xdr:nvSpPr>
      <xdr:spPr>
        <a:xfrm>
          <a:off x="152660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95267</xdr:rowOff>
    </xdr:from>
    <xdr:ext cx="405111" cy="259045"/>
    <xdr:sp macro="" textlink="">
      <xdr:nvSpPr>
        <xdr:cNvPr id="558" name="n_2aveValue【学校施設】&#10;有形固定資産減価償却率"/>
        <xdr:cNvSpPr txBox="1"/>
      </xdr:nvSpPr>
      <xdr:spPr>
        <a:xfrm>
          <a:off x="14389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68597</xdr:rowOff>
    </xdr:from>
    <xdr:ext cx="405111" cy="259045"/>
    <xdr:sp macro="" textlink="">
      <xdr:nvSpPr>
        <xdr:cNvPr id="559" name="n_3aveValue【学校施設】&#10;有形固定資産減価償却率"/>
        <xdr:cNvSpPr txBox="1"/>
      </xdr:nvSpPr>
      <xdr:spPr>
        <a:xfrm>
          <a:off x="13500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66692</xdr:rowOff>
    </xdr:from>
    <xdr:ext cx="405111" cy="259045"/>
    <xdr:sp macro="" textlink="">
      <xdr:nvSpPr>
        <xdr:cNvPr id="560" name="n_4aveValue【学校施設】&#10;有形固定資産減価償却率"/>
        <xdr:cNvSpPr txBox="1"/>
      </xdr:nvSpPr>
      <xdr:spPr>
        <a:xfrm>
          <a:off x="12611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19702</xdr:rowOff>
    </xdr:from>
    <xdr:ext cx="405111" cy="259045"/>
    <xdr:sp macro="" textlink="">
      <xdr:nvSpPr>
        <xdr:cNvPr id="561" name="n_1mainValue【学校施設】&#10;有形固定資産減価償却率"/>
        <xdr:cNvSpPr txBox="1"/>
      </xdr:nvSpPr>
      <xdr:spPr>
        <a:xfrm>
          <a:off x="152660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6367</xdr:rowOff>
    </xdr:from>
    <xdr:ext cx="405111" cy="259045"/>
    <xdr:sp macro="" textlink="">
      <xdr:nvSpPr>
        <xdr:cNvPr id="562" name="n_2mainValue【学校施設】&#10;有形固定資産減価償却率"/>
        <xdr:cNvSpPr txBox="1"/>
      </xdr:nvSpPr>
      <xdr:spPr>
        <a:xfrm>
          <a:off x="143897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149242</xdr:rowOff>
    </xdr:from>
    <xdr:ext cx="405111" cy="259045"/>
    <xdr:sp macro="" textlink="">
      <xdr:nvSpPr>
        <xdr:cNvPr id="563" name="n_3mainValue【学校施設】&#10;有形固定資産減価償却率"/>
        <xdr:cNvSpPr txBox="1"/>
      </xdr:nvSpPr>
      <xdr:spPr>
        <a:xfrm>
          <a:off x="13500744" y="992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141622</xdr:rowOff>
    </xdr:from>
    <xdr:ext cx="405111" cy="259045"/>
    <xdr:sp macro="" textlink="">
      <xdr:nvSpPr>
        <xdr:cNvPr id="564" name="n_4mainValue【学校施設】&#10;有形固定資産減価償却率"/>
        <xdr:cNvSpPr txBox="1"/>
      </xdr:nvSpPr>
      <xdr:spPr>
        <a:xfrm>
          <a:off x="12611744" y="991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136398</xdr:rowOff>
    </xdr:to>
    <xdr:cxnSp macro="">
      <xdr:nvCxnSpPr>
        <xdr:cNvPr id="589" name="直線コネクタ 588"/>
        <xdr:cNvCxnSpPr/>
      </xdr:nvCxnSpPr>
      <xdr:spPr>
        <a:xfrm flipV="1">
          <a:off x="22160864" y="9700260"/>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140225</xdr:rowOff>
    </xdr:from>
    <xdr:ext cx="469744" cy="259045"/>
    <xdr:sp macro="" textlink="">
      <xdr:nvSpPr>
        <xdr:cNvPr id="590" name="【学校施設】&#10;一人当たり面積最小値テキスト"/>
        <xdr:cNvSpPr txBox="1"/>
      </xdr:nvSpPr>
      <xdr:spPr>
        <a:xfrm>
          <a:off x="22199600" y="1111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136398</xdr:rowOff>
    </xdr:from>
    <xdr:to>
      <xdr:col>116</xdr:col>
      <xdr:colOff>152400</xdr:colOff>
      <xdr:row>64</xdr:row>
      <xdr:rowOff>136398</xdr:rowOff>
    </xdr:to>
    <xdr:cxnSp macro="">
      <xdr:nvCxnSpPr>
        <xdr:cNvPr id="591" name="直線コネクタ 590"/>
        <xdr:cNvCxnSpPr/>
      </xdr:nvCxnSpPr>
      <xdr:spPr>
        <a:xfrm>
          <a:off x="22072600" y="1110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592" name="【学校施設】&#10;一人当たり面積最大値テキスト"/>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593" name="直線コネクタ 592"/>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143273</xdr:rowOff>
    </xdr:from>
    <xdr:ext cx="469744" cy="259045"/>
    <xdr:sp macro="" textlink="">
      <xdr:nvSpPr>
        <xdr:cNvPr id="594" name="【学校施設】&#10;一人当たり面積平均値テキスト"/>
        <xdr:cNvSpPr txBox="1"/>
      </xdr:nvSpPr>
      <xdr:spPr>
        <a:xfrm>
          <a:off x="22199600" y="10601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164846</xdr:rowOff>
    </xdr:from>
    <xdr:to>
      <xdr:col>116</xdr:col>
      <xdr:colOff>114300</xdr:colOff>
      <xdr:row>62</xdr:row>
      <xdr:rowOff>94996</xdr:rowOff>
    </xdr:to>
    <xdr:sp macro="" textlink="">
      <xdr:nvSpPr>
        <xdr:cNvPr id="595" name="フローチャート: 判断 594"/>
        <xdr:cNvSpPr/>
      </xdr:nvSpPr>
      <xdr:spPr>
        <a:xfrm>
          <a:off x="22110700" y="1062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141986</xdr:rowOff>
    </xdr:from>
    <xdr:to>
      <xdr:col>112</xdr:col>
      <xdr:colOff>38100</xdr:colOff>
      <xdr:row>62</xdr:row>
      <xdr:rowOff>72136</xdr:rowOff>
    </xdr:to>
    <xdr:sp macro="" textlink="">
      <xdr:nvSpPr>
        <xdr:cNvPr id="596" name="フローチャート: 判断 595"/>
        <xdr:cNvSpPr/>
      </xdr:nvSpPr>
      <xdr:spPr>
        <a:xfrm>
          <a:off x="21272500" y="106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597" name="フローチャート: 判断 596"/>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3302</xdr:rowOff>
    </xdr:from>
    <xdr:to>
      <xdr:col>102</xdr:col>
      <xdr:colOff>165100</xdr:colOff>
      <xdr:row>62</xdr:row>
      <xdr:rowOff>104902</xdr:rowOff>
    </xdr:to>
    <xdr:sp macro="" textlink="">
      <xdr:nvSpPr>
        <xdr:cNvPr id="598" name="フローチャート: 判断 597"/>
        <xdr:cNvSpPr/>
      </xdr:nvSpPr>
      <xdr:spPr>
        <a:xfrm>
          <a:off x="194945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10922</xdr:rowOff>
    </xdr:from>
    <xdr:to>
      <xdr:col>98</xdr:col>
      <xdr:colOff>38100</xdr:colOff>
      <xdr:row>62</xdr:row>
      <xdr:rowOff>112522</xdr:rowOff>
    </xdr:to>
    <xdr:sp macro="" textlink="">
      <xdr:nvSpPr>
        <xdr:cNvPr id="599" name="フローチャート: 判断 598"/>
        <xdr:cNvSpPr/>
      </xdr:nvSpPr>
      <xdr:spPr>
        <a:xfrm>
          <a:off x="18605500" y="1064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70358</xdr:rowOff>
    </xdr:from>
    <xdr:to>
      <xdr:col>116</xdr:col>
      <xdr:colOff>114300</xdr:colOff>
      <xdr:row>59</xdr:row>
      <xdr:rowOff>508</xdr:rowOff>
    </xdr:to>
    <xdr:sp macro="" textlink="">
      <xdr:nvSpPr>
        <xdr:cNvPr id="605" name="楕円 604"/>
        <xdr:cNvSpPr/>
      </xdr:nvSpPr>
      <xdr:spPr>
        <a:xfrm>
          <a:off x="22110700" y="1001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93235</xdr:rowOff>
    </xdr:from>
    <xdr:ext cx="469744" cy="259045"/>
    <xdr:sp macro="" textlink="">
      <xdr:nvSpPr>
        <xdr:cNvPr id="606" name="【学校施設】&#10;一人当たり面積該当値テキスト"/>
        <xdr:cNvSpPr txBox="1"/>
      </xdr:nvSpPr>
      <xdr:spPr>
        <a:xfrm>
          <a:off x="22199600" y="9865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98552</xdr:rowOff>
    </xdr:from>
    <xdr:to>
      <xdr:col>112</xdr:col>
      <xdr:colOff>38100</xdr:colOff>
      <xdr:row>59</xdr:row>
      <xdr:rowOff>28702</xdr:rowOff>
    </xdr:to>
    <xdr:sp macro="" textlink="">
      <xdr:nvSpPr>
        <xdr:cNvPr id="607" name="楕円 606"/>
        <xdr:cNvSpPr/>
      </xdr:nvSpPr>
      <xdr:spPr>
        <a:xfrm>
          <a:off x="21272500" y="1004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121158</xdr:rowOff>
    </xdr:from>
    <xdr:to>
      <xdr:col>116</xdr:col>
      <xdr:colOff>63500</xdr:colOff>
      <xdr:row>58</xdr:row>
      <xdr:rowOff>149352</xdr:rowOff>
    </xdr:to>
    <xdr:cxnSp macro="">
      <xdr:nvCxnSpPr>
        <xdr:cNvPr id="608" name="直線コネクタ 607"/>
        <xdr:cNvCxnSpPr/>
      </xdr:nvCxnSpPr>
      <xdr:spPr>
        <a:xfrm flipV="1">
          <a:off x="21323300" y="10065258"/>
          <a:ext cx="8382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111506</xdr:rowOff>
    </xdr:from>
    <xdr:to>
      <xdr:col>107</xdr:col>
      <xdr:colOff>101600</xdr:colOff>
      <xdr:row>59</xdr:row>
      <xdr:rowOff>41656</xdr:rowOff>
    </xdr:to>
    <xdr:sp macro="" textlink="">
      <xdr:nvSpPr>
        <xdr:cNvPr id="609" name="楕円 608"/>
        <xdr:cNvSpPr/>
      </xdr:nvSpPr>
      <xdr:spPr>
        <a:xfrm>
          <a:off x="20383500" y="1005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149352</xdr:rowOff>
    </xdr:from>
    <xdr:to>
      <xdr:col>111</xdr:col>
      <xdr:colOff>177800</xdr:colOff>
      <xdr:row>58</xdr:row>
      <xdr:rowOff>162306</xdr:rowOff>
    </xdr:to>
    <xdr:cxnSp macro="">
      <xdr:nvCxnSpPr>
        <xdr:cNvPr id="610" name="直線コネクタ 609"/>
        <xdr:cNvCxnSpPr/>
      </xdr:nvCxnSpPr>
      <xdr:spPr>
        <a:xfrm flipV="1">
          <a:off x="20434300" y="10093452"/>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125222</xdr:rowOff>
    </xdr:from>
    <xdr:to>
      <xdr:col>102</xdr:col>
      <xdr:colOff>165100</xdr:colOff>
      <xdr:row>59</xdr:row>
      <xdr:rowOff>55372</xdr:rowOff>
    </xdr:to>
    <xdr:sp macro="" textlink="">
      <xdr:nvSpPr>
        <xdr:cNvPr id="611" name="楕円 610"/>
        <xdr:cNvSpPr/>
      </xdr:nvSpPr>
      <xdr:spPr>
        <a:xfrm>
          <a:off x="19494500" y="1006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162306</xdr:rowOff>
    </xdr:from>
    <xdr:to>
      <xdr:col>107</xdr:col>
      <xdr:colOff>50800</xdr:colOff>
      <xdr:row>59</xdr:row>
      <xdr:rowOff>4572</xdr:rowOff>
    </xdr:to>
    <xdr:cxnSp macro="">
      <xdr:nvCxnSpPr>
        <xdr:cNvPr id="612" name="直線コネクタ 611"/>
        <xdr:cNvCxnSpPr/>
      </xdr:nvCxnSpPr>
      <xdr:spPr>
        <a:xfrm flipV="1">
          <a:off x="19545300" y="1010640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134366</xdr:rowOff>
    </xdr:from>
    <xdr:to>
      <xdr:col>98</xdr:col>
      <xdr:colOff>38100</xdr:colOff>
      <xdr:row>59</xdr:row>
      <xdr:rowOff>64516</xdr:rowOff>
    </xdr:to>
    <xdr:sp macro="" textlink="">
      <xdr:nvSpPr>
        <xdr:cNvPr id="613" name="楕円 612"/>
        <xdr:cNvSpPr/>
      </xdr:nvSpPr>
      <xdr:spPr>
        <a:xfrm>
          <a:off x="18605500" y="1007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4572</xdr:rowOff>
    </xdr:from>
    <xdr:to>
      <xdr:col>102</xdr:col>
      <xdr:colOff>114300</xdr:colOff>
      <xdr:row>59</xdr:row>
      <xdr:rowOff>13716</xdr:rowOff>
    </xdr:to>
    <xdr:cxnSp macro="">
      <xdr:nvCxnSpPr>
        <xdr:cNvPr id="614" name="直線コネクタ 613"/>
        <xdr:cNvCxnSpPr/>
      </xdr:nvCxnSpPr>
      <xdr:spPr>
        <a:xfrm flipV="1">
          <a:off x="18656300" y="1012012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63263</xdr:rowOff>
    </xdr:from>
    <xdr:ext cx="469744" cy="259045"/>
    <xdr:sp macro="" textlink="">
      <xdr:nvSpPr>
        <xdr:cNvPr id="615" name="n_1aveValue【学校施設】&#10;一人当たり面積"/>
        <xdr:cNvSpPr txBox="1"/>
      </xdr:nvSpPr>
      <xdr:spPr>
        <a:xfrm>
          <a:off x="21075727" y="1069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80027</xdr:rowOff>
    </xdr:from>
    <xdr:ext cx="469744" cy="259045"/>
    <xdr:sp macro="" textlink="">
      <xdr:nvSpPr>
        <xdr:cNvPr id="616" name="n_2aveValue【学校施設】&#10;一人当たり面積"/>
        <xdr:cNvSpPr txBox="1"/>
      </xdr:nvSpPr>
      <xdr:spPr>
        <a:xfrm>
          <a:off x="20199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96029</xdr:rowOff>
    </xdr:from>
    <xdr:ext cx="469744" cy="259045"/>
    <xdr:sp macro="" textlink="">
      <xdr:nvSpPr>
        <xdr:cNvPr id="617" name="n_3aveValue【学校施設】&#10;一人当たり面積"/>
        <xdr:cNvSpPr txBox="1"/>
      </xdr:nvSpPr>
      <xdr:spPr>
        <a:xfrm>
          <a:off x="19310427" y="1072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103649</xdr:rowOff>
    </xdr:from>
    <xdr:ext cx="469744" cy="259045"/>
    <xdr:sp macro="" textlink="">
      <xdr:nvSpPr>
        <xdr:cNvPr id="618" name="n_4aveValue【学校施設】&#10;一人当たり面積"/>
        <xdr:cNvSpPr txBox="1"/>
      </xdr:nvSpPr>
      <xdr:spPr>
        <a:xfrm>
          <a:off x="18421427" y="1073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45229</xdr:rowOff>
    </xdr:from>
    <xdr:ext cx="469744" cy="259045"/>
    <xdr:sp macro="" textlink="">
      <xdr:nvSpPr>
        <xdr:cNvPr id="619" name="n_1mainValue【学校施設】&#10;一人当たり面積"/>
        <xdr:cNvSpPr txBox="1"/>
      </xdr:nvSpPr>
      <xdr:spPr>
        <a:xfrm>
          <a:off x="21075727" y="981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58183</xdr:rowOff>
    </xdr:from>
    <xdr:ext cx="469744" cy="259045"/>
    <xdr:sp macro="" textlink="">
      <xdr:nvSpPr>
        <xdr:cNvPr id="620" name="n_2mainValue【学校施設】&#10;一人当たり面積"/>
        <xdr:cNvSpPr txBox="1"/>
      </xdr:nvSpPr>
      <xdr:spPr>
        <a:xfrm>
          <a:off x="20199427" y="983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71899</xdr:rowOff>
    </xdr:from>
    <xdr:ext cx="469744" cy="259045"/>
    <xdr:sp macro="" textlink="">
      <xdr:nvSpPr>
        <xdr:cNvPr id="621" name="n_3mainValue【学校施設】&#10;一人当たり面積"/>
        <xdr:cNvSpPr txBox="1"/>
      </xdr:nvSpPr>
      <xdr:spPr>
        <a:xfrm>
          <a:off x="19310427" y="9844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81043</xdr:rowOff>
    </xdr:from>
    <xdr:ext cx="469744" cy="259045"/>
    <xdr:sp macro="" textlink="">
      <xdr:nvSpPr>
        <xdr:cNvPr id="622" name="n_4mainValue【学校施設】&#10;一人当たり面積"/>
        <xdr:cNvSpPr txBox="1"/>
      </xdr:nvSpPr>
      <xdr:spPr>
        <a:xfrm>
          <a:off x="18421427" y="985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5" name="テキスト ボックス 63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5" name="テキスト ボックス 64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21771</xdr:rowOff>
    </xdr:from>
    <xdr:to>
      <xdr:col>85</xdr:col>
      <xdr:colOff>126364</xdr:colOff>
      <xdr:row>86</xdr:row>
      <xdr:rowOff>168729</xdr:rowOff>
    </xdr:to>
    <xdr:cxnSp macro="">
      <xdr:nvCxnSpPr>
        <xdr:cNvPr id="648" name="直線コネクタ 647"/>
        <xdr:cNvCxnSpPr/>
      </xdr:nvCxnSpPr>
      <xdr:spPr>
        <a:xfrm flipV="1">
          <a:off x="16318864" y="1339487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9"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0" name="直線コネクタ 649"/>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139898</xdr:rowOff>
    </xdr:from>
    <xdr:ext cx="340478" cy="259045"/>
    <xdr:sp macro="" textlink="">
      <xdr:nvSpPr>
        <xdr:cNvPr id="651" name="【児童館】&#10;有形固定資産減価償却率最大値テキスト"/>
        <xdr:cNvSpPr txBox="1"/>
      </xdr:nvSpPr>
      <xdr:spPr>
        <a:xfrm>
          <a:off x="16357600" y="131700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21771</xdr:rowOff>
    </xdr:from>
    <xdr:to>
      <xdr:col>86</xdr:col>
      <xdr:colOff>25400</xdr:colOff>
      <xdr:row>78</xdr:row>
      <xdr:rowOff>21771</xdr:rowOff>
    </xdr:to>
    <xdr:cxnSp macro="">
      <xdr:nvCxnSpPr>
        <xdr:cNvPr id="652" name="直線コネクタ 651"/>
        <xdr:cNvCxnSpPr/>
      </xdr:nvCxnSpPr>
      <xdr:spPr>
        <a:xfrm>
          <a:off x="16230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37935</xdr:rowOff>
    </xdr:from>
    <xdr:ext cx="405111" cy="259045"/>
    <xdr:sp macro="" textlink="">
      <xdr:nvSpPr>
        <xdr:cNvPr id="653" name="【児童館】&#10;有形固定資産減価償却率平均値テキスト"/>
        <xdr:cNvSpPr txBox="1"/>
      </xdr:nvSpPr>
      <xdr:spPr>
        <a:xfrm>
          <a:off x="16357600" y="1392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15058</xdr:rowOff>
    </xdr:from>
    <xdr:to>
      <xdr:col>85</xdr:col>
      <xdr:colOff>177800</xdr:colOff>
      <xdr:row>82</xdr:row>
      <xdr:rowOff>116658</xdr:rowOff>
    </xdr:to>
    <xdr:sp macro="" textlink="">
      <xdr:nvSpPr>
        <xdr:cNvPr id="654" name="フローチャート: 判断 653"/>
        <xdr:cNvSpPr/>
      </xdr:nvSpPr>
      <xdr:spPr>
        <a:xfrm>
          <a:off x="162687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5262</xdr:rowOff>
    </xdr:from>
    <xdr:to>
      <xdr:col>81</xdr:col>
      <xdr:colOff>101600</xdr:colOff>
      <xdr:row>82</xdr:row>
      <xdr:rowOff>106862</xdr:rowOff>
    </xdr:to>
    <xdr:sp macro="" textlink="">
      <xdr:nvSpPr>
        <xdr:cNvPr id="655" name="フローチャート: 判断 654"/>
        <xdr:cNvSpPr/>
      </xdr:nvSpPr>
      <xdr:spPr>
        <a:xfrm>
          <a:off x="154305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656" name="フローチャート: 判断 655"/>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104866</xdr:rowOff>
    </xdr:from>
    <xdr:to>
      <xdr:col>72</xdr:col>
      <xdr:colOff>38100</xdr:colOff>
      <xdr:row>82</xdr:row>
      <xdr:rowOff>35016</xdr:rowOff>
    </xdr:to>
    <xdr:sp macro="" textlink="">
      <xdr:nvSpPr>
        <xdr:cNvPr id="657" name="フローチャート: 判断 656"/>
        <xdr:cNvSpPr/>
      </xdr:nvSpPr>
      <xdr:spPr>
        <a:xfrm>
          <a:off x="13652500" y="139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65677</xdr:rowOff>
    </xdr:from>
    <xdr:to>
      <xdr:col>67</xdr:col>
      <xdr:colOff>101600</xdr:colOff>
      <xdr:row>81</xdr:row>
      <xdr:rowOff>167277</xdr:rowOff>
    </xdr:to>
    <xdr:sp macro="" textlink="">
      <xdr:nvSpPr>
        <xdr:cNvPr id="658" name="フローチャート: 判断 657"/>
        <xdr:cNvSpPr/>
      </xdr:nvSpPr>
      <xdr:spPr>
        <a:xfrm>
          <a:off x="127635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72208</xdr:rowOff>
    </xdr:from>
    <xdr:to>
      <xdr:col>85</xdr:col>
      <xdr:colOff>177800</xdr:colOff>
      <xdr:row>87</xdr:row>
      <xdr:rowOff>2358</xdr:rowOff>
    </xdr:to>
    <xdr:sp macro="" textlink="">
      <xdr:nvSpPr>
        <xdr:cNvPr id="664" name="楕円 663"/>
        <xdr:cNvSpPr/>
      </xdr:nvSpPr>
      <xdr:spPr>
        <a:xfrm>
          <a:off x="16268700" y="1481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158585</xdr:rowOff>
    </xdr:from>
    <xdr:ext cx="405111" cy="259045"/>
    <xdr:sp macro="" textlink="">
      <xdr:nvSpPr>
        <xdr:cNvPr id="665" name="【児童館】&#10;有形固定資産減価償却率該当値テキスト"/>
        <xdr:cNvSpPr txBox="1"/>
      </xdr:nvSpPr>
      <xdr:spPr>
        <a:xfrm>
          <a:off x="16357600" y="14731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28121</xdr:rowOff>
    </xdr:from>
    <xdr:to>
      <xdr:col>81</xdr:col>
      <xdr:colOff>101600</xdr:colOff>
      <xdr:row>86</xdr:row>
      <xdr:rowOff>129721</xdr:rowOff>
    </xdr:to>
    <xdr:sp macro="" textlink="">
      <xdr:nvSpPr>
        <xdr:cNvPr id="666" name="楕円 665"/>
        <xdr:cNvSpPr/>
      </xdr:nvSpPr>
      <xdr:spPr>
        <a:xfrm>
          <a:off x="15430500" y="1477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78921</xdr:rowOff>
    </xdr:from>
    <xdr:to>
      <xdr:col>85</xdr:col>
      <xdr:colOff>127000</xdr:colOff>
      <xdr:row>86</xdr:row>
      <xdr:rowOff>123008</xdr:rowOff>
    </xdr:to>
    <xdr:cxnSp macro="">
      <xdr:nvCxnSpPr>
        <xdr:cNvPr id="667" name="直線コネクタ 666"/>
        <xdr:cNvCxnSpPr/>
      </xdr:nvCxnSpPr>
      <xdr:spPr>
        <a:xfrm>
          <a:off x="15481300" y="14823621"/>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155484</xdr:rowOff>
    </xdr:from>
    <xdr:to>
      <xdr:col>76</xdr:col>
      <xdr:colOff>165100</xdr:colOff>
      <xdr:row>86</xdr:row>
      <xdr:rowOff>85634</xdr:rowOff>
    </xdr:to>
    <xdr:sp macro="" textlink="">
      <xdr:nvSpPr>
        <xdr:cNvPr id="668" name="楕円 667"/>
        <xdr:cNvSpPr/>
      </xdr:nvSpPr>
      <xdr:spPr>
        <a:xfrm>
          <a:off x="14541500" y="1472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34834</xdr:rowOff>
    </xdr:from>
    <xdr:to>
      <xdr:col>81</xdr:col>
      <xdr:colOff>50800</xdr:colOff>
      <xdr:row>86</xdr:row>
      <xdr:rowOff>78921</xdr:rowOff>
    </xdr:to>
    <xdr:cxnSp macro="">
      <xdr:nvCxnSpPr>
        <xdr:cNvPr id="669" name="直線コネクタ 668"/>
        <xdr:cNvCxnSpPr/>
      </xdr:nvCxnSpPr>
      <xdr:spPr>
        <a:xfrm>
          <a:off x="14592300" y="1477953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111398</xdr:rowOff>
    </xdr:from>
    <xdr:to>
      <xdr:col>72</xdr:col>
      <xdr:colOff>38100</xdr:colOff>
      <xdr:row>86</xdr:row>
      <xdr:rowOff>41548</xdr:rowOff>
    </xdr:to>
    <xdr:sp macro="" textlink="">
      <xdr:nvSpPr>
        <xdr:cNvPr id="670" name="楕円 669"/>
        <xdr:cNvSpPr/>
      </xdr:nvSpPr>
      <xdr:spPr>
        <a:xfrm>
          <a:off x="13652500" y="1468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162198</xdr:rowOff>
    </xdr:from>
    <xdr:to>
      <xdr:col>76</xdr:col>
      <xdr:colOff>114300</xdr:colOff>
      <xdr:row>86</xdr:row>
      <xdr:rowOff>34834</xdr:rowOff>
    </xdr:to>
    <xdr:cxnSp macro="">
      <xdr:nvCxnSpPr>
        <xdr:cNvPr id="671" name="直線コネクタ 670"/>
        <xdr:cNvCxnSpPr/>
      </xdr:nvCxnSpPr>
      <xdr:spPr>
        <a:xfrm>
          <a:off x="13703300" y="14735448"/>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67311</xdr:rowOff>
    </xdr:from>
    <xdr:to>
      <xdr:col>67</xdr:col>
      <xdr:colOff>101600</xdr:colOff>
      <xdr:row>85</xdr:row>
      <xdr:rowOff>168911</xdr:rowOff>
    </xdr:to>
    <xdr:sp macro="" textlink="">
      <xdr:nvSpPr>
        <xdr:cNvPr id="672" name="楕円 671"/>
        <xdr:cNvSpPr/>
      </xdr:nvSpPr>
      <xdr:spPr>
        <a:xfrm>
          <a:off x="12763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118111</xdr:rowOff>
    </xdr:from>
    <xdr:to>
      <xdr:col>71</xdr:col>
      <xdr:colOff>177800</xdr:colOff>
      <xdr:row>85</xdr:row>
      <xdr:rowOff>162198</xdr:rowOff>
    </xdr:to>
    <xdr:cxnSp macro="">
      <xdr:nvCxnSpPr>
        <xdr:cNvPr id="673" name="直線コネクタ 672"/>
        <xdr:cNvCxnSpPr/>
      </xdr:nvCxnSpPr>
      <xdr:spPr>
        <a:xfrm>
          <a:off x="12814300" y="1469136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123389</xdr:rowOff>
    </xdr:from>
    <xdr:ext cx="405111" cy="259045"/>
    <xdr:sp macro="" textlink="">
      <xdr:nvSpPr>
        <xdr:cNvPr id="674" name="n_1aveValue【児童館】&#10;有形固定資産減価償却率"/>
        <xdr:cNvSpPr txBox="1"/>
      </xdr:nvSpPr>
      <xdr:spPr>
        <a:xfrm>
          <a:off x="15266044" y="1383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66239</xdr:rowOff>
    </xdr:from>
    <xdr:ext cx="405111" cy="259045"/>
    <xdr:sp macro="" textlink="">
      <xdr:nvSpPr>
        <xdr:cNvPr id="675" name="n_2aveValue【児童館】&#10;有形固定資産減価償却率"/>
        <xdr:cNvSpPr txBox="1"/>
      </xdr:nvSpPr>
      <xdr:spPr>
        <a:xfrm>
          <a:off x="14389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51543</xdr:rowOff>
    </xdr:from>
    <xdr:ext cx="405111" cy="259045"/>
    <xdr:sp macro="" textlink="">
      <xdr:nvSpPr>
        <xdr:cNvPr id="676" name="n_3aveValue【児童館】&#10;有形固定資産減価償却率"/>
        <xdr:cNvSpPr txBox="1"/>
      </xdr:nvSpPr>
      <xdr:spPr>
        <a:xfrm>
          <a:off x="13500744" y="1376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12354</xdr:rowOff>
    </xdr:from>
    <xdr:ext cx="405111" cy="259045"/>
    <xdr:sp macro="" textlink="">
      <xdr:nvSpPr>
        <xdr:cNvPr id="677" name="n_4aveValue【児童館】&#10;有形固定資産減価償却率"/>
        <xdr:cNvSpPr txBox="1"/>
      </xdr:nvSpPr>
      <xdr:spPr>
        <a:xfrm>
          <a:off x="12611744" y="1372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120848</xdr:rowOff>
    </xdr:from>
    <xdr:ext cx="405111" cy="259045"/>
    <xdr:sp macro="" textlink="">
      <xdr:nvSpPr>
        <xdr:cNvPr id="678" name="n_1mainValue【児童館】&#10;有形固定資産減価償却率"/>
        <xdr:cNvSpPr txBox="1"/>
      </xdr:nvSpPr>
      <xdr:spPr>
        <a:xfrm>
          <a:off x="15266044" y="14865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76761</xdr:rowOff>
    </xdr:from>
    <xdr:ext cx="405111" cy="259045"/>
    <xdr:sp macro="" textlink="">
      <xdr:nvSpPr>
        <xdr:cNvPr id="679" name="n_2mainValue【児童館】&#10;有形固定資産減価償却率"/>
        <xdr:cNvSpPr txBox="1"/>
      </xdr:nvSpPr>
      <xdr:spPr>
        <a:xfrm>
          <a:off x="14389744" y="1482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32675</xdr:rowOff>
    </xdr:from>
    <xdr:ext cx="405111" cy="259045"/>
    <xdr:sp macro="" textlink="">
      <xdr:nvSpPr>
        <xdr:cNvPr id="680" name="n_3mainValue【児童館】&#10;有形固定資産減価償却率"/>
        <xdr:cNvSpPr txBox="1"/>
      </xdr:nvSpPr>
      <xdr:spPr>
        <a:xfrm>
          <a:off x="13500744" y="14777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160038</xdr:rowOff>
    </xdr:from>
    <xdr:ext cx="405111" cy="259045"/>
    <xdr:sp macro="" textlink="">
      <xdr:nvSpPr>
        <xdr:cNvPr id="681" name="n_4mainValue【児童館】&#10;有形固定資産減価償却率"/>
        <xdr:cNvSpPr txBox="1"/>
      </xdr:nvSpPr>
      <xdr:spPr>
        <a:xfrm>
          <a:off x="12611744"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2" name="直線コネクタ 6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3" name="テキスト ボックス 6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4" name="直線コネクタ 6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5" name="テキスト ボックス 69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7" name="テキスト ボックス 69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8" name="直線コネクタ 6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9" name="テキスト ボックス 69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0" name="直線コネクタ 6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1" name="テキスト ボックス 70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82550</xdr:rowOff>
    </xdr:from>
    <xdr:to>
      <xdr:col>116</xdr:col>
      <xdr:colOff>62864</xdr:colOff>
      <xdr:row>86</xdr:row>
      <xdr:rowOff>76200</xdr:rowOff>
    </xdr:to>
    <xdr:cxnSp macro="">
      <xdr:nvCxnSpPr>
        <xdr:cNvPr id="705" name="直線コネクタ 704"/>
        <xdr:cNvCxnSpPr/>
      </xdr:nvCxnSpPr>
      <xdr:spPr>
        <a:xfrm flipV="1">
          <a:off x="22160864" y="132842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6"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7" name="直線コネクタ 706"/>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29227</xdr:rowOff>
    </xdr:from>
    <xdr:ext cx="469744" cy="259045"/>
    <xdr:sp macro="" textlink="">
      <xdr:nvSpPr>
        <xdr:cNvPr id="708" name="【児童館】&#10;一人当たり面積最大値テキスト"/>
        <xdr:cNvSpPr txBox="1"/>
      </xdr:nvSpPr>
      <xdr:spPr>
        <a:xfrm>
          <a:off x="22199600"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709" name="直線コネクタ 708"/>
        <xdr:cNvCxnSpPr/>
      </xdr:nvCxnSpPr>
      <xdr:spPr>
        <a:xfrm>
          <a:off x="22072600" y="1328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710" name="【児童館】&#10;一人当たり面積平均値テキスト"/>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711" name="フローチャート: 判断 710"/>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712" name="フローチャート: 判断 711"/>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713" name="フローチャート: 判断 712"/>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0</xdr:rowOff>
    </xdr:from>
    <xdr:to>
      <xdr:col>102</xdr:col>
      <xdr:colOff>165100</xdr:colOff>
      <xdr:row>84</xdr:row>
      <xdr:rowOff>101600</xdr:rowOff>
    </xdr:to>
    <xdr:sp macro="" textlink="">
      <xdr:nvSpPr>
        <xdr:cNvPr id="714" name="フローチャート: 判断 713"/>
        <xdr:cNvSpPr/>
      </xdr:nvSpPr>
      <xdr:spPr>
        <a:xfrm>
          <a:off x="19494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12700</xdr:rowOff>
    </xdr:from>
    <xdr:to>
      <xdr:col>98</xdr:col>
      <xdr:colOff>38100</xdr:colOff>
      <xdr:row>84</xdr:row>
      <xdr:rowOff>114300</xdr:rowOff>
    </xdr:to>
    <xdr:sp macro="" textlink="">
      <xdr:nvSpPr>
        <xdr:cNvPr id="715" name="フローチャート: 判断 714"/>
        <xdr:cNvSpPr/>
      </xdr:nvSpPr>
      <xdr:spPr>
        <a:xfrm>
          <a:off x="18605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120650</xdr:rowOff>
    </xdr:from>
    <xdr:to>
      <xdr:col>116</xdr:col>
      <xdr:colOff>114300</xdr:colOff>
      <xdr:row>86</xdr:row>
      <xdr:rowOff>50800</xdr:rowOff>
    </xdr:to>
    <xdr:sp macro="" textlink="">
      <xdr:nvSpPr>
        <xdr:cNvPr id="721" name="楕円 720"/>
        <xdr:cNvSpPr/>
      </xdr:nvSpPr>
      <xdr:spPr>
        <a:xfrm>
          <a:off x="221107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35577</xdr:rowOff>
    </xdr:from>
    <xdr:ext cx="469744" cy="259045"/>
    <xdr:sp macro="" textlink="">
      <xdr:nvSpPr>
        <xdr:cNvPr id="722" name="【児童館】&#10;一人当たり面積該当値テキスト"/>
        <xdr:cNvSpPr txBox="1"/>
      </xdr:nvSpPr>
      <xdr:spPr>
        <a:xfrm>
          <a:off x="22199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120650</xdr:rowOff>
    </xdr:from>
    <xdr:to>
      <xdr:col>112</xdr:col>
      <xdr:colOff>38100</xdr:colOff>
      <xdr:row>86</xdr:row>
      <xdr:rowOff>50800</xdr:rowOff>
    </xdr:to>
    <xdr:sp macro="" textlink="">
      <xdr:nvSpPr>
        <xdr:cNvPr id="723" name="楕円 722"/>
        <xdr:cNvSpPr/>
      </xdr:nvSpPr>
      <xdr:spPr>
        <a:xfrm>
          <a:off x="21272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0</xdr:rowOff>
    </xdr:from>
    <xdr:to>
      <xdr:col>116</xdr:col>
      <xdr:colOff>63500</xdr:colOff>
      <xdr:row>86</xdr:row>
      <xdr:rowOff>0</xdr:rowOff>
    </xdr:to>
    <xdr:cxnSp macro="">
      <xdr:nvCxnSpPr>
        <xdr:cNvPr id="724" name="直線コネクタ 723"/>
        <xdr:cNvCxnSpPr/>
      </xdr:nvCxnSpPr>
      <xdr:spPr>
        <a:xfrm>
          <a:off x="21323300" y="1474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120650</xdr:rowOff>
    </xdr:from>
    <xdr:to>
      <xdr:col>107</xdr:col>
      <xdr:colOff>101600</xdr:colOff>
      <xdr:row>86</xdr:row>
      <xdr:rowOff>50800</xdr:rowOff>
    </xdr:to>
    <xdr:sp macro="" textlink="">
      <xdr:nvSpPr>
        <xdr:cNvPr id="725" name="楕円 724"/>
        <xdr:cNvSpPr/>
      </xdr:nvSpPr>
      <xdr:spPr>
        <a:xfrm>
          <a:off x="20383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0</xdr:rowOff>
    </xdr:from>
    <xdr:to>
      <xdr:col>111</xdr:col>
      <xdr:colOff>177800</xdr:colOff>
      <xdr:row>86</xdr:row>
      <xdr:rowOff>0</xdr:rowOff>
    </xdr:to>
    <xdr:cxnSp macro="">
      <xdr:nvCxnSpPr>
        <xdr:cNvPr id="726" name="直線コネクタ 725"/>
        <xdr:cNvCxnSpPr/>
      </xdr:nvCxnSpPr>
      <xdr:spPr>
        <a:xfrm>
          <a:off x="20434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120650</xdr:rowOff>
    </xdr:from>
    <xdr:to>
      <xdr:col>102</xdr:col>
      <xdr:colOff>165100</xdr:colOff>
      <xdr:row>86</xdr:row>
      <xdr:rowOff>50800</xdr:rowOff>
    </xdr:to>
    <xdr:sp macro="" textlink="">
      <xdr:nvSpPr>
        <xdr:cNvPr id="727" name="楕円 726"/>
        <xdr:cNvSpPr/>
      </xdr:nvSpPr>
      <xdr:spPr>
        <a:xfrm>
          <a:off x="19494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0</xdr:rowOff>
    </xdr:from>
    <xdr:to>
      <xdr:col>107</xdr:col>
      <xdr:colOff>50800</xdr:colOff>
      <xdr:row>86</xdr:row>
      <xdr:rowOff>0</xdr:rowOff>
    </xdr:to>
    <xdr:cxnSp macro="">
      <xdr:nvCxnSpPr>
        <xdr:cNvPr id="728" name="直線コネクタ 727"/>
        <xdr:cNvCxnSpPr/>
      </xdr:nvCxnSpPr>
      <xdr:spPr>
        <a:xfrm>
          <a:off x="19545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120650</xdr:rowOff>
    </xdr:from>
    <xdr:to>
      <xdr:col>98</xdr:col>
      <xdr:colOff>38100</xdr:colOff>
      <xdr:row>86</xdr:row>
      <xdr:rowOff>50800</xdr:rowOff>
    </xdr:to>
    <xdr:sp macro="" textlink="">
      <xdr:nvSpPr>
        <xdr:cNvPr id="729" name="楕円 728"/>
        <xdr:cNvSpPr/>
      </xdr:nvSpPr>
      <xdr:spPr>
        <a:xfrm>
          <a:off x="18605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0</xdr:rowOff>
    </xdr:from>
    <xdr:to>
      <xdr:col>102</xdr:col>
      <xdr:colOff>114300</xdr:colOff>
      <xdr:row>86</xdr:row>
      <xdr:rowOff>0</xdr:rowOff>
    </xdr:to>
    <xdr:cxnSp macro="">
      <xdr:nvCxnSpPr>
        <xdr:cNvPr id="730" name="直線コネクタ 729"/>
        <xdr:cNvCxnSpPr/>
      </xdr:nvCxnSpPr>
      <xdr:spPr>
        <a:xfrm>
          <a:off x="18656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92727</xdr:rowOff>
    </xdr:from>
    <xdr:ext cx="469744" cy="259045"/>
    <xdr:sp macro="" textlink="">
      <xdr:nvSpPr>
        <xdr:cNvPr id="731" name="n_1aveValue【児童館】&#10;一人当たり面積"/>
        <xdr:cNvSpPr txBox="1"/>
      </xdr:nvSpPr>
      <xdr:spPr>
        <a:xfrm>
          <a:off x="210757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732" name="n_2aveValue【児童館】&#10;一人当たり面積"/>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118127</xdr:rowOff>
    </xdr:from>
    <xdr:ext cx="469744" cy="259045"/>
    <xdr:sp macro="" textlink="">
      <xdr:nvSpPr>
        <xdr:cNvPr id="733" name="n_3aveValue【児童館】&#10;一人当たり面積"/>
        <xdr:cNvSpPr txBox="1"/>
      </xdr:nvSpPr>
      <xdr:spPr>
        <a:xfrm>
          <a:off x="19310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130827</xdr:rowOff>
    </xdr:from>
    <xdr:ext cx="469744" cy="259045"/>
    <xdr:sp macro="" textlink="">
      <xdr:nvSpPr>
        <xdr:cNvPr id="734" name="n_4aveValue【児童館】&#10;一人当たり面積"/>
        <xdr:cNvSpPr txBox="1"/>
      </xdr:nvSpPr>
      <xdr:spPr>
        <a:xfrm>
          <a:off x="184214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41927</xdr:rowOff>
    </xdr:from>
    <xdr:ext cx="469744" cy="259045"/>
    <xdr:sp macro="" textlink="">
      <xdr:nvSpPr>
        <xdr:cNvPr id="735" name="n_1mainValue【児童館】&#10;一人当たり面積"/>
        <xdr:cNvSpPr txBox="1"/>
      </xdr:nvSpPr>
      <xdr:spPr>
        <a:xfrm>
          <a:off x="21075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41927</xdr:rowOff>
    </xdr:from>
    <xdr:ext cx="469744" cy="259045"/>
    <xdr:sp macro="" textlink="">
      <xdr:nvSpPr>
        <xdr:cNvPr id="736" name="n_2mainValue【児童館】&#10;一人当たり面積"/>
        <xdr:cNvSpPr txBox="1"/>
      </xdr:nvSpPr>
      <xdr:spPr>
        <a:xfrm>
          <a:off x="20199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41927</xdr:rowOff>
    </xdr:from>
    <xdr:ext cx="469744" cy="259045"/>
    <xdr:sp macro="" textlink="">
      <xdr:nvSpPr>
        <xdr:cNvPr id="737" name="n_3mainValue【児童館】&#10;一人当たり面積"/>
        <xdr:cNvSpPr txBox="1"/>
      </xdr:nvSpPr>
      <xdr:spPr>
        <a:xfrm>
          <a:off x="19310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41927</xdr:rowOff>
    </xdr:from>
    <xdr:ext cx="469744" cy="259045"/>
    <xdr:sp macro="" textlink="">
      <xdr:nvSpPr>
        <xdr:cNvPr id="738" name="n_4mainValue【児童館】&#10;一人当たり面積"/>
        <xdr:cNvSpPr txBox="1"/>
      </xdr:nvSpPr>
      <xdr:spPr>
        <a:xfrm>
          <a:off x="18421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1" name="テキスト ボックス 7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1" name="テキスト ボックス 7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108857</xdr:rowOff>
    </xdr:from>
    <xdr:to>
      <xdr:col>85</xdr:col>
      <xdr:colOff>126364</xdr:colOff>
      <xdr:row>109</xdr:row>
      <xdr:rowOff>35379</xdr:rowOff>
    </xdr:to>
    <xdr:cxnSp macro="">
      <xdr:nvCxnSpPr>
        <xdr:cNvPr id="764" name="直線コネクタ 763"/>
        <xdr:cNvCxnSpPr/>
      </xdr:nvCxnSpPr>
      <xdr:spPr>
        <a:xfrm flipV="1">
          <a:off x="16318864" y="1725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5"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6" name="直線コネクタ 76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55534</xdr:rowOff>
    </xdr:from>
    <xdr:ext cx="405111" cy="259045"/>
    <xdr:sp macro="" textlink="">
      <xdr:nvSpPr>
        <xdr:cNvPr id="767" name="【公民館】&#10;有形固定資産減価償却率最大値テキスト"/>
        <xdr:cNvSpPr txBox="1"/>
      </xdr:nvSpPr>
      <xdr:spPr>
        <a:xfrm>
          <a:off x="163576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108857</xdr:rowOff>
    </xdr:from>
    <xdr:to>
      <xdr:col>86</xdr:col>
      <xdr:colOff>25400</xdr:colOff>
      <xdr:row>100</xdr:row>
      <xdr:rowOff>108857</xdr:rowOff>
    </xdr:to>
    <xdr:cxnSp macro="">
      <xdr:nvCxnSpPr>
        <xdr:cNvPr id="768" name="直線コネクタ 767"/>
        <xdr:cNvCxnSpPr/>
      </xdr:nvCxnSpPr>
      <xdr:spPr>
        <a:xfrm>
          <a:off x="16230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110326</xdr:rowOff>
    </xdr:from>
    <xdr:ext cx="405111" cy="259045"/>
    <xdr:sp macro="" textlink="">
      <xdr:nvSpPr>
        <xdr:cNvPr id="769" name="【公民館】&#10;有形固定資産減価償却率平均値テキスト"/>
        <xdr:cNvSpPr txBox="1"/>
      </xdr:nvSpPr>
      <xdr:spPr>
        <a:xfrm>
          <a:off x="16357600" y="17941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87449</xdr:rowOff>
    </xdr:from>
    <xdr:to>
      <xdr:col>85</xdr:col>
      <xdr:colOff>177800</xdr:colOff>
      <xdr:row>106</xdr:row>
      <xdr:rowOff>17599</xdr:rowOff>
    </xdr:to>
    <xdr:sp macro="" textlink="">
      <xdr:nvSpPr>
        <xdr:cNvPr id="770" name="フローチャート: 判断 769"/>
        <xdr:cNvSpPr/>
      </xdr:nvSpPr>
      <xdr:spPr>
        <a:xfrm>
          <a:off x="162687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77651</xdr:rowOff>
    </xdr:from>
    <xdr:to>
      <xdr:col>81</xdr:col>
      <xdr:colOff>101600</xdr:colOff>
      <xdr:row>106</xdr:row>
      <xdr:rowOff>7801</xdr:rowOff>
    </xdr:to>
    <xdr:sp macro="" textlink="">
      <xdr:nvSpPr>
        <xdr:cNvPr id="771" name="フローチャート: 判断 770"/>
        <xdr:cNvSpPr/>
      </xdr:nvSpPr>
      <xdr:spPr>
        <a:xfrm>
          <a:off x="15430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71120</xdr:rowOff>
    </xdr:from>
    <xdr:to>
      <xdr:col>76</xdr:col>
      <xdr:colOff>165100</xdr:colOff>
      <xdr:row>106</xdr:row>
      <xdr:rowOff>1270</xdr:rowOff>
    </xdr:to>
    <xdr:sp macro="" textlink="">
      <xdr:nvSpPr>
        <xdr:cNvPr id="772" name="フローチャート: 判断 771"/>
        <xdr:cNvSpPr/>
      </xdr:nvSpPr>
      <xdr:spPr>
        <a:xfrm>
          <a:off x="14541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53158</xdr:rowOff>
    </xdr:from>
    <xdr:to>
      <xdr:col>72</xdr:col>
      <xdr:colOff>38100</xdr:colOff>
      <xdr:row>105</xdr:row>
      <xdr:rowOff>154758</xdr:rowOff>
    </xdr:to>
    <xdr:sp macro="" textlink="">
      <xdr:nvSpPr>
        <xdr:cNvPr id="773" name="フローチャート: 判断 772"/>
        <xdr:cNvSpPr/>
      </xdr:nvSpPr>
      <xdr:spPr>
        <a:xfrm>
          <a:off x="1365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48261</xdr:rowOff>
    </xdr:from>
    <xdr:to>
      <xdr:col>67</xdr:col>
      <xdr:colOff>101600</xdr:colOff>
      <xdr:row>105</xdr:row>
      <xdr:rowOff>149861</xdr:rowOff>
    </xdr:to>
    <xdr:sp macro="" textlink="">
      <xdr:nvSpPr>
        <xdr:cNvPr id="774" name="フローチャート: 判断 773"/>
        <xdr:cNvSpPr/>
      </xdr:nvSpPr>
      <xdr:spPr>
        <a:xfrm>
          <a:off x="12763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157662</xdr:rowOff>
    </xdr:from>
    <xdr:to>
      <xdr:col>85</xdr:col>
      <xdr:colOff>177800</xdr:colOff>
      <xdr:row>106</xdr:row>
      <xdr:rowOff>87812</xdr:rowOff>
    </xdr:to>
    <xdr:sp macro="" textlink="">
      <xdr:nvSpPr>
        <xdr:cNvPr id="780" name="楕円 779"/>
        <xdr:cNvSpPr/>
      </xdr:nvSpPr>
      <xdr:spPr>
        <a:xfrm>
          <a:off x="16268700" y="1815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136089</xdr:rowOff>
    </xdr:from>
    <xdr:ext cx="405111" cy="259045"/>
    <xdr:sp macro="" textlink="">
      <xdr:nvSpPr>
        <xdr:cNvPr id="781" name="【公民館】&#10;有形固定資産減価償却率該当値テキスト"/>
        <xdr:cNvSpPr txBox="1"/>
      </xdr:nvSpPr>
      <xdr:spPr>
        <a:xfrm>
          <a:off x="16357600" y="1813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123371</xdr:rowOff>
    </xdr:from>
    <xdr:to>
      <xdr:col>81</xdr:col>
      <xdr:colOff>101600</xdr:colOff>
      <xdr:row>106</xdr:row>
      <xdr:rowOff>53521</xdr:rowOff>
    </xdr:to>
    <xdr:sp macro="" textlink="">
      <xdr:nvSpPr>
        <xdr:cNvPr id="782" name="楕円 781"/>
        <xdr:cNvSpPr/>
      </xdr:nvSpPr>
      <xdr:spPr>
        <a:xfrm>
          <a:off x="15430500" y="1812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2721</xdr:rowOff>
    </xdr:from>
    <xdr:to>
      <xdr:col>85</xdr:col>
      <xdr:colOff>127000</xdr:colOff>
      <xdr:row>106</xdr:row>
      <xdr:rowOff>37012</xdr:rowOff>
    </xdr:to>
    <xdr:cxnSp macro="">
      <xdr:nvCxnSpPr>
        <xdr:cNvPr id="783" name="直線コネクタ 782"/>
        <xdr:cNvCxnSpPr/>
      </xdr:nvCxnSpPr>
      <xdr:spPr>
        <a:xfrm>
          <a:off x="15481300" y="18176421"/>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90714</xdr:rowOff>
    </xdr:from>
    <xdr:to>
      <xdr:col>76</xdr:col>
      <xdr:colOff>165100</xdr:colOff>
      <xdr:row>106</xdr:row>
      <xdr:rowOff>20864</xdr:rowOff>
    </xdr:to>
    <xdr:sp macro="" textlink="">
      <xdr:nvSpPr>
        <xdr:cNvPr id="784" name="楕円 783"/>
        <xdr:cNvSpPr/>
      </xdr:nvSpPr>
      <xdr:spPr>
        <a:xfrm>
          <a:off x="14541500" y="1809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141514</xdr:rowOff>
    </xdr:from>
    <xdr:to>
      <xdr:col>81</xdr:col>
      <xdr:colOff>50800</xdr:colOff>
      <xdr:row>106</xdr:row>
      <xdr:rowOff>2721</xdr:rowOff>
    </xdr:to>
    <xdr:cxnSp macro="">
      <xdr:nvCxnSpPr>
        <xdr:cNvPr id="785" name="直線コネクタ 784"/>
        <xdr:cNvCxnSpPr/>
      </xdr:nvCxnSpPr>
      <xdr:spPr>
        <a:xfrm>
          <a:off x="14592300" y="1814376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56424</xdr:rowOff>
    </xdr:from>
    <xdr:to>
      <xdr:col>72</xdr:col>
      <xdr:colOff>38100</xdr:colOff>
      <xdr:row>105</xdr:row>
      <xdr:rowOff>158024</xdr:rowOff>
    </xdr:to>
    <xdr:sp macro="" textlink="">
      <xdr:nvSpPr>
        <xdr:cNvPr id="786" name="楕円 785"/>
        <xdr:cNvSpPr/>
      </xdr:nvSpPr>
      <xdr:spPr>
        <a:xfrm>
          <a:off x="13652500" y="180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107224</xdr:rowOff>
    </xdr:from>
    <xdr:to>
      <xdr:col>76</xdr:col>
      <xdr:colOff>114300</xdr:colOff>
      <xdr:row>105</xdr:row>
      <xdr:rowOff>141514</xdr:rowOff>
    </xdr:to>
    <xdr:cxnSp macro="">
      <xdr:nvCxnSpPr>
        <xdr:cNvPr id="787" name="直線コネクタ 786"/>
        <xdr:cNvCxnSpPr/>
      </xdr:nvCxnSpPr>
      <xdr:spPr>
        <a:xfrm>
          <a:off x="13703300" y="1810947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22134</xdr:rowOff>
    </xdr:from>
    <xdr:to>
      <xdr:col>67</xdr:col>
      <xdr:colOff>101600</xdr:colOff>
      <xdr:row>105</xdr:row>
      <xdr:rowOff>123734</xdr:rowOff>
    </xdr:to>
    <xdr:sp macro="" textlink="">
      <xdr:nvSpPr>
        <xdr:cNvPr id="788" name="楕円 787"/>
        <xdr:cNvSpPr/>
      </xdr:nvSpPr>
      <xdr:spPr>
        <a:xfrm>
          <a:off x="12763500" y="1802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72934</xdr:rowOff>
    </xdr:from>
    <xdr:to>
      <xdr:col>71</xdr:col>
      <xdr:colOff>177800</xdr:colOff>
      <xdr:row>105</xdr:row>
      <xdr:rowOff>107224</xdr:rowOff>
    </xdr:to>
    <xdr:cxnSp macro="">
      <xdr:nvCxnSpPr>
        <xdr:cNvPr id="789" name="直線コネクタ 788"/>
        <xdr:cNvCxnSpPr/>
      </xdr:nvCxnSpPr>
      <xdr:spPr>
        <a:xfrm>
          <a:off x="12814300" y="1807518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24328</xdr:rowOff>
    </xdr:from>
    <xdr:ext cx="405111" cy="259045"/>
    <xdr:sp macro="" textlink="">
      <xdr:nvSpPr>
        <xdr:cNvPr id="790" name="n_1aveValue【公民館】&#10;有形固定資産減価償却率"/>
        <xdr:cNvSpPr txBox="1"/>
      </xdr:nvSpPr>
      <xdr:spPr>
        <a:xfrm>
          <a:off x="152660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17797</xdr:rowOff>
    </xdr:from>
    <xdr:ext cx="405111" cy="259045"/>
    <xdr:sp macro="" textlink="">
      <xdr:nvSpPr>
        <xdr:cNvPr id="791" name="n_2aveValue【公民館】&#10;有形固定資産減価償却率"/>
        <xdr:cNvSpPr txBox="1"/>
      </xdr:nvSpPr>
      <xdr:spPr>
        <a:xfrm>
          <a:off x="14389744" y="1784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171285</xdr:rowOff>
    </xdr:from>
    <xdr:ext cx="405111" cy="259045"/>
    <xdr:sp macro="" textlink="">
      <xdr:nvSpPr>
        <xdr:cNvPr id="792" name="n_3aveValue【公民館】&#10;有形固定資産減価償却率"/>
        <xdr:cNvSpPr txBox="1"/>
      </xdr:nvSpPr>
      <xdr:spPr>
        <a:xfrm>
          <a:off x="13500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140988</xdr:rowOff>
    </xdr:from>
    <xdr:ext cx="405111" cy="259045"/>
    <xdr:sp macro="" textlink="">
      <xdr:nvSpPr>
        <xdr:cNvPr id="793" name="n_4aveValue【公民館】&#10;有形固定資産減価償却率"/>
        <xdr:cNvSpPr txBox="1"/>
      </xdr:nvSpPr>
      <xdr:spPr>
        <a:xfrm>
          <a:off x="12611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44648</xdr:rowOff>
    </xdr:from>
    <xdr:ext cx="405111" cy="259045"/>
    <xdr:sp macro="" textlink="">
      <xdr:nvSpPr>
        <xdr:cNvPr id="794" name="n_1mainValue【公民館】&#10;有形固定資産減価償却率"/>
        <xdr:cNvSpPr txBox="1"/>
      </xdr:nvSpPr>
      <xdr:spPr>
        <a:xfrm>
          <a:off x="15266044"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11991</xdr:rowOff>
    </xdr:from>
    <xdr:ext cx="405111" cy="259045"/>
    <xdr:sp macro="" textlink="">
      <xdr:nvSpPr>
        <xdr:cNvPr id="795" name="n_2mainValue【公民館】&#10;有形固定資産減価償却率"/>
        <xdr:cNvSpPr txBox="1"/>
      </xdr:nvSpPr>
      <xdr:spPr>
        <a:xfrm>
          <a:off x="14389744" y="1818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149151</xdr:rowOff>
    </xdr:from>
    <xdr:ext cx="405111" cy="259045"/>
    <xdr:sp macro="" textlink="">
      <xdr:nvSpPr>
        <xdr:cNvPr id="796" name="n_3mainValue【公民館】&#10;有形固定資産減価償却率"/>
        <xdr:cNvSpPr txBox="1"/>
      </xdr:nvSpPr>
      <xdr:spPr>
        <a:xfrm>
          <a:off x="135007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140261</xdr:rowOff>
    </xdr:from>
    <xdr:ext cx="405111" cy="259045"/>
    <xdr:sp macro="" textlink="">
      <xdr:nvSpPr>
        <xdr:cNvPr id="797" name="n_4mainValue【公民館】&#10;有形固定資産減価償却率"/>
        <xdr:cNvSpPr txBox="1"/>
      </xdr:nvSpPr>
      <xdr:spPr>
        <a:xfrm>
          <a:off x="12611744" y="1779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8" name="直線コネクタ 8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9" name="テキスト ボックス 8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0" name="直線コネクタ 8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1" name="テキスト ボックス 8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2" name="直線コネクタ 8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3" name="テキスト ボックス 8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4" name="直線コネクタ 8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5" name="テキスト ボックス 8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6" name="直線コネクタ 8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7" name="テキスト ボックス 8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8" name="直線コネクタ 8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9" name="テキスト ボックス 8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128451</xdr:rowOff>
    </xdr:from>
    <xdr:to>
      <xdr:col>116</xdr:col>
      <xdr:colOff>62864</xdr:colOff>
      <xdr:row>109</xdr:row>
      <xdr:rowOff>35379</xdr:rowOff>
    </xdr:to>
    <xdr:cxnSp macro="">
      <xdr:nvCxnSpPr>
        <xdr:cNvPr id="823" name="直線コネクタ 822"/>
        <xdr:cNvCxnSpPr/>
      </xdr:nvCxnSpPr>
      <xdr:spPr>
        <a:xfrm flipV="1">
          <a:off x="22160864" y="172734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824" name="【公民館】&#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825" name="直線コネクタ 824"/>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75128</xdr:rowOff>
    </xdr:from>
    <xdr:ext cx="469744" cy="259045"/>
    <xdr:sp macro="" textlink="">
      <xdr:nvSpPr>
        <xdr:cNvPr id="826" name="【公民館】&#10;一人当たり面積最大値テキスト"/>
        <xdr:cNvSpPr txBox="1"/>
      </xdr:nvSpPr>
      <xdr:spPr>
        <a:xfrm>
          <a:off x="22199600" y="1704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128451</xdr:rowOff>
    </xdr:from>
    <xdr:to>
      <xdr:col>116</xdr:col>
      <xdr:colOff>152400</xdr:colOff>
      <xdr:row>100</xdr:row>
      <xdr:rowOff>128451</xdr:rowOff>
    </xdr:to>
    <xdr:cxnSp macro="">
      <xdr:nvCxnSpPr>
        <xdr:cNvPr id="827" name="直線コネクタ 826"/>
        <xdr:cNvCxnSpPr/>
      </xdr:nvCxnSpPr>
      <xdr:spPr>
        <a:xfrm>
          <a:off x="22072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78939</xdr:rowOff>
    </xdr:from>
    <xdr:ext cx="469744" cy="259045"/>
    <xdr:sp macro="" textlink="">
      <xdr:nvSpPr>
        <xdr:cNvPr id="828" name="【公民館】&#10;一人当たり面積平均値テキスト"/>
        <xdr:cNvSpPr txBox="1"/>
      </xdr:nvSpPr>
      <xdr:spPr>
        <a:xfrm>
          <a:off x="22199600" y="18252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100512</xdr:rowOff>
    </xdr:from>
    <xdr:to>
      <xdr:col>116</xdr:col>
      <xdr:colOff>114300</xdr:colOff>
      <xdr:row>107</xdr:row>
      <xdr:rowOff>30662</xdr:rowOff>
    </xdr:to>
    <xdr:sp macro="" textlink="">
      <xdr:nvSpPr>
        <xdr:cNvPr id="829" name="フローチャート: 判断 828"/>
        <xdr:cNvSpPr/>
      </xdr:nvSpPr>
      <xdr:spPr>
        <a:xfrm>
          <a:off x="221107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93980</xdr:rowOff>
    </xdr:from>
    <xdr:to>
      <xdr:col>112</xdr:col>
      <xdr:colOff>38100</xdr:colOff>
      <xdr:row>107</xdr:row>
      <xdr:rowOff>24130</xdr:rowOff>
    </xdr:to>
    <xdr:sp macro="" textlink="">
      <xdr:nvSpPr>
        <xdr:cNvPr id="830" name="フローチャート: 判断 829"/>
        <xdr:cNvSpPr/>
      </xdr:nvSpPr>
      <xdr:spPr>
        <a:xfrm>
          <a:off x="21272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107043</xdr:rowOff>
    </xdr:from>
    <xdr:to>
      <xdr:col>107</xdr:col>
      <xdr:colOff>101600</xdr:colOff>
      <xdr:row>107</xdr:row>
      <xdr:rowOff>37193</xdr:rowOff>
    </xdr:to>
    <xdr:sp macro="" textlink="">
      <xdr:nvSpPr>
        <xdr:cNvPr id="831" name="フローチャート: 判断 830"/>
        <xdr:cNvSpPr/>
      </xdr:nvSpPr>
      <xdr:spPr>
        <a:xfrm>
          <a:off x="20383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832" name="フローチャート: 判断 831"/>
        <xdr:cNvSpPr/>
      </xdr:nvSpPr>
      <xdr:spPr>
        <a:xfrm>
          <a:off x="19494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84182</xdr:rowOff>
    </xdr:from>
    <xdr:to>
      <xdr:col>98</xdr:col>
      <xdr:colOff>38100</xdr:colOff>
      <xdr:row>107</xdr:row>
      <xdr:rowOff>14332</xdr:rowOff>
    </xdr:to>
    <xdr:sp macro="" textlink="">
      <xdr:nvSpPr>
        <xdr:cNvPr id="833" name="フローチャート: 判断 832"/>
        <xdr:cNvSpPr/>
      </xdr:nvSpPr>
      <xdr:spPr>
        <a:xfrm>
          <a:off x="18605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80918</xdr:rowOff>
    </xdr:from>
    <xdr:to>
      <xdr:col>116</xdr:col>
      <xdr:colOff>114300</xdr:colOff>
      <xdr:row>103</xdr:row>
      <xdr:rowOff>11068</xdr:rowOff>
    </xdr:to>
    <xdr:sp macro="" textlink="">
      <xdr:nvSpPr>
        <xdr:cNvPr id="839" name="楕円 838"/>
        <xdr:cNvSpPr/>
      </xdr:nvSpPr>
      <xdr:spPr>
        <a:xfrm>
          <a:off x="22110700" y="1756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103795</xdr:rowOff>
    </xdr:from>
    <xdr:ext cx="469744" cy="259045"/>
    <xdr:sp macro="" textlink="">
      <xdr:nvSpPr>
        <xdr:cNvPr id="840" name="【公民館】&#10;一人当たり面積該当値テキスト"/>
        <xdr:cNvSpPr txBox="1"/>
      </xdr:nvSpPr>
      <xdr:spPr>
        <a:xfrm>
          <a:off x="22199600" y="1742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93980</xdr:rowOff>
    </xdr:from>
    <xdr:to>
      <xdr:col>112</xdr:col>
      <xdr:colOff>38100</xdr:colOff>
      <xdr:row>103</xdr:row>
      <xdr:rowOff>24130</xdr:rowOff>
    </xdr:to>
    <xdr:sp macro="" textlink="">
      <xdr:nvSpPr>
        <xdr:cNvPr id="841" name="楕円 840"/>
        <xdr:cNvSpPr/>
      </xdr:nvSpPr>
      <xdr:spPr>
        <a:xfrm>
          <a:off x="21272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131718</xdr:rowOff>
    </xdr:from>
    <xdr:to>
      <xdr:col>116</xdr:col>
      <xdr:colOff>63500</xdr:colOff>
      <xdr:row>102</xdr:row>
      <xdr:rowOff>144780</xdr:rowOff>
    </xdr:to>
    <xdr:cxnSp macro="">
      <xdr:nvCxnSpPr>
        <xdr:cNvPr id="842" name="直線コネクタ 841"/>
        <xdr:cNvCxnSpPr/>
      </xdr:nvCxnSpPr>
      <xdr:spPr>
        <a:xfrm flipV="1">
          <a:off x="21323300" y="17619618"/>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100512</xdr:rowOff>
    </xdr:from>
    <xdr:to>
      <xdr:col>107</xdr:col>
      <xdr:colOff>101600</xdr:colOff>
      <xdr:row>103</xdr:row>
      <xdr:rowOff>30662</xdr:rowOff>
    </xdr:to>
    <xdr:sp macro="" textlink="">
      <xdr:nvSpPr>
        <xdr:cNvPr id="843" name="楕円 842"/>
        <xdr:cNvSpPr/>
      </xdr:nvSpPr>
      <xdr:spPr>
        <a:xfrm>
          <a:off x="20383500" y="1758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144780</xdr:rowOff>
    </xdr:from>
    <xdr:to>
      <xdr:col>111</xdr:col>
      <xdr:colOff>177800</xdr:colOff>
      <xdr:row>102</xdr:row>
      <xdr:rowOff>151312</xdr:rowOff>
    </xdr:to>
    <xdr:cxnSp macro="">
      <xdr:nvCxnSpPr>
        <xdr:cNvPr id="844" name="直線コネクタ 843"/>
        <xdr:cNvCxnSpPr/>
      </xdr:nvCxnSpPr>
      <xdr:spPr>
        <a:xfrm flipV="1">
          <a:off x="20434300" y="1763268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110308</xdr:rowOff>
    </xdr:from>
    <xdr:to>
      <xdr:col>102</xdr:col>
      <xdr:colOff>165100</xdr:colOff>
      <xdr:row>103</xdr:row>
      <xdr:rowOff>40458</xdr:rowOff>
    </xdr:to>
    <xdr:sp macro="" textlink="">
      <xdr:nvSpPr>
        <xdr:cNvPr id="845" name="楕円 844"/>
        <xdr:cNvSpPr/>
      </xdr:nvSpPr>
      <xdr:spPr>
        <a:xfrm>
          <a:off x="19494500" y="1759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151312</xdr:rowOff>
    </xdr:from>
    <xdr:to>
      <xdr:col>107</xdr:col>
      <xdr:colOff>50800</xdr:colOff>
      <xdr:row>102</xdr:row>
      <xdr:rowOff>161108</xdr:rowOff>
    </xdr:to>
    <xdr:cxnSp macro="">
      <xdr:nvCxnSpPr>
        <xdr:cNvPr id="846" name="直線コネクタ 845"/>
        <xdr:cNvCxnSpPr/>
      </xdr:nvCxnSpPr>
      <xdr:spPr>
        <a:xfrm flipV="1">
          <a:off x="19545300" y="17639212"/>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116839</xdr:rowOff>
    </xdr:from>
    <xdr:to>
      <xdr:col>98</xdr:col>
      <xdr:colOff>38100</xdr:colOff>
      <xdr:row>103</xdr:row>
      <xdr:rowOff>46989</xdr:rowOff>
    </xdr:to>
    <xdr:sp macro="" textlink="">
      <xdr:nvSpPr>
        <xdr:cNvPr id="847" name="楕円 846"/>
        <xdr:cNvSpPr/>
      </xdr:nvSpPr>
      <xdr:spPr>
        <a:xfrm>
          <a:off x="18605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161108</xdr:rowOff>
    </xdr:from>
    <xdr:to>
      <xdr:col>102</xdr:col>
      <xdr:colOff>114300</xdr:colOff>
      <xdr:row>102</xdr:row>
      <xdr:rowOff>167639</xdr:rowOff>
    </xdr:to>
    <xdr:cxnSp macro="">
      <xdr:nvCxnSpPr>
        <xdr:cNvPr id="848" name="直線コネクタ 847"/>
        <xdr:cNvCxnSpPr/>
      </xdr:nvCxnSpPr>
      <xdr:spPr>
        <a:xfrm flipV="1">
          <a:off x="18656300" y="1764900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15257</xdr:rowOff>
    </xdr:from>
    <xdr:ext cx="469744" cy="259045"/>
    <xdr:sp macro="" textlink="">
      <xdr:nvSpPr>
        <xdr:cNvPr id="849" name="n_1aveValue【公民館】&#10;一人当たり面積"/>
        <xdr:cNvSpPr txBox="1"/>
      </xdr:nvSpPr>
      <xdr:spPr>
        <a:xfrm>
          <a:off x="210757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28320</xdr:rowOff>
    </xdr:from>
    <xdr:ext cx="469744" cy="259045"/>
    <xdr:sp macro="" textlink="">
      <xdr:nvSpPr>
        <xdr:cNvPr id="850" name="n_2aveValue【公民館】&#10;一人当たり面積"/>
        <xdr:cNvSpPr txBox="1"/>
      </xdr:nvSpPr>
      <xdr:spPr>
        <a:xfrm>
          <a:off x="20199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28320</xdr:rowOff>
    </xdr:from>
    <xdr:ext cx="469744" cy="259045"/>
    <xdr:sp macro="" textlink="">
      <xdr:nvSpPr>
        <xdr:cNvPr id="851" name="n_3aveValue【公民館】&#10;一人当たり面積"/>
        <xdr:cNvSpPr txBox="1"/>
      </xdr:nvSpPr>
      <xdr:spPr>
        <a:xfrm>
          <a:off x="19310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5459</xdr:rowOff>
    </xdr:from>
    <xdr:ext cx="469744" cy="259045"/>
    <xdr:sp macro="" textlink="">
      <xdr:nvSpPr>
        <xdr:cNvPr id="852" name="n_4aveValue【公民館】&#10;一人当たり面積"/>
        <xdr:cNvSpPr txBox="1"/>
      </xdr:nvSpPr>
      <xdr:spPr>
        <a:xfrm>
          <a:off x="18421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40657</xdr:rowOff>
    </xdr:from>
    <xdr:ext cx="469744" cy="259045"/>
    <xdr:sp macro="" textlink="">
      <xdr:nvSpPr>
        <xdr:cNvPr id="853" name="n_1mainValue【公民館】&#10;一人当たり面積"/>
        <xdr:cNvSpPr txBox="1"/>
      </xdr:nvSpPr>
      <xdr:spPr>
        <a:xfrm>
          <a:off x="21075727" y="1735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47189</xdr:rowOff>
    </xdr:from>
    <xdr:ext cx="469744" cy="259045"/>
    <xdr:sp macro="" textlink="">
      <xdr:nvSpPr>
        <xdr:cNvPr id="854" name="n_2mainValue【公民館】&#10;一人当たり面積"/>
        <xdr:cNvSpPr txBox="1"/>
      </xdr:nvSpPr>
      <xdr:spPr>
        <a:xfrm>
          <a:off x="20199427" y="1736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56985</xdr:rowOff>
    </xdr:from>
    <xdr:ext cx="469744" cy="259045"/>
    <xdr:sp macro="" textlink="">
      <xdr:nvSpPr>
        <xdr:cNvPr id="855" name="n_3mainValue【公民館】&#10;一人当たり面積"/>
        <xdr:cNvSpPr txBox="1"/>
      </xdr:nvSpPr>
      <xdr:spPr>
        <a:xfrm>
          <a:off x="19310427" y="1737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63516</xdr:rowOff>
    </xdr:from>
    <xdr:ext cx="469744" cy="259045"/>
    <xdr:sp macro="" textlink="">
      <xdr:nvSpPr>
        <xdr:cNvPr id="856" name="n_4mainValue【公民館】&#10;一人当たり面積"/>
        <xdr:cNvSpPr txBox="1"/>
      </xdr:nvSpPr>
      <xdr:spPr>
        <a:xfrm>
          <a:off x="18421427" y="1737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・類似団体と比較して特に有形固定資産減価償却率が高くなっている施設は児童館であり、特に低くなっている施設は、認定こども園等である。</a:t>
          </a:r>
        </a:p>
        <a:p>
          <a:r>
            <a:rPr kumimoji="1" lang="ja-JP" altLang="en-US" sz="1300">
              <a:latin typeface="ＭＳ Ｐゴシック" panose="020B0600070205080204" pitchFamily="50" charset="-128"/>
              <a:ea typeface="ＭＳ Ｐゴシック" panose="020B0600070205080204" pitchFamily="50" charset="-128"/>
            </a:rPr>
            <a:t>　児童館については、昭和６０年に建築されたものであり、すでに３０年以上経過している。公共施設等総合管理計画及び個別施設計画に基づき、今後建物の長寿命化を検討する。</a:t>
          </a:r>
        </a:p>
        <a:p>
          <a:r>
            <a:rPr kumimoji="1" lang="ja-JP" altLang="en-US" sz="1300">
              <a:latin typeface="ＭＳ Ｐゴシック" panose="020B0600070205080204" pitchFamily="50" charset="-128"/>
              <a:ea typeface="ＭＳ Ｐゴシック" panose="020B0600070205080204" pitchFamily="50" charset="-128"/>
            </a:rPr>
            <a:t>　認定こども園については、比較的新しい施設と古い施設が混在しており、有形固定資産減価償却率が</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と比較して大幅に低くなった要因として、</a:t>
          </a:r>
          <a:r>
            <a:rPr kumimoji="1" lang="en-US" altLang="ja-JP" sz="1300">
              <a:latin typeface="ＭＳ Ｐゴシック" panose="020B0600070205080204" pitchFamily="50" charset="-128"/>
              <a:ea typeface="ＭＳ Ｐゴシック" panose="020B0600070205080204" pitchFamily="50" charset="-128"/>
            </a:rPr>
            <a:t>R01</a:t>
          </a:r>
          <a:r>
            <a:rPr kumimoji="1" lang="ja-JP" altLang="en-US" sz="1300">
              <a:latin typeface="ＭＳ Ｐゴシック" panose="020B0600070205080204" pitchFamily="50" charset="-128"/>
              <a:ea typeface="ＭＳ Ｐゴシック" panose="020B0600070205080204" pitchFamily="50" charset="-128"/>
            </a:rPr>
            <a:t>に滝宮認定こども園を新設したことにより、償却資産評価額が大幅に増となったことが挙げられる。</a:t>
          </a:r>
        </a:p>
        <a:p>
          <a:r>
            <a:rPr kumimoji="1" lang="ja-JP" altLang="en-US" sz="1300">
              <a:latin typeface="ＭＳ Ｐゴシック" panose="020B0600070205080204" pitchFamily="50" charset="-128"/>
              <a:ea typeface="ＭＳ Ｐゴシック" panose="020B0600070205080204" pitchFamily="50" charset="-128"/>
            </a:rPr>
            <a:t>　今後は公共施設等総合管理計画及び個別施設計画に基づき、老朽化している施設を中心に長寿命化対策を実施していく予定である。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香川県綾川町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23,812
23,448
109.75
14,311,840
13,625,900
493,567
6,933,920
4,062,002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51707</xdr:rowOff>
    </xdr:from>
    <xdr:to>
      <xdr:col>24</xdr:col>
      <xdr:colOff>62865</xdr:colOff>
      <xdr:row>42</xdr:row>
      <xdr:rowOff>84365</xdr:rowOff>
    </xdr:to>
    <xdr:cxnSp macro="">
      <xdr:nvCxnSpPr>
        <xdr:cNvPr id="58" name="直線コネクタ 57"/>
        <xdr:cNvCxnSpPr/>
      </xdr:nvCxnSpPr>
      <xdr:spPr>
        <a:xfrm flipV="1">
          <a:off x="4634865" y="5881007"/>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169834</xdr:rowOff>
    </xdr:from>
    <xdr:ext cx="405111" cy="259045"/>
    <xdr:sp macro="" textlink="">
      <xdr:nvSpPr>
        <xdr:cNvPr id="61" name="【図書館】&#10;有形固定資産減価償却率最大値テキスト"/>
        <xdr:cNvSpPr txBox="1"/>
      </xdr:nvSpPr>
      <xdr:spPr>
        <a:xfrm>
          <a:off x="4673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51707</xdr:rowOff>
    </xdr:from>
    <xdr:to>
      <xdr:col>24</xdr:col>
      <xdr:colOff>152400</xdr:colOff>
      <xdr:row>34</xdr:row>
      <xdr:rowOff>51707</xdr:rowOff>
    </xdr:to>
    <xdr:cxnSp macro="">
      <xdr:nvCxnSpPr>
        <xdr:cNvPr id="62" name="直線コネクタ 61"/>
        <xdr:cNvCxnSpPr/>
      </xdr:nvCxnSpPr>
      <xdr:spPr>
        <a:xfrm>
          <a:off x="4546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25054</xdr:rowOff>
    </xdr:from>
    <xdr:ext cx="405111" cy="259045"/>
    <xdr:sp macro="" textlink="">
      <xdr:nvSpPr>
        <xdr:cNvPr id="63" name="【図書館】&#10;有形固定資産減価償却率平均値テキスト"/>
        <xdr:cNvSpPr txBox="1"/>
      </xdr:nvSpPr>
      <xdr:spPr>
        <a:xfrm>
          <a:off x="4673600" y="636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9072</xdr:rowOff>
    </xdr:from>
    <xdr:to>
      <xdr:col>15</xdr:col>
      <xdr:colOff>101600</xdr:colOff>
      <xdr:row>37</xdr:row>
      <xdr:rowOff>110672</xdr:rowOff>
    </xdr:to>
    <xdr:sp macro="" textlink="">
      <xdr:nvSpPr>
        <xdr:cNvPr id="66" name="フローチャート: 判断 65"/>
        <xdr:cNvSpPr/>
      </xdr:nvSpPr>
      <xdr:spPr>
        <a:xfrm>
          <a:off x="2857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120106</xdr:rowOff>
    </xdr:from>
    <xdr:to>
      <xdr:col>6</xdr:col>
      <xdr:colOff>38100</xdr:colOff>
      <xdr:row>37</xdr:row>
      <xdr:rowOff>50256</xdr:rowOff>
    </xdr:to>
    <xdr:sp macro="" textlink="">
      <xdr:nvSpPr>
        <xdr:cNvPr id="68" name="フローチャート: 判断 67"/>
        <xdr:cNvSpPr/>
      </xdr:nvSpPr>
      <xdr:spPr>
        <a:xfrm>
          <a:off x="1079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154396</xdr:rowOff>
    </xdr:from>
    <xdr:to>
      <xdr:col>24</xdr:col>
      <xdr:colOff>114300</xdr:colOff>
      <xdr:row>35</xdr:row>
      <xdr:rowOff>84546</xdr:rowOff>
    </xdr:to>
    <xdr:sp macro="" textlink="">
      <xdr:nvSpPr>
        <xdr:cNvPr id="74" name="楕円 73"/>
        <xdr:cNvSpPr/>
      </xdr:nvSpPr>
      <xdr:spPr>
        <a:xfrm>
          <a:off x="4584700" y="598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5823</xdr:rowOff>
    </xdr:from>
    <xdr:ext cx="405111" cy="259045"/>
    <xdr:sp macro="" textlink="">
      <xdr:nvSpPr>
        <xdr:cNvPr id="75" name="【図書館】&#10;有形固定資産減価償却率該当値テキスト"/>
        <xdr:cNvSpPr txBox="1"/>
      </xdr:nvSpPr>
      <xdr:spPr>
        <a:xfrm>
          <a:off x="4673600" y="583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121739</xdr:rowOff>
    </xdr:from>
    <xdr:to>
      <xdr:col>20</xdr:col>
      <xdr:colOff>38100</xdr:colOff>
      <xdr:row>35</xdr:row>
      <xdr:rowOff>51889</xdr:rowOff>
    </xdr:to>
    <xdr:sp macro="" textlink="">
      <xdr:nvSpPr>
        <xdr:cNvPr id="76" name="楕円 75"/>
        <xdr:cNvSpPr/>
      </xdr:nvSpPr>
      <xdr:spPr>
        <a:xfrm>
          <a:off x="3746500" y="595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1089</xdr:rowOff>
    </xdr:from>
    <xdr:to>
      <xdr:col>24</xdr:col>
      <xdr:colOff>63500</xdr:colOff>
      <xdr:row>35</xdr:row>
      <xdr:rowOff>33746</xdr:rowOff>
    </xdr:to>
    <xdr:cxnSp macro="">
      <xdr:nvCxnSpPr>
        <xdr:cNvPr id="77" name="直線コネクタ 76"/>
        <xdr:cNvCxnSpPr/>
      </xdr:nvCxnSpPr>
      <xdr:spPr>
        <a:xfrm>
          <a:off x="3797300" y="600183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89081</xdr:rowOff>
    </xdr:from>
    <xdr:to>
      <xdr:col>15</xdr:col>
      <xdr:colOff>101600</xdr:colOff>
      <xdr:row>35</xdr:row>
      <xdr:rowOff>19231</xdr:rowOff>
    </xdr:to>
    <xdr:sp macro="" textlink="">
      <xdr:nvSpPr>
        <xdr:cNvPr id="78" name="楕円 77"/>
        <xdr:cNvSpPr/>
      </xdr:nvSpPr>
      <xdr:spPr>
        <a:xfrm>
          <a:off x="2857500" y="591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139881</xdr:rowOff>
    </xdr:from>
    <xdr:to>
      <xdr:col>19</xdr:col>
      <xdr:colOff>177800</xdr:colOff>
      <xdr:row>35</xdr:row>
      <xdr:rowOff>1089</xdr:rowOff>
    </xdr:to>
    <xdr:cxnSp macro="">
      <xdr:nvCxnSpPr>
        <xdr:cNvPr id="79" name="直線コネクタ 78"/>
        <xdr:cNvCxnSpPr/>
      </xdr:nvCxnSpPr>
      <xdr:spPr>
        <a:xfrm>
          <a:off x="2908300" y="596918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56424</xdr:rowOff>
    </xdr:from>
    <xdr:to>
      <xdr:col>10</xdr:col>
      <xdr:colOff>165100</xdr:colOff>
      <xdr:row>34</xdr:row>
      <xdr:rowOff>158024</xdr:rowOff>
    </xdr:to>
    <xdr:sp macro="" textlink="">
      <xdr:nvSpPr>
        <xdr:cNvPr id="80" name="楕円 79"/>
        <xdr:cNvSpPr/>
      </xdr:nvSpPr>
      <xdr:spPr>
        <a:xfrm>
          <a:off x="1968500" y="588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107224</xdr:rowOff>
    </xdr:from>
    <xdr:to>
      <xdr:col>15</xdr:col>
      <xdr:colOff>50800</xdr:colOff>
      <xdr:row>34</xdr:row>
      <xdr:rowOff>139881</xdr:rowOff>
    </xdr:to>
    <xdr:cxnSp macro="">
      <xdr:nvCxnSpPr>
        <xdr:cNvPr id="81" name="直線コネクタ 80"/>
        <xdr:cNvCxnSpPr/>
      </xdr:nvCxnSpPr>
      <xdr:spPr>
        <a:xfrm>
          <a:off x="2019300" y="593652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23767</xdr:rowOff>
    </xdr:from>
    <xdr:to>
      <xdr:col>6</xdr:col>
      <xdr:colOff>38100</xdr:colOff>
      <xdr:row>34</xdr:row>
      <xdr:rowOff>125367</xdr:rowOff>
    </xdr:to>
    <xdr:sp macro="" textlink="">
      <xdr:nvSpPr>
        <xdr:cNvPr id="82" name="楕円 81"/>
        <xdr:cNvSpPr/>
      </xdr:nvSpPr>
      <xdr:spPr>
        <a:xfrm>
          <a:off x="1079500" y="585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74567</xdr:rowOff>
    </xdr:from>
    <xdr:to>
      <xdr:col>10</xdr:col>
      <xdr:colOff>114300</xdr:colOff>
      <xdr:row>34</xdr:row>
      <xdr:rowOff>107224</xdr:rowOff>
    </xdr:to>
    <xdr:cxnSp macro="">
      <xdr:nvCxnSpPr>
        <xdr:cNvPr id="83" name="直線コネクタ 82"/>
        <xdr:cNvCxnSpPr/>
      </xdr:nvCxnSpPr>
      <xdr:spPr>
        <a:xfrm>
          <a:off x="1130300" y="590386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108330</xdr:rowOff>
    </xdr:from>
    <xdr:ext cx="405111" cy="259045"/>
    <xdr:sp macro="" textlink="">
      <xdr:nvSpPr>
        <xdr:cNvPr id="84" name="n_1aveValue【図書館】&#10;有形固定資産減価償却率"/>
        <xdr:cNvSpPr txBox="1"/>
      </xdr:nvSpPr>
      <xdr:spPr>
        <a:xfrm>
          <a:off x="35820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101799</xdr:rowOff>
    </xdr:from>
    <xdr:ext cx="405111" cy="259045"/>
    <xdr:sp macro="" textlink="">
      <xdr:nvSpPr>
        <xdr:cNvPr id="85" name="n_2aveValue【図書館】&#10;有形固定資産減価償却率"/>
        <xdr:cNvSpPr txBox="1"/>
      </xdr:nvSpPr>
      <xdr:spPr>
        <a:xfrm>
          <a:off x="2705744"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72407</xdr:rowOff>
    </xdr:from>
    <xdr:ext cx="405111" cy="259045"/>
    <xdr:sp macro="" textlink="">
      <xdr:nvSpPr>
        <xdr:cNvPr id="86" name="n_3aveValue【図書館】&#10;有形固定資産減価償却率"/>
        <xdr:cNvSpPr txBox="1"/>
      </xdr:nvSpPr>
      <xdr:spPr>
        <a:xfrm>
          <a:off x="1816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41383</xdr:rowOff>
    </xdr:from>
    <xdr:ext cx="405111" cy="259045"/>
    <xdr:sp macro="" textlink="">
      <xdr:nvSpPr>
        <xdr:cNvPr id="87" name="n_4aveValue【図書館】&#10;有形固定資産減価償却率"/>
        <xdr:cNvSpPr txBox="1"/>
      </xdr:nvSpPr>
      <xdr:spPr>
        <a:xfrm>
          <a:off x="927744" y="638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68416</xdr:rowOff>
    </xdr:from>
    <xdr:ext cx="405111" cy="259045"/>
    <xdr:sp macro="" textlink="">
      <xdr:nvSpPr>
        <xdr:cNvPr id="88" name="n_1mainValue【図書館】&#10;有形固定資産減価償却率"/>
        <xdr:cNvSpPr txBox="1"/>
      </xdr:nvSpPr>
      <xdr:spPr>
        <a:xfrm>
          <a:off x="3582044" y="5726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35758</xdr:rowOff>
    </xdr:from>
    <xdr:ext cx="405111" cy="259045"/>
    <xdr:sp macro="" textlink="">
      <xdr:nvSpPr>
        <xdr:cNvPr id="89" name="n_2mainValue【図書館】&#10;有形固定資産減価償却率"/>
        <xdr:cNvSpPr txBox="1"/>
      </xdr:nvSpPr>
      <xdr:spPr>
        <a:xfrm>
          <a:off x="2705744" y="5693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3101</xdr:rowOff>
    </xdr:from>
    <xdr:ext cx="405111" cy="259045"/>
    <xdr:sp macro="" textlink="">
      <xdr:nvSpPr>
        <xdr:cNvPr id="90" name="n_3mainValue【図書館】&#10;有形固定資産減価償却率"/>
        <xdr:cNvSpPr txBox="1"/>
      </xdr:nvSpPr>
      <xdr:spPr>
        <a:xfrm>
          <a:off x="1816744" y="566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141894</xdr:rowOff>
    </xdr:from>
    <xdr:ext cx="405111" cy="259045"/>
    <xdr:sp macro="" textlink="">
      <xdr:nvSpPr>
        <xdr:cNvPr id="91" name="n_4mainValue【図書館】&#10;有形固定資産減価償却率"/>
        <xdr:cNvSpPr txBox="1"/>
      </xdr:nvSpPr>
      <xdr:spPr>
        <a:xfrm>
          <a:off x="927744" y="5628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22860</xdr:rowOff>
    </xdr:from>
    <xdr:to>
      <xdr:col>54</xdr:col>
      <xdr:colOff>189865</xdr:colOff>
      <xdr:row>42</xdr:row>
      <xdr:rowOff>15240</xdr:rowOff>
    </xdr:to>
    <xdr:cxnSp macro="">
      <xdr:nvCxnSpPr>
        <xdr:cNvPr id="115" name="直線コネクタ 114"/>
        <xdr:cNvCxnSpPr/>
      </xdr:nvCxnSpPr>
      <xdr:spPr>
        <a:xfrm flipV="1">
          <a:off x="10476865" y="568071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19067</xdr:rowOff>
    </xdr:from>
    <xdr:ext cx="469744" cy="259045"/>
    <xdr:sp macro="" textlink="">
      <xdr:nvSpPr>
        <xdr:cNvPr id="116" name="【図書館】&#10;一人当たり面積最小値テキスト"/>
        <xdr:cNvSpPr txBox="1"/>
      </xdr:nvSpPr>
      <xdr:spPr>
        <a:xfrm>
          <a:off x="10515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15240</xdr:rowOff>
    </xdr:from>
    <xdr:to>
      <xdr:col>55</xdr:col>
      <xdr:colOff>88900</xdr:colOff>
      <xdr:row>42</xdr:row>
      <xdr:rowOff>15240</xdr:rowOff>
    </xdr:to>
    <xdr:cxnSp macro="">
      <xdr:nvCxnSpPr>
        <xdr:cNvPr id="117" name="直線コネクタ 116"/>
        <xdr:cNvCxnSpPr/>
      </xdr:nvCxnSpPr>
      <xdr:spPr>
        <a:xfrm>
          <a:off x="10388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140987</xdr:rowOff>
    </xdr:from>
    <xdr:ext cx="469744" cy="259045"/>
    <xdr:sp macro="" textlink="">
      <xdr:nvSpPr>
        <xdr:cNvPr id="118" name="【図書館】&#10;一人当たり面積最大値テキスト"/>
        <xdr:cNvSpPr txBox="1"/>
      </xdr:nvSpPr>
      <xdr:spPr>
        <a:xfrm>
          <a:off x="10515600" y="545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22860</xdr:rowOff>
    </xdr:from>
    <xdr:to>
      <xdr:col>55</xdr:col>
      <xdr:colOff>88900</xdr:colOff>
      <xdr:row>33</xdr:row>
      <xdr:rowOff>22860</xdr:rowOff>
    </xdr:to>
    <xdr:cxnSp macro="">
      <xdr:nvCxnSpPr>
        <xdr:cNvPr id="119" name="直線コネクタ 118"/>
        <xdr:cNvCxnSpPr/>
      </xdr:nvCxnSpPr>
      <xdr:spPr>
        <a:xfrm>
          <a:off x="10388600" y="568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72407</xdr:rowOff>
    </xdr:from>
    <xdr:ext cx="469744" cy="259045"/>
    <xdr:sp macro="" textlink="">
      <xdr:nvSpPr>
        <xdr:cNvPr id="120" name="【図書館】&#10;一人当たり面積平均値テキスト"/>
        <xdr:cNvSpPr txBox="1"/>
      </xdr:nvSpPr>
      <xdr:spPr>
        <a:xfrm>
          <a:off x="10515600" y="693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21" name="フローチャート: 判断 120"/>
        <xdr:cNvSpPr/>
      </xdr:nvSpPr>
      <xdr:spPr>
        <a:xfrm>
          <a:off x="104267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101600</xdr:rowOff>
    </xdr:from>
    <xdr:to>
      <xdr:col>50</xdr:col>
      <xdr:colOff>165100</xdr:colOff>
      <xdr:row>41</xdr:row>
      <xdr:rowOff>31750</xdr:rowOff>
    </xdr:to>
    <xdr:sp macro="" textlink="">
      <xdr:nvSpPr>
        <xdr:cNvPr id="122" name="フローチャート: 判断 121"/>
        <xdr:cNvSpPr/>
      </xdr:nvSpPr>
      <xdr:spPr>
        <a:xfrm>
          <a:off x="9588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113030</xdr:rowOff>
    </xdr:from>
    <xdr:to>
      <xdr:col>46</xdr:col>
      <xdr:colOff>38100</xdr:colOff>
      <xdr:row>41</xdr:row>
      <xdr:rowOff>43180</xdr:rowOff>
    </xdr:to>
    <xdr:sp macro="" textlink="">
      <xdr:nvSpPr>
        <xdr:cNvPr id="123" name="フローチャート: 判断 122"/>
        <xdr:cNvSpPr/>
      </xdr:nvSpPr>
      <xdr:spPr>
        <a:xfrm>
          <a:off x="8699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4" name="フローチャート: 判断 123"/>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97790</xdr:rowOff>
    </xdr:from>
    <xdr:to>
      <xdr:col>36</xdr:col>
      <xdr:colOff>165100</xdr:colOff>
      <xdr:row>41</xdr:row>
      <xdr:rowOff>27940</xdr:rowOff>
    </xdr:to>
    <xdr:sp macro="" textlink="">
      <xdr:nvSpPr>
        <xdr:cNvPr id="125" name="フローチャート: 判断 124"/>
        <xdr:cNvSpPr/>
      </xdr:nvSpPr>
      <xdr:spPr>
        <a:xfrm>
          <a:off x="6921500" y="695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21590</xdr:rowOff>
    </xdr:from>
    <xdr:to>
      <xdr:col>55</xdr:col>
      <xdr:colOff>50800</xdr:colOff>
      <xdr:row>40</xdr:row>
      <xdr:rowOff>123190</xdr:rowOff>
    </xdr:to>
    <xdr:sp macro="" textlink="">
      <xdr:nvSpPr>
        <xdr:cNvPr id="131" name="楕円 130"/>
        <xdr:cNvSpPr/>
      </xdr:nvSpPr>
      <xdr:spPr>
        <a:xfrm>
          <a:off x="10426700" y="6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44467</xdr:rowOff>
    </xdr:from>
    <xdr:ext cx="469744" cy="259045"/>
    <xdr:sp macro="" textlink="">
      <xdr:nvSpPr>
        <xdr:cNvPr id="132" name="【図書館】&#10;一人当たり面積該当値テキスト"/>
        <xdr:cNvSpPr txBox="1"/>
      </xdr:nvSpPr>
      <xdr:spPr>
        <a:xfrm>
          <a:off x="10515600" y="673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25400</xdr:rowOff>
    </xdr:from>
    <xdr:to>
      <xdr:col>50</xdr:col>
      <xdr:colOff>165100</xdr:colOff>
      <xdr:row>40</xdr:row>
      <xdr:rowOff>127000</xdr:rowOff>
    </xdr:to>
    <xdr:sp macro="" textlink="">
      <xdr:nvSpPr>
        <xdr:cNvPr id="133" name="楕円 132"/>
        <xdr:cNvSpPr/>
      </xdr:nvSpPr>
      <xdr:spPr>
        <a:xfrm>
          <a:off x="9588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72390</xdr:rowOff>
    </xdr:from>
    <xdr:to>
      <xdr:col>55</xdr:col>
      <xdr:colOff>0</xdr:colOff>
      <xdr:row>40</xdr:row>
      <xdr:rowOff>76200</xdr:rowOff>
    </xdr:to>
    <xdr:cxnSp macro="">
      <xdr:nvCxnSpPr>
        <xdr:cNvPr id="134" name="直線コネクタ 133"/>
        <xdr:cNvCxnSpPr/>
      </xdr:nvCxnSpPr>
      <xdr:spPr>
        <a:xfrm flipV="1">
          <a:off x="9639300" y="69303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35" name="楕円 134"/>
        <xdr:cNvSpPr/>
      </xdr:nvSpPr>
      <xdr:spPr>
        <a:xfrm>
          <a:off x="8699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76200</xdr:rowOff>
    </xdr:from>
    <xdr:to>
      <xdr:col>50</xdr:col>
      <xdr:colOff>114300</xdr:colOff>
      <xdr:row>40</xdr:row>
      <xdr:rowOff>76200</xdr:rowOff>
    </xdr:to>
    <xdr:cxnSp macro="">
      <xdr:nvCxnSpPr>
        <xdr:cNvPr id="136" name="直線コネクタ 135"/>
        <xdr:cNvCxnSpPr/>
      </xdr:nvCxnSpPr>
      <xdr:spPr>
        <a:xfrm>
          <a:off x="8750300" y="693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29210</xdr:rowOff>
    </xdr:from>
    <xdr:to>
      <xdr:col>41</xdr:col>
      <xdr:colOff>101600</xdr:colOff>
      <xdr:row>40</xdr:row>
      <xdr:rowOff>130810</xdr:rowOff>
    </xdr:to>
    <xdr:sp macro="" textlink="">
      <xdr:nvSpPr>
        <xdr:cNvPr id="137" name="楕円 136"/>
        <xdr:cNvSpPr/>
      </xdr:nvSpPr>
      <xdr:spPr>
        <a:xfrm>
          <a:off x="7810500" y="68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76200</xdr:rowOff>
    </xdr:from>
    <xdr:to>
      <xdr:col>45</xdr:col>
      <xdr:colOff>177800</xdr:colOff>
      <xdr:row>40</xdr:row>
      <xdr:rowOff>80010</xdr:rowOff>
    </xdr:to>
    <xdr:cxnSp macro="">
      <xdr:nvCxnSpPr>
        <xdr:cNvPr id="138" name="直線コネクタ 137"/>
        <xdr:cNvCxnSpPr/>
      </xdr:nvCxnSpPr>
      <xdr:spPr>
        <a:xfrm flipV="1">
          <a:off x="7861300" y="69342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33020</xdr:rowOff>
    </xdr:from>
    <xdr:to>
      <xdr:col>36</xdr:col>
      <xdr:colOff>165100</xdr:colOff>
      <xdr:row>40</xdr:row>
      <xdr:rowOff>134620</xdr:rowOff>
    </xdr:to>
    <xdr:sp macro="" textlink="">
      <xdr:nvSpPr>
        <xdr:cNvPr id="139" name="楕円 138"/>
        <xdr:cNvSpPr/>
      </xdr:nvSpPr>
      <xdr:spPr>
        <a:xfrm>
          <a:off x="6921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80010</xdr:rowOff>
    </xdr:from>
    <xdr:to>
      <xdr:col>41</xdr:col>
      <xdr:colOff>50800</xdr:colOff>
      <xdr:row>40</xdr:row>
      <xdr:rowOff>83820</xdr:rowOff>
    </xdr:to>
    <xdr:cxnSp macro="">
      <xdr:nvCxnSpPr>
        <xdr:cNvPr id="140" name="直線コネクタ 139"/>
        <xdr:cNvCxnSpPr/>
      </xdr:nvCxnSpPr>
      <xdr:spPr>
        <a:xfrm flipV="1">
          <a:off x="6972300" y="69380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22877</xdr:rowOff>
    </xdr:from>
    <xdr:ext cx="469744" cy="259045"/>
    <xdr:sp macro="" textlink="">
      <xdr:nvSpPr>
        <xdr:cNvPr id="141" name="n_1aveValue【図書館】&#10;一人当たり面積"/>
        <xdr:cNvSpPr txBox="1"/>
      </xdr:nvSpPr>
      <xdr:spPr>
        <a:xfrm>
          <a:off x="93917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34307</xdr:rowOff>
    </xdr:from>
    <xdr:ext cx="469744" cy="259045"/>
    <xdr:sp macro="" textlink="">
      <xdr:nvSpPr>
        <xdr:cNvPr id="142" name="n_2aveValue【図書館】&#10;一人当たり面積"/>
        <xdr:cNvSpPr txBox="1"/>
      </xdr:nvSpPr>
      <xdr:spPr>
        <a:xfrm>
          <a:off x="8515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34307</xdr:rowOff>
    </xdr:from>
    <xdr:ext cx="469744" cy="259045"/>
    <xdr:sp macro="" textlink="">
      <xdr:nvSpPr>
        <xdr:cNvPr id="143" name="n_3aveValue【図書館】&#10;一人当たり面積"/>
        <xdr:cNvSpPr txBox="1"/>
      </xdr:nvSpPr>
      <xdr:spPr>
        <a:xfrm>
          <a:off x="7626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19067</xdr:rowOff>
    </xdr:from>
    <xdr:ext cx="469744" cy="259045"/>
    <xdr:sp macro="" textlink="">
      <xdr:nvSpPr>
        <xdr:cNvPr id="144" name="n_4aveValue【図書館】&#10;一人当たり面積"/>
        <xdr:cNvSpPr txBox="1"/>
      </xdr:nvSpPr>
      <xdr:spPr>
        <a:xfrm>
          <a:off x="6737427"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143527</xdr:rowOff>
    </xdr:from>
    <xdr:ext cx="469744" cy="259045"/>
    <xdr:sp macro="" textlink="">
      <xdr:nvSpPr>
        <xdr:cNvPr id="145" name="n_1mainValue【図書館】&#10;一人当たり面積"/>
        <xdr:cNvSpPr txBox="1"/>
      </xdr:nvSpPr>
      <xdr:spPr>
        <a:xfrm>
          <a:off x="93917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143527</xdr:rowOff>
    </xdr:from>
    <xdr:ext cx="469744" cy="259045"/>
    <xdr:sp macro="" textlink="">
      <xdr:nvSpPr>
        <xdr:cNvPr id="146" name="n_2mainValue【図書館】&#10;一人当たり面積"/>
        <xdr:cNvSpPr txBox="1"/>
      </xdr:nvSpPr>
      <xdr:spPr>
        <a:xfrm>
          <a:off x="8515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147337</xdr:rowOff>
    </xdr:from>
    <xdr:ext cx="469744" cy="259045"/>
    <xdr:sp macro="" textlink="">
      <xdr:nvSpPr>
        <xdr:cNvPr id="147" name="n_3mainValue【図書館】&#10;一人当たり面積"/>
        <xdr:cNvSpPr txBox="1"/>
      </xdr:nvSpPr>
      <xdr:spPr>
        <a:xfrm>
          <a:off x="7626427" y="66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151147</xdr:rowOff>
    </xdr:from>
    <xdr:ext cx="469744" cy="259045"/>
    <xdr:sp macro="" textlink="">
      <xdr:nvSpPr>
        <xdr:cNvPr id="148" name="n_4mainValue【図書館】&#10;一人当たり面積"/>
        <xdr:cNvSpPr txBox="1"/>
      </xdr:nvSpPr>
      <xdr:spPr>
        <a:xfrm>
          <a:off x="6737427" y="666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174" name="直線コネクタ 173"/>
        <xdr:cNvCxnSpPr/>
      </xdr:nvCxnSpPr>
      <xdr:spPr>
        <a:xfrm flipV="1">
          <a:off x="4634865" y="950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7" name="【体育館・プール】&#10;有形固定資産減価償却率最大値テキスト"/>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78" name="直線コネクタ 177"/>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32493</xdr:rowOff>
    </xdr:from>
    <xdr:ext cx="405111" cy="259045"/>
    <xdr:sp macro="" textlink="">
      <xdr:nvSpPr>
        <xdr:cNvPr id="179" name="【体育館・プール】&#10;有形固定資産減価償却率平均値テキスト"/>
        <xdr:cNvSpPr txBox="1"/>
      </xdr:nvSpPr>
      <xdr:spPr>
        <a:xfrm>
          <a:off x="4673600" y="1031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9616</xdr:rowOff>
    </xdr:from>
    <xdr:to>
      <xdr:col>24</xdr:col>
      <xdr:colOff>114300</xdr:colOff>
      <xdr:row>61</xdr:row>
      <xdr:rowOff>111216</xdr:rowOff>
    </xdr:to>
    <xdr:sp macro="" textlink="">
      <xdr:nvSpPr>
        <xdr:cNvPr id="180" name="フローチャート: 判断 179"/>
        <xdr:cNvSpPr/>
      </xdr:nvSpPr>
      <xdr:spPr>
        <a:xfrm>
          <a:off x="45847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171269</xdr:rowOff>
    </xdr:from>
    <xdr:to>
      <xdr:col>20</xdr:col>
      <xdr:colOff>38100</xdr:colOff>
      <xdr:row>61</xdr:row>
      <xdr:rowOff>101419</xdr:rowOff>
    </xdr:to>
    <xdr:sp macro="" textlink="">
      <xdr:nvSpPr>
        <xdr:cNvPr id="181" name="フローチャート: 判断 180"/>
        <xdr:cNvSpPr/>
      </xdr:nvSpPr>
      <xdr:spPr>
        <a:xfrm>
          <a:off x="3746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82" name="フローチャート: 判断 181"/>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105954</xdr:rowOff>
    </xdr:from>
    <xdr:to>
      <xdr:col>10</xdr:col>
      <xdr:colOff>165100</xdr:colOff>
      <xdr:row>61</xdr:row>
      <xdr:rowOff>36104</xdr:rowOff>
    </xdr:to>
    <xdr:sp macro="" textlink="">
      <xdr:nvSpPr>
        <xdr:cNvPr id="183" name="フローチャート: 判断 182"/>
        <xdr:cNvSpPr/>
      </xdr:nvSpPr>
      <xdr:spPr>
        <a:xfrm>
          <a:off x="1968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86360</xdr:rowOff>
    </xdr:from>
    <xdr:to>
      <xdr:col>6</xdr:col>
      <xdr:colOff>38100</xdr:colOff>
      <xdr:row>61</xdr:row>
      <xdr:rowOff>16510</xdr:rowOff>
    </xdr:to>
    <xdr:sp macro="" textlink="">
      <xdr:nvSpPr>
        <xdr:cNvPr id="184" name="フローチャート: 判断 183"/>
        <xdr:cNvSpPr/>
      </xdr:nvSpPr>
      <xdr:spPr>
        <a:xfrm>
          <a:off x="1079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7983</xdr:rowOff>
    </xdr:from>
    <xdr:to>
      <xdr:col>24</xdr:col>
      <xdr:colOff>114300</xdr:colOff>
      <xdr:row>62</xdr:row>
      <xdr:rowOff>109583</xdr:rowOff>
    </xdr:to>
    <xdr:sp macro="" textlink="">
      <xdr:nvSpPr>
        <xdr:cNvPr id="190" name="楕円 189"/>
        <xdr:cNvSpPr/>
      </xdr:nvSpPr>
      <xdr:spPr>
        <a:xfrm>
          <a:off x="4584700" y="1063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157860</xdr:rowOff>
    </xdr:from>
    <xdr:ext cx="405111" cy="259045"/>
    <xdr:sp macro="" textlink="">
      <xdr:nvSpPr>
        <xdr:cNvPr id="191" name="【体育館・プール】&#10;有形固定資産減価償却率該当値テキスト"/>
        <xdr:cNvSpPr txBox="1"/>
      </xdr:nvSpPr>
      <xdr:spPr>
        <a:xfrm>
          <a:off x="4673600" y="1061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101056</xdr:rowOff>
    </xdr:from>
    <xdr:to>
      <xdr:col>20</xdr:col>
      <xdr:colOff>38100</xdr:colOff>
      <xdr:row>62</xdr:row>
      <xdr:rowOff>31206</xdr:rowOff>
    </xdr:to>
    <xdr:sp macro="" textlink="">
      <xdr:nvSpPr>
        <xdr:cNvPr id="192" name="楕円 191"/>
        <xdr:cNvSpPr/>
      </xdr:nvSpPr>
      <xdr:spPr>
        <a:xfrm>
          <a:off x="3746500" y="1055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151856</xdr:rowOff>
    </xdr:from>
    <xdr:to>
      <xdr:col>24</xdr:col>
      <xdr:colOff>63500</xdr:colOff>
      <xdr:row>62</xdr:row>
      <xdr:rowOff>58783</xdr:rowOff>
    </xdr:to>
    <xdr:cxnSp macro="">
      <xdr:nvCxnSpPr>
        <xdr:cNvPr id="193" name="直線コネクタ 192"/>
        <xdr:cNvCxnSpPr/>
      </xdr:nvCxnSpPr>
      <xdr:spPr>
        <a:xfrm>
          <a:off x="3797300" y="10610306"/>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63500</xdr:rowOff>
    </xdr:from>
    <xdr:to>
      <xdr:col>15</xdr:col>
      <xdr:colOff>101600</xdr:colOff>
      <xdr:row>61</xdr:row>
      <xdr:rowOff>165100</xdr:rowOff>
    </xdr:to>
    <xdr:sp macro="" textlink="">
      <xdr:nvSpPr>
        <xdr:cNvPr id="194" name="楕円 193"/>
        <xdr:cNvSpPr/>
      </xdr:nvSpPr>
      <xdr:spPr>
        <a:xfrm>
          <a:off x="2857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114300</xdr:rowOff>
    </xdr:from>
    <xdr:to>
      <xdr:col>19</xdr:col>
      <xdr:colOff>177800</xdr:colOff>
      <xdr:row>61</xdr:row>
      <xdr:rowOff>151856</xdr:rowOff>
    </xdr:to>
    <xdr:cxnSp macro="">
      <xdr:nvCxnSpPr>
        <xdr:cNvPr id="195" name="直線コネクタ 194"/>
        <xdr:cNvCxnSpPr/>
      </xdr:nvCxnSpPr>
      <xdr:spPr>
        <a:xfrm>
          <a:off x="2908300" y="1057275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19413</xdr:rowOff>
    </xdr:from>
    <xdr:to>
      <xdr:col>10</xdr:col>
      <xdr:colOff>165100</xdr:colOff>
      <xdr:row>61</xdr:row>
      <xdr:rowOff>121013</xdr:rowOff>
    </xdr:to>
    <xdr:sp macro="" textlink="">
      <xdr:nvSpPr>
        <xdr:cNvPr id="196" name="楕円 195"/>
        <xdr:cNvSpPr/>
      </xdr:nvSpPr>
      <xdr:spPr>
        <a:xfrm>
          <a:off x="19685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70213</xdr:rowOff>
    </xdr:from>
    <xdr:to>
      <xdr:col>15</xdr:col>
      <xdr:colOff>50800</xdr:colOff>
      <xdr:row>61</xdr:row>
      <xdr:rowOff>114300</xdr:rowOff>
    </xdr:to>
    <xdr:cxnSp macro="">
      <xdr:nvCxnSpPr>
        <xdr:cNvPr id="197" name="直線コネクタ 196"/>
        <xdr:cNvCxnSpPr/>
      </xdr:nvCxnSpPr>
      <xdr:spPr>
        <a:xfrm>
          <a:off x="2019300" y="1052866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161472</xdr:rowOff>
    </xdr:from>
    <xdr:to>
      <xdr:col>6</xdr:col>
      <xdr:colOff>38100</xdr:colOff>
      <xdr:row>61</xdr:row>
      <xdr:rowOff>91622</xdr:rowOff>
    </xdr:to>
    <xdr:sp macro="" textlink="">
      <xdr:nvSpPr>
        <xdr:cNvPr id="198" name="楕円 197"/>
        <xdr:cNvSpPr/>
      </xdr:nvSpPr>
      <xdr:spPr>
        <a:xfrm>
          <a:off x="1079500" y="104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40822</xdr:rowOff>
    </xdr:from>
    <xdr:to>
      <xdr:col>10</xdr:col>
      <xdr:colOff>114300</xdr:colOff>
      <xdr:row>61</xdr:row>
      <xdr:rowOff>70213</xdr:rowOff>
    </xdr:to>
    <xdr:cxnSp macro="">
      <xdr:nvCxnSpPr>
        <xdr:cNvPr id="199" name="直線コネクタ 198"/>
        <xdr:cNvCxnSpPr/>
      </xdr:nvCxnSpPr>
      <xdr:spPr>
        <a:xfrm>
          <a:off x="1130300" y="10499272"/>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117946</xdr:rowOff>
    </xdr:from>
    <xdr:ext cx="405111" cy="259045"/>
    <xdr:sp macro="" textlink="">
      <xdr:nvSpPr>
        <xdr:cNvPr id="200" name="n_1aveValue【体育館・プール】&#10;有形固定資産減価償却率"/>
        <xdr:cNvSpPr txBox="1"/>
      </xdr:nvSpPr>
      <xdr:spPr>
        <a:xfrm>
          <a:off x="35820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201" name="n_2aveValue【体育館・プール】&#10;有形固定資産減価償却率"/>
        <xdr:cNvSpPr txBox="1"/>
      </xdr:nvSpPr>
      <xdr:spPr>
        <a:xfrm>
          <a:off x="2705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52631</xdr:rowOff>
    </xdr:from>
    <xdr:ext cx="405111" cy="259045"/>
    <xdr:sp macro="" textlink="">
      <xdr:nvSpPr>
        <xdr:cNvPr id="202" name="n_3aveValue【体育館・プール】&#10;有形固定資産減価償却率"/>
        <xdr:cNvSpPr txBox="1"/>
      </xdr:nvSpPr>
      <xdr:spPr>
        <a:xfrm>
          <a:off x="1816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33037</xdr:rowOff>
    </xdr:from>
    <xdr:ext cx="405111" cy="259045"/>
    <xdr:sp macro="" textlink="">
      <xdr:nvSpPr>
        <xdr:cNvPr id="203" name="n_4aveValue【体育館・プール】&#10;有形固定資産減価償却率"/>
        <xdr:cNvSpPr txBox="1"/>
      </xdr:nvSpPr>
      <xdr:spPr>
        <a:xfrm>
          <a:off x="927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22333</xdr:rowOff>
    </xdr:from>
    <xdr:ext cx="405111" cy="259045"/>
    <xdr:sp macro="" textlink="">
      <xdr:nvSpPr>
        <xdr:cNvPr id="204" name="n_1mainValue【体育館・プール】&#10;有形固定資産減価償却率"/>
        <xdr:cNvSpPr txBox="1"/>
      </xdr:nvSpPr>
      <xdr:spPr>
        <a:xfrm>
          <a:off x="3582044" y="1065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156227</xdr:rowOff>
    </xdr:from>
    <xdr:ext cx="405111" cy="259045"/>
    <xdr:sp macro="" textlink="">
      <xdr:nvSpPr>
        <xdr:cNvPr id="205" name="n_2mainValue【体育館・プール】&#10;有形固定資産減価償却率"/>
        <xdr:cNvSpPr txBox="1"/>
      </xdr:nvSpPr>
      <xdr:spPr>
        <a:xfrm>
          <a:off x="27057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112140</xdr:rowOff>
    </xdr:from>
    <xdr:ext cx="405111" cy="259045"/>
    <xdr:sp macro="" textlink="">
      <xdr:nvSpPr>
        <xdr:cNvPr id="206" name="n_3mainValue【体育館・プール】&#10;有形固定資産減価償却率"/>
        <xdr:cNvSpPr txBox="1"/>
      </xdr:nvSpPr>
      <xdr:spPr>
        <a:xfrm>
          <a:off x="1816744"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82749</xdr:rowOff>
    </xdr:from>
    <xdr:ext cx="405111" cy="259045"/>
    <xdr:sp macro="" textlink="">
      <xdr:nvSpPr>
        <xdr:cNvPr id="207" name="n_4mainValue【体育館・プール】&#10;有形固定資産減価償却率"/>
        <xdr:cNvSpPr txBox="1"/>
      </xdr:nvSpPr>
      <xdr:spPr>
        <a:xfrm>
          <a:off x="927744" y="1054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76200</xdr:rowOff>
    </xdr:from>
    <xdr:to>
      <xdr:col>54</xdr:col>
      <xdr:colOff>189865</xdr:colOff>
      <xdr:row>64</xdr:row>
      <xdr:rowOff>62865</xdr:rowOff>
    </xdr:to>
    <xdr:cxnSp macro="">
      <xdr:nvCxnSpPr>
        <xdr:cNvPr id="231" name="直線コネクタ 230"/>
        <xdr:cNvCxnSpPr/>
      </xdr:nvCxnSpPr>
      <xdr:spPr>
        <a:xfrm flipV="1">
          <a:off x="10476865" y="967740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22877</xdr:rowOff>
    </xdr:from>
    <xdr:ext cx="469744" cy="259045"/>
    <xdr:sp macro="" textlink="">
      <xdr:nvSpPr>
        <xdr:cNvPr id="234" name="【体育館・プール】&#10;一人当たり面積最大値テキスト"/>
        <xdr:cNvSpPr txBox="1"/>
      </xdr:nvSpPr>
      <xdr:spPr>
        <a:xfrm>
          <a:off x="10515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76200</xdr:rowOff>
    </xdr:from>
    <xdr:to>
      <xdr:col>55</xdr:col>
      <xdr:colOff>88900</xdr:colOff>
      <xdr:row>56</xdr:row>
      <xdr:rowOff>76200</xdr:rowOff>
    </xdr:to>
    <xdr:cxnSp macro="">
      <xdr:nvCxnSpPr>
        <xdr:cNvPr id="235" name="直線コネクタ 234"/>
        <xdr:cNvCxnSpPr/>
      </xdr:nvCxnSpPr>
      <xdr:spPr>
        <a:xfrm>
          <a:off x="10388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40022</xdr:rowOff>
    </xdr:from>
    <xdr:ext cx="469744" cy="259045"/>
    <xdr:sp macro="" textlink="">
      <xdr:nvSpPr>
        <xdr:cNvPr id="236" name="【体育館・プール】&#10;一人当たり面積平均値テキスト"/>
        <xdr:cNvSpPr txBox="1"/>
      </xdr:nvSpPr>
      <xdr:spPr>
        <a:xfrm>
          <a:off x="10515600" y="10669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61595</xdr:rowOff>
    </xdr:from>
    <xdr:to>
      <xdr:col>55</xdr:col>
      <xdr:colOff>50800</xdr:colOff>
      <xdr:row>62</xdr:row>
      <xdr:rowOff>163195</xdr:rowOff>
    </xdr:to>
    <xdr:sp macro="" textlink="">
      <xdr:nvSpPr>
        <xdr:cNvPr id="237" name="フローチャート: 判断 236"/>
        <xdr:cNvSpPr/>
      </xdr:nvSpPr>
      <xdr:spPr>
        <a:xfrm>
          <a:off x="10426700" y="1069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53975</xdr:rowOff>
    </xdr:from>
    <xdr:to>
      <xdr:col>50</xdr:col>
      <xdr:colOff>165100</xdr:colOff>
      <xdr:row>62</xdr:row>
      <xdr:rowOff>155575</xdr:rowOff>
    </xdr:to>
    <xdr:sp macro="" textlink="">
      <xdr:nvSpPr>
        <xdr:cNvPr id="238" name="フローチャート: 判断 237"/>
        <xdr:cNvSpPr/>
      </xdr:nvSpPr>
      <xdr:spPr>
        <a:xfrm>
          <a:off x="9588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46355</xdr:rowOff>
    </xdr:from>
    <xdr:to>
      <xdr:col>46</xdr:col>
      <xdr:colOff>38100</xdr:colOff>
      <xdr:row>62</xdr:row>
      <xdr:rowOff>147955</xdr:rowOff>
    </xdr:to>
    <xdr:sp macro="" textlink="">
      <xdr:nvSpPr>
        <xdr:cNvPr id="239" name="フローチャート: 判断 238"/>
        <xdr:cNvSpPr/>
      </xdr:nvSpPr>
      <xdr:spPr>
        <a:xfrm>
          <a:off x="8699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57785</xdr:rowOff>
    </xdr:from>
    <xdr:to>
      <xdr:col>41</xdr:col>
      <xdr:colOff>101600</xdr:colOff>
      <xdr:row>62</xdr:row>
      <xdr:rowOff>159385</xdr:rowOff>
    </xdr:to>
    <xdr:sp macro="" textlink="">
      <xdr:nvSpPr>
        <xdr:cNvPr id="240" name="フローチャート: 判断 239"/>
        <xdr:cNvSpPr/>
      </xdr:nvSpPr>
      <xdr:spPr>
        <a:xfrm>
          <a:off x="7810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41" name="フローチャート: 判断 240"/>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128270</xdr:rowOff>
    </xdr:from>
    <xdr:to>
      <xdr:col>55</xdr:col>
      <xdr:colOff>50800</xdr:colOff>
      <xdr:row>61</xdr:row>
      <xdr:rowOff>58420</xdr:rowOff>
    </xdr:to>
    <xdr:sp macro="" textlink="">
      <xdr:nvSpPr>
        <xdr:cNvPr id="247" name="楕円 246"/>
        <xdr:cNvSpPr/>
      </xdr:nvSpPr>
      <xdr:spPr>
        <a:xfrm>
          <a:off x="104267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151147</xdr:rowOff>
    </xdr:from>
    <xdr:ext cx="469744" cy="259045"/>
    <xdr:sp macro="" textlink="">
      <xdr:nvSpPr>
        <xdr:cNvPr id="248" name="【体育館・プール】&#10;一人当たり面積該当値テキスト"/>
        <xdr:cNvSpPr txBox="1"/>
      </xdr:nvSpPr>
      <xdr:spPr>
        <a:xfrm>
          <a:off x="10515600" y="1026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23495</xdr:rowOff>
    </xdr:from>
    <xdr:to>
      <xdr:col>50</xdr:col>
      <xdr:colOff>165100</xdr:colOff>
      <xdr:row>61</xdr:row>
      <xdr:rowOff>125095</xdr:rowOff>
    </xdr:to>
    <xdr:sp macro="" textlink="">
      <xdr:nvSpPr>
        <xdr:cNvPr id="249" name="楕円 248"/>
        <xdr:cNvSpPr/>
      </xdr:nvSpPr>
      <xdr:spPr>
        <a:xfrm>
          <a:off x="9588500" y="104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7620</xdr:rowOff>
    </xdr:from>
    <xdr:to>
      <xdr:col>55</xdr:col>
      <xdr:colOff>0</xdr:colOff>
      <xdr:row>61</xdr:row>
      <xdr:rowOff>74295</xdr:rowOff>
    </xdr:to>
    <xdr:cxnSp macro="">
      <xdr:nvCxnSpPr>
        <xdr:cNvPr id="250" name="直線コネクタ 249"/>
        <xdr:cNvCxnSpPr/>
      </xdr:nvCxnSpPr>
      <xdr:spPr>
        <a:xfrm flipV="1">
          <a:off x="9639300" y="1046607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27305</xdr:rowOff>
    </xdr:from>
    <xdr:to>
      <xdr:col>46</xdr:col>
      <xdr:colOff>38100</xdr:colOff>
      <xdr:row>61</xdr:row>
      <xdr:rowOff>128905</xdr:rowOff>
    </xdr:to>
    <xdr:sp macro="" textlink="">
      <xdr:nvSpPr>
        <xdr:cNvPr id="251" name="楕円 250"/>
        <xdr:cNvSpPr/>
      </xdr:nvSpPr>
      <xdr:spPr>
        <a:xfrm>
          <a:off x="8699500" y="104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74295</xdr:rowOff>
    </xdr:from>
    <xdr:to>
      <xdr:col>50</xdr:col>
      <xdr:colOff>114300</xdr:colOff>
      <xdr:row>61</xdr:row>
      <xdr:rowOff>78105</xdr:rowOff>
    </xdr:to>
    <xdr:cxnSp macro="">
      <xdr:nvCxnSpPr>
        <xdr:cNvPr id="252" name="直線コネクタ 251"/>
        <xdr:cNvCxnSpPr/>
      </xdr:nvCxnSpPr>
      <xdr:spPr>
        <a:xfrm flipV="1">
          <a:off x="8750300" y="105327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31115</xdr:rowOff>
    </xdr:from>
    <xdr:to>
      <xdr:col>41</xdr:col>
      <xdr:colOff>101600</xdr:colOff>
      <xdr:row>61</xdr:row>
      <xdr:rowOff>132715</xdr:rowOff>
    </xdr:to>
    <xdr:sp macro="" textlink="">
      <xdr:nvSpPr>
        <xdr:cNvPr id="253" name="楕円 252"/>
        <xdr:cNvSpPr/>
      </xdr:nvSpPr>
      <xdr:spPr>
        <a:xfrm>
          <a:off x="7810500" y="104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78105</xdr:rowOff>
    </xdr:from>
    <xdr:to>
      <xdr:col>45</xdr:col>
      <xdr:colOff>177800</xdr:colOff>
      <xdr:row>61</xdr:row>
      <xdr:rowOff>81915</xdr:rowOff>
    </xdr:to>
    <xdr:cxnSp macro="">
      <xdr:nvCxnSpPr>
        <xdr:cNvPr id="254" name="直線コネクタ 253"/>
        <xdr:cNvCxnSpPr/>
      </xdr:nvCxnSpPr>
      <xdr:spPr>
        <a:xfrm flipV="1">
          <a:off x="7861300" y="1053655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34925</xdr:rowOff>
    </xdr:from>
    <xdr:to>
      <xdr:col>36</xdr:col>
      <xdr:colOff>165100</xdr:colOff>
      <xdr:row>61</xdr:row>
      <xdr:rowOff>136525</xdr:rowOff>
    </xdr:to>
    <xdr:sp macro="" textlink="">
      <xdr:nvSpPr>
        <xdr:cNvPr id="255" name="楕円 254"/>
        <xdr:cNvSpPr/>
      </xdr:nvSpPr>
      <xdr:spPr>
        <a:xfrm>
          <a:off x="6921500" y="10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81915</xdr:rowOff>
    </xdr:from>
    <xdr:to>
      <xdr:col>41</xdr:col>
      <xdr:colOff>50800</xdr:colOff>
      <xdr:row>61</xdr:row>
      <xdr:rowOff>85725</xdr:rowOff>
    </xdr:to>
    <xdr:cxnSp macro="">
      <xdr:nvCxnSpPr>
        <xdr:cNvPr id="256" name="直線コネクタ 255"/>
        <xdr:cNvCxnSpPr/>
      </xdr:nvCxnSpPr>
      <xdr:spPr>
        <a:xfrm flipV="1">
          <a:off x="6972300" y="1054036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146702</xdr:rowOff>
    </xdr:from>
    <xdr:ext cx="469744" cy="259045"/>
    <xdr:sp macro="" textlink="">
      <xdr:nvSpPr>
        <xdr:cNvPr id="257" name="n_1aveValue【体育館・プール】&#10;一人当たり面積"/>
        <xdr:cNvSpPr txBox="1"/>
      </xdr:nvSpPr>
      <xdr:spPr>
        <a:xfrm>
          <a:off x="9391727" y="1077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139082</xdr:rowOff>
    </xdr:from>
    <xdr:ext cx="469744" cy="259045"/>
    <xdr:sp macro="" textlink="">
      <xdr:nvSpPr>
        <xdr:cNvPr id="258" name="n_2aveValue【体育館・プール】&#10;一人当たり面積"/>
        <xdr:cNvSpPr txBox="1"/>
      </xdr:nvSpPr>
      <xdr:spPr>
        <a:xfrm>
          <a:off x="8515427" y="1076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150512</xdr:rowOff>
    </xdr:from>
    <xdr:ext cx="469744" cy="259045"/>
    <xdr:sp macro="" textlink="">
      <xdr:nvSpPr>
        <xdr:cNvPr id="259" name="n_3aveValue【体育館・プール】&#10;一人当たり面積"/>
        <xdr:cNvSpPr txBox="1"/>
      </xdr:nvSpPr>
      <xdr:spPr>
        <a:xfrm>
          <a:off x="7626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137177</xdr:rowOff>
    </xdr:from>
    <xdr:ext cx="469744" cy="259045"/>
    <xdr:sp macro="" textlink="">
      <xdr:nvSpPr>
        <xdr:cNvPr id="260" name="n_4aveValue【体育館・プール】&#10;一人当たり面積"/>
        <xdr:cNvSpPr txBox="1"/>
      </xdr:nvSpPr>
      <xdr:spPr>
        <a:xfrm>
          <a:off x="6737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141622</xdr:rowOff>
    </xdr:from>
    <xdr:ext cx="469744" cy="259045"/>
    <xdr:sp macro="" textlink="">
      <xdr:nvSpPr>
        <xdr:cNvPr id="261" name="n_1mainValue【体育館・プール】&#10;一人当たり面積"/>
        <xdr:cNvSpPr txBox="1"/>
      </xdr:nvSpPr>
      <xdr:spPr>
        <a:xfrm>
          <a:off x="9391727" y="1025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145432</xdr:rowOff>
    </xdr:from>
    <xdr:ext cx="469744" cy="259045"/>
    <xdr:sp macro="" textlink="">
      <xdr:nvSpPr>
        <xdr:cNvPr id="262" name="n_2mainValue【体育館・プール】&#10;一人当たり面積"/>
        <xdr:cNvSpPr txBox="1"/>
      </xdr:nvSpPr>
      <xdr:spPr>
        <a:xfrm>
          <a:off x="8515427" y="1026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149242</xdr:rowOff>
    </xdr:from>
    <xdr:ext cx="469744" cy="259045"/>
    <xdr:sp macro="" textlink="">
      <xdr:nvSpPr>
        <xdr:cNvPr id="263" name="n_3mainValue【体育館・プール】&#10;一人当たり面積"/>
        <xdr:cNvSpPr txBox="1"/>
      </xdr:nvSpPr>
      <xdr:spPr>
        <a:xfrm>
          <a:off x="7626427" y="1026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153052</xdr:rowOff>
    </xdr:from>
    <xdr:ext cx="469744" cy="259045"/>
    <xdr:sp macro="" textlink="">
      <xdr:nvSpPr>
        <xdr:cNvPr id="264" name="n_4mainValue【体育館・プール】&#10;一人当たり面積"/>
        <xdr:cNvSpPr txBox="1"/>
      </xdr:nvSpPr>
      <xdr:spPr>
        <a:xfrm>
          <a:off x="6737427" y="1026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7" name="テキスト ボックス 3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8" name="直線コネクタ 3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9" name="テキスト ボックス 30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0" name="直線コネクタ 3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1" name="テキスト ボックス 3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2" name="直線コネクタ 3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3" name="テキスト ボックス 3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4" name="直線コネクタ 3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5" name="テキスト ボックス 3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6" name="直線コネクタ 3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7" name="テキスト ボックス 3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8" name="直線コネクタ 3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9" name="テキスト ボックス 31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0" name="直線コネクタ 3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42</xdr:row>
      <xdr:rowOff>92528</xdr:rowOff>
    </xdr:to>
    <xdr:cxnSp macro="">
      <xdr:nvCxnSpPr>
        <xdr:cNvPr id="322" name="直線コネクタ 321"/>
        <xdr:cNvCxnSpPr/>
      </xdr:nvCxnSpPr>
      <xdr:spPr>
        <a:xfrm flipV="1">
          <a:off x="16318864" y="5879374"/>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3"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4" name="直線コネクタ 323"/>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325" name="【一般廃棄物処理施設】&#10;有形固定資産減価償却率最大値テキスト"/>
        <xdr:cNvSpPr txBox="1"/>
      </xdr:nvSpPr>
      <xdr:spPr>
        <a:xfrm>
          <a:off x="16357600" y="565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326" name="直線コネクタ 325"/>
        <xdr:cNvCxnSpPr/>
      </xdr:nvCxnSpPr>
      <xdr:spPr>
        <a:xfrm>
          <a:off x="16230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111596</xdr:rowOff>
    </xdr:from>
    <xdr:ext cx="405111" cy="259045"/>
    <xdr:sp macro="" textlink="">
      <xdr:nvSpPr>
        <xdr:cNvPr id="327" name="【一般廃棄物処理施設】&#10;有形固定資産減価償却率平均値テキスト"/>
        <xdr:cNvSpPr txBox="1"/>
      </xdr:nvSpPr>
      <xdr:spPr>
        <a:xfrm>
          <a:off x="16357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133169</xdr:rowOff>
    </xdr:from>
    <xdr:to>
      <xdr:col>85</xdr:col>
      <xdr:colOff>177800</xdr:colOff>
      <xdr:row>39</xdr:row>
      <xdr:rowOff>63319</xdr:rowOff>
    </xdr:to>
    <xdr:sp macro="" textlink="">
      <xdr:nvSpPr>
        <xdr:cNvPr id="328" name="フローチャート: 判断 327"/>
        <xdr:cNvSpPr/>
      </xdr:nvSpPr>
      <xdr:spPr>
        <a:xfrm>
          <a:off x="16268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108676</xdr:rowOff>
    </xdr:from>
    <xdr:to>
      <xdr:col>81</xdr:col>
      <xdr:colOff>101600</xdr:colOff>
      <xdr:row>39</xdr:row>
      <xdr:rowOff>38826</xdr:rowOff>
    </xdr:to>
    <xdr:sp macro="" textlink="">
      <xdr:nvSpPr>
        <xdr:cNvPr id="329" name="フローチャート: 判断 328"/>
        <xdr:cNvSpPr/>
      </xdr:nvSpPr>
      <xdr:spPr>
        <a:xfrm>
          <a:off x="15430500" y="662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100512</xdr:rowOff>
    </xdr:from>
    <xdr:to>
      <xdr:col>76</xdr:col>
      <xdr:colOff>165100</xdr:colOff>
      <xdr:row>39</xdr:row>
      <xdr:rowOff>30662</xdr:rowOff>
    </xdr:to>
    <xdr:sp macro="" textlink="">
      <xdr:nvSpPr>
        <xdr:cNvPr id="330" name="フローチャート: 判断 329"/>
        <xdr:cNvSpPr/>
      </xdr:nvSpPr>
      <xdr:spPr>
        <a:xfrm>
          <a:off x="14541500" y="661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79284</xdr:rowOff>
    </xdr:from>
    <xdr:to>
      <xdr:col>72</xdr:col>
      <xdr:colOff>38100</xdr:colOff>
      <xdr:row>39</xdr:row>
      <xdr:rowOff>9434</xdr:rowOff>
    </xdr:to>
    <xdr:sp macro="" textlink="">
      <xdr:nvSpPr>
        <xdr:cNvPr id="331" name="フローチャート: 判断 330"/>
        <xdr:cNvSpPr/>
      </xdr:nvSpPr>
      <xdr:spPr>
        <a:xfrm>
          <a:off x="13652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95613</xdr:rowOff>
    </xdr:from>
    <xdr:to>
      <xdr:col>67</xdr:col>
      <xdr:colOff>101600</xdr:colOff>
      <xdr:row>39</xdr:row>
      <xdr:rowOff>25763</xdr:rowOff>
    </xdr:to>
    <xdr:sp macro="" textlink="">
      <xdr:nvSpPr>
        <xdr:cNvPr id="332" name="フローチャート: 判断 331"/>
        <xdr:cNvSpPr/>
      </xdr:nvSpPr>
      <xdr:spPr>
        <a:xfrm>
          <a:off x="12763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3" name="テキスト ボックス 3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4" name="テキスト ボックス 3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5" name="テキスト ボックス 3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6" name="テキスト ボックス 3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7" name="テキスト ボックス 3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41728</xdr:rowOff>
    </xdr:from>
    <xdr:to>
      <xdr:col>85</xdr:col>
      <xdr:colOff>177800</xdr:colOff>
      <xdr:row>36</xdr:row>
      <xdr:rowOff>143328</xdr:rowOff>
    </xdr:to>
    <xdr:sp macro="" textlink="">
      <xdr:nvSpPr>
        <xdr:cNvPr id="338" name="楕円 337"/>
        <xdr:cNvSpPr/>
      </xdr:nvSpPr>
      <xdr:spPr>
        <a:xfrm>
          <a:off x="16268700" y="621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64605</xdr:rowOff>
    </xdr:from>
    <xdr:ext cx="405111" cy="259045"/>
    <xdr:sp macro="" textlink="">
      <xdr:nvSpPr>
        <xdr:cNvPr id="339" name="【一般廃棄物処理施設】&#10;有形固定資産減価償却率該当値テキスト"/>
        <xdr:cNvSpPr txBox="1"/>
      </xdr:nvSpPr>
      <xdr:spPr>
        <a:xfrm>
          <a:off x="16357600" y="6065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169092</xdr:rowOff>
    </xdr:from>
    <xdr:to>
      <xdr:col>81</xdr:col>
      <xdr:colOff>101600</xdr:colOff>
      <xdr:row>36</xdr:row>
      <xdr:rowOff>99242</xdr:rowOff>
    </xdr:to>
    <xdr:sp macro="" textlink="">
      <xdr:nvSpPr>
        <xdr:cNvPr id="340" name="楕円 339"/>
        <xdr:cNvSpPr/>
      </xdr:nvSpPr>
      <xdr:spPr>
        <a:xfrm>
          <a:off x="15430500" y="616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48442</xdr:rowOff>
    </xdr:from>
    <xdr:to>
      <xdr:col>85</xdr:col>
      <xdr:colOff>127000</xdr:colOff>
      <xdr:row>36</xdr:row>
      <xdr:rowOff>92528</xdr:rowOff>
    </xdr:to>
    <xdr:cxnSp macro="">
      <xdr:nvCxnSpPr>
        <xdr:cNvPr id="341" name="直線コネクタ 340"/>
        <xdr:cNvCxnSpPr/>
      </xdr:nvCxnSpPr>
      <xdr:spPr>
        <a:xfrm>
          <a:off x="15481300" y="6220642"/>
          <a:ext cx="8382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98878</xdr:rowOff>
    </xdr:from>
    <xdr:to>
      <xdr:col>76</xdr:col>
      <xdr:colOff>165100</xdr:colOff>
      <xdr:row>37</xdr:row>
      <xdr:rowOff>29028</xdr:rowOff>
    </xdr:to>
    <xdr:sp macro="" textlink="">
      <xdr:nvSpPr>
        <xdr:cNvPr id="342" name="楕円 341"/>
        <xdr:cNvSpPr/>
      </xdr:nvSpPr>
      <xdr:spPr>
        <a:xfrm>
          <a:off x="14541500" y="627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48442</xdr:rowOff>
    </xdr:from>
    <xdr:to>
      <xdr:col>81</xdr:col>
      <xdr:colOff>50800</xdr:colOff>
      <xdr:row>36</xdr:row>
      <xdr:rowOff>149678</xdr:rowOff>
    </xdr:to>
    <xdr:cxnSp macro="">
      <xdr:nvCxnSpPr>
        <xdr:cNvPr id="343" name="直線コネクタ 342"/>
        <xdr:cNvCxnSpPr/>
      </xdr:nvCxnSpPr>
      <xdr:spPr>
        <a:xfrm flipV="1">
          <a:off x="14592300" y="6220642"/>
          <a:ext cx="889000" cy="10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54792</xdr:rowOff>
    </xdr:from>
    <xdr:to>
      <xdr:col>72</xdr:col>
      <xdr:colOff>38100</xdr:colOff>
      <xdr:row>36</xdr:row>
      <xdr:rowOff>156392</xdr:rowOff>
    </xdr:to>
    <xdr:sp macro="" textlink="">
      <xdr:nvSpPr>
        <xdr:cNvPr id="344" name="楕円 343"/>
        <xdr:cNvSpPr/>
      </xdr:nvSpPr>
      <xdr:spPr>
        <a:xfrm>
          <a:off x="13652500" y="622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105592</xdr:rowOff>
    </xdr:from>
    <xdr:to>
      <xdr:col>76</xdr:col>
      <xdr:colOff>114300</xdr:colOff>
      <xdr:row>36</xdr:row>
      <xdr:rowOff>149678</xdr:rowOff>
    </xdr:to>
    <xdr:cxnSp macro="">
      <xdr:nvCxnSpPr>
        <xdr:cNvPr id="345" name="直線コネクタ 344"/>
        <xdr:cNvCxnSpPr/>
      </xdr:nvCxnSpPr>
      <xdr:spPr>
        <a:xfrm>
          <a:off x="13703300" y="6277792"/>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10704</xdr:rowOff>
    </xdr:from>
    <xdr:to>
      <xdr:col>67</xdr:col>
      <xdr:colOff>101600</xdr:colOff>
      <xdr:row>36</xdr:row>
      <xdr:rowOff>112304</xdr:rowOff>
    </xdr:to>
    <xdr:sp macro="" textlink="">
      <xdr:nvSpPr>
        <xdr:cNvPr id="346" name="楕円 345"/>
        <xdr:cNvSpPr/>
      </xdr:nvSpPr>
      <xdr:spPr>
        <a:xfrm>
          <a:off x="12763500" y="618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61504</xdr:rowOff>
    </xdr:from>
    <xdr:to>
      <xdr:col>71</xdr:col>
      <xdr:colOff>177800</xdr:colOff>
      <xdr:row>36</xdr:row>
      <xdr:rowOff>105592</xdr:rowOff>
    </xdr:to>
    <xdr:cxnSp macro="">
      <xdr:nvCxnSpPr>
        <xdr:cNvPr id="347" name="直線コネクタ 346"/>
        <xdr:cNvCxnSpPr/>
      </xdr:nvCxnSpPr>
      <xdr:spPr>
        <a:xfrm>
          <a:off x="12814300" y="6233704"/>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29953</xdr:rowOff>
    </xdr:from>
    <xdr:ext cx="405111" cy="259045"/>
    <xdr:sp macro="" textlink="">
      <xdr:nvSpPr>
        <xdr:cNvPr id="348" name="n_1aveValue【一般廃棄物処理施設】&#10;有形固定資産減価償却率"/>
        <xdr:cNvSpPr txBox="1"/>
      </xdr:nvSpPr>
      <xdr:spPr>
        <a:xfrm>
          <a:off x="15266044" y="671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21789</xdr:rowOff>
    </xdr:from>
    <xdr:ext cx="405111" cy="259045"/>
    <xdr:sp macro="" textlink="">
      <xdr:nvSpPr>
        <xdr:cNvPr id="349" name="n_2aveValue【一般廃棄物処理施設】&#10;有形固定資産減価償却率"/>
        <xdr:cNvSpPr txBox="1"/>
      </xdr:nvSpPr>
      <xdr:spPr>
        <a:xfrm>
          <a:off x="14389744" y="670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561</xdr:rowOff>
    </xdr:from>
    <xdr:ext cx="405111" cy="259045"/>
    <xdr:sp macro="" textlink="">
      <xdr:nvSpPr>
        <xdr:cNvPr id="350" name="n_3aveValue【一般廃棄物処理施設】&#10;有形固定資産減価償却率"/>
        <xdr:cNvSpPr txBox="1"/>
      </xdr:nvSpPr>
      <xdr:spPr>
        <a:xfrm>
          <a:off x="135007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16890</xdr:rowOff>
    </xdr:from>
    <xdr:ext cx="405111" cy="259045"/>
    <xdr:sp macro="" textlink="">
      <xdr:nvSpPr>
        <xdr:cNvPr id="351" name="n_4aveValue【一般廃棄物処理施設】&#10;有形固定資産減価償却率"/>
        <xdr:cNvSpPr txBox="1"/>
      </xdr:nvSpPr>
      <xdr:spPr>
        <a:xfrm>
          <a:off x="12611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115769</xdr:rowOff>
    </xdr:from>
    <xdr:ext cx="405111" cy="259045"/>
    <xdr:sp macro="" textlink="">
      <xdr:nvSpPr>
        <xdr:cNvPr id="352" name="n_1mainValue【一般廃棄物処理施設】&#10;有形固定資産減価償却率"/>
        <xdr:cNvSpPr txBox="1"/>
      </xdr:nvSpPr>
      <xdr:spPr>
        <a:xfrm>
          <a:off x="15266044" y="594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45555</xdr:rowOff>
    </xdr:from>
    <xdr:ext cx="405111" cy="259045"/>
    <xdr:sp macro="" textlink="">
      <xdr:nvSpPr>
        <xdr:cNvPr id="353" name="n_2mainValue【一般廃棄物処理施設】&#10;有形固定資産減価償却率"/>
        <xdr:cNvSpPr txBox="1"/>
      </xdr:nvSpPr>
      <xdr:spPr>
        <a:xfrm>
          <a:off x="14389744" y="604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1469</xdr:rowOff>
    </xdr:from>
    <xdr:ext cx="405111" cy="259045"/>
    <xdr:sp macro="" textlink="">
      <xdr:nvSpPr>
        <xdr:cNvPr id="354" name="n_3mainValue【一般廃棄物処理施設】&#10;有形固定資産減価償却率"/>
        <xdr:cNvSpPr txBox="1"/>
      </xdr:nvSpPr>
      <xdr:spPr>
        <a:xfrm>
          <a:off x="13500744" y="600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128831</xdr:rowOff>
    </xdr:from>
    <xdr:ext cx="405111" cy="259045"/>
    <xdr:sp macro="" textlink="">
      <xdr:nvSpPr>
        <xdr:cNvPr id="355" name="n_4mainValue【一般廃棄物処理施設】&#10;有形固定資産減価償却率"/>
        <xdr:cNvSpPr txBox="1"/>
      </xdr:nvSpPr>
      <xdr:spPr>
        <a:xfrm>
          <a:off x="12611744" y="595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6" name="正方形/長方形 3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7" name="正方形/長方形 3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8" name="正方形/長方形 3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9" name="正方形/長方形 3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0" name="正方形/長方形 3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1" name="正方形/長方形 3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2" name="正方形/長方形 3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3" name="正方形/長方形 3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4" name="テキスト ボックス 3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5" name="直線コネクタ 3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366" name="直線コネクタ 365"/>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367" name="テキスト ボックス 366"/>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8" name="直線コネクタ 36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69" name="テキスト ボックス 368"/>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370" name="直線コネクタ 369"/>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371" name="テキスト ボックス 370"/>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2" name="直線コネクタ 3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3" name="テキスト ボックス 37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111644</xdr:rowOff>
    </xdr:from>
    <xdr:to>
      <xdr:col>116</xdr:col>
      <xdr:colOff>62864</xdr:colOff>
      <xdr:row>41</xdr:row>
      <xdr:rowOff>18953</xdr:rowOff>
    </xdr:to>
    <xdr:cxnSp macro="">
      <xdr:nvCxnSpPr>
        <xdr:cNvPr id="375" name="直線コネクタ 374"/>
        <xdr:cNvCxnSpPr/>
      </xdr:nvCxnSpPr>
      <xdr:spPr>
        <a:xfrm flipV="1">
          <a:off x="22160864" y="5769494"/>
          <a:ext cx="0" cy="1278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376"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377" name="直線コネクタ 376"/>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58321</xdr:rowOff>
    </xdr:from>
    <xdr:ext cx="599010" cy="259045"/>
    <xdr:sp macro="" textlink="">
      <xdr:nvSpPr>
        <xdr:cNvPr id="378" name="【一般廃棄物処理施設】&#10;一人当たり有形固定資産（償却資産）額最大値テキスト"/>
        <xdr:cNvSpPr txBox="1"/>
      </xdr:nvSpPr>
      <xdr:spPr>
        <a:xfrm>
          <a:off x="22199600" y="5544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111644</xdr:rowOff>
    </xdr:from>
    <xdr:to>
      <xdr:col>116</xdr:col>
      <xdr:colOff>152400</xdr:colOff>
      <xdr:row>33</xdr:row>
      <xdr:rowOff>111644</xdr:rowOff>
    </xdr:to>
    <xdr:cxnSp macro="">
      <xdr:nvCxnSpPr>
        <xdr:cNvPr id="379" name="直線コネクタ 378"/>
        <xdr:cNvCxnSpPr/>
      </xdr:nvCxnSpPr>
      <xdr:spPr>
        <a:xfrm>
          <a:off x="22072600" y="576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53952</xdr:rowOff>
    </xdr:from>
    <xdr:ext cx="534377" cy="259045"/>
    <xdr:sp macro="" textlink="">
      <xdr:nvSpPr>
        <xdr:cNvPr id="380" name="【一般廃棄物処理施設】&#10;一人当たり有形固定資産（償却資産）額平均値テキスト"/>
        <xdr:cNvSpPr txBox="1"/>
      </xdr:nvSpPr>
      <xdr:spPr>
        <a:xfrm>
          <a:off x="22199600" y="6397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31075</xdr:rowOff>
    </xdr:from>
    <xdr:to>
      <xdr:col>116</xdr:col>
      <xdr:colOff>114300</xdr:colOff>
      <xdr:row>38</xdr:row>
      <xdr:rowOff>132675</xdr:rowOff>
    </xdr:to>
    <xdr:sp macro="" textlink="">
      <xdr:nvSpPr>
        <xdr:cNvPr id="381" name="フローチャート: 判断 380"/>
        <xdr:cNvSpPr/>
      </xdr:nvSpPr>
      <xdr:spPr>
        <a:xfrm>
          <a:off x="22110700" y="654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64525</xdr:rowOff>
    </xdr:from>
    <xdr:to>
      <xdr:col>112</xdr:col>
      <xdr:colOff>38100</xdr:colOff>
      <xdr:row>38</xdr:row>
      <xdr:rowOff>166125</xdr:rowOff>
    </xdr:to>
    <xdr:sp macro="" textlink="">
      <xdr:nvSpPr>
        <xdr:cNvPr id="382" name="フローチャート: 判断 381"/>
        <xdr:cNvSpPr/>
      </xdr:nvSpPr>
      <xdr:spPr>
        <a:xfrm>
          <a:off x="21272500" y="657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69423</xdr:rowOff>
    </xdr:from>
    <xdr:to>
      <xdr:col>107</xdr:col>
      <xdr:colOff>101600</xdr:colOff>
      <xdr:row>38</xdr:row>
      <xdr:rowOff>171023</xdr:rowOff>
    </xdr:to>
    <xdr:sp macro="" textlink="">
      <xdr:nvSpPr>
        <xdr:cNvPr id="383" name="フローチャート: 判断 382"/>
        <xdr:cNvSpPr/>
      </xdr:nvSpPr>
      <xdr:spPr>
        <a:xfrm>
          <a:off x="20383500" y="658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86373</xdr:rowOff>
    </xdr:from>
    <xdr:to>
      <xdr:col>102</xdr:col>
      <xdr:colOff>165100</xdr:colOff>
      <xdr:row>39</xdr:row>
      <xdr:rowOff>16523</xdr:rowOff>
    </xdr:to>
    <xdr:sp macro="" textlink="">
      <xdr:nvSpPr>
        <xdr:cNvPr id="384" name="フローチャート: 判断 383"/>
        <xdr:cNvSpPr/>
      </xdr:nvSpPr>
      <xdr:spPr>
        <a:xfrm>
          <a:off x="19494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71006</xdr:rowOff>
    </xdr:from>
    <xdr:to>
      <xdr:col>98</xdr:col>
      <xdr:colOff>38100</xdr:colOff>
      <xdr:row>39</xdr:row>
      <xdr:rowOff>1156</xdr:rowOff>
    </xdr:to>
    <xdr:sp macro="" textlink="">
      <xdr:nvSpPr>
        <xdr:cNvPr id="385" name="フローチャート: 判断 384"/>
        <xdr:cNvSpPr/>
      </xdr:nvSpPr>
      <xdr:spPr>
        <a:xfrm>
          <a:off x="18605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6" name="テキスト ボックス 3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7" name="テキスト ボックス 3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8" name="テキスト ボックス 3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9" name="テキスト ボックス 3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0" name="テキスト ボックス 3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116103</xdr:rowOff>
    </xdr:from>
    <xdr:to>
      <xdr:col>116</xdr:col>
      <xdr:colOff>114300</xdr:colOff>
      <xdr:row>41</xdr:row>
      <xdr:rowOff>46253</xdr:rowOff>
    </xdr:to>
    <xdr:sp macro="" textlink="">
      <xdr:nvSpPr>
        <xdr:cNvPr id="391" name="楕円 390"/>
        <xdr:cNvSpPr/>
      </xdr:nvSpPr>
      <xdr:spPr>
        <a:xfrm>
          <a:off x="22110700" y="697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31030</xdr:rowOff>
    </xdr:from>
    <xdr:ext cx="469744" cy="259045"/>
    <xdr:sp macro="" textlink="">
      <xdr:nvSpPr>
        <xdr:cNvPr id="392" name="【一般廃棄物処理施設】&#10;一人当たり有形固定資産（償却資産）額該当値テキスト"/>
        <xdr:cNvSpPr txBox="1"/>
      </xdr:nvSpPr>
      <xdr:spPr>
        <a:xfrm>
          <a:off x="22199600" y="6889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116354</xdr:rowOff>
    </xdr:from>
    <xdr:to>
      <xdr:col>112</xdr:col>
      <xdr:colOff>38100</xdr:colOff>
      <xdr:row>41</xdr:row>
      <xdr:rowOff>46504</xdr:rowOff>
    </xdr:to>
    <xdr:sp macro="" textlink="">
      <xdr:nvSpPr>
        <xdr:cNvPr id="393" name="楕円 392"/>
        <xdr:cNvSpPr/>
      </xdr:nvSpPr>
      <xdr:spPr>
        <a:xfrm>
          <a:off x="21272500" y="697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166903</xdr:rowOff>
    </xdr:from>
    <xdr:to>
      <xdr:col>116</xdr:col>
      <xdr:colOff>63500</xdr:colOff>
      <xdr:row>40</xdr:row>
      <xdr:rowOff>167154</xdr:rowOff>
    </xdr:to>
    <xdr:cxnSp macro="">
      <xdr:nvCxnSpPr>
        <xdr:cNvPr id="394" name="直線コネクタ 393"/>
        <xdr:cNvCxnSpPr/>
      </xdr:nvCxnSpPr>
      <xdr:spPr>
        <a:xfrm flipV="1">
          <a:off x="21323300" y="7024903"/>
          <a:ext cx="8382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121298</xdr:rowOff>
    </xdr:from>
    <xdr:to>
      <xdr:col>107</xdr:col>
      <xdr:colOff>101600</xdr:colOff>
      <xdr:row>41</xdr:row>
      <xdr:rowOff>51448</xdr:rowOff>
    </xdr:to>
    <xdr:sp macro="" textlink="">
      <xdr:nvSpPr>
        <xdr:cNvPr id="395" name="楕円 394"/>
        <xdr:cNvSpPr/>
      </xdr:nvSpPr>
      <xdr:spPr>
        <a:xfrm>
          <a:off x="20383500" y="697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167154</xdr:rowOff>
    </xdr:from>
    <xdr:to>
      <xdr:col>111</xdr:col>
      <xdr:colOff>177800</xdr:colOff>
      <xdr:row>41</xdr:row>
      <xdr:rowOff>648</xdr:rowOff>
    </xdr:to>
    <xdr:cxnSp macro="">
      <xdr:nvCxnSpPr>
        <xdr:cNvPr id="396" name="直線コネクタ 395"/>
        <xdr:cNvCxnSpPr/>
      </xdr:nvCxnSpPr>
      <xdr:spPr>
        <a:xfrm flipV="1">
          <a:off x="20434300" y="7025154"/>
          <a:ext cx="889000" cy="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121446</xdr:rowOff>
    </xdr:from>
    <xdr:to>
      <xdr:col>102</xdr:col>
      <xdr:colOff>165100</xdr:colOff>
      <xdr:row>41</xdr:row>
      <xdr:rowOff>51596</xdr:rowOff>
    </xdr:to>
    <xdr:sp macro="" textlink="">
      <xdr:nvSpPr>
        <xdr:cNvPr id="397" name="楕円 396"/>
        <xdr:cNvSpPr/>
      </xdr:nvSpPr>
      <xdr:spPr>
        <a:xfrm>
          <a:off x="19494500" y="697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648</xdr:rowOff>
    </xdr:from>
    <xdr:to>
      <xdr:col>107</xdr:col>
      <xdr:colOff>50800</xdr:colOff>
      <xdr:row>41</xdr:row>
      <xdr:rowOff>796</xdr:rowOff>
    </xdr:to>
    <xdr:cxnSp macro="">
      <xdr:nvCxnSpPr>
        <xdr:cNvPr id="398" name="直線コネクタ 397"/>
        <xdr:cNvCxnSpPr/>
      </xdr:nvCxnSpPr>
      <xdr:spPr>
        <a:xfrm flipV="1">
          <a:off x="19545300" y="7030098"/>
          <a:ext cx="889000" cy="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121544</xdr:rowOff>
    </xdr:from>
    <xdr:to>
      <xdr:col>98</xdr:col>
      <xdr:colOff>38100</xdr:colOff>
      <xdr:row>41</xdr:row>
      <xdr:rowOff>51694</xdr:rowOff>
    </xdr:to>
    <xdr:sp macro="" textlink="">
      <xdr:nvSpPr>
        <xdr:cNvPr id="399" name="楕円 398"/>
        <xdr:cNvSpPr/>
      </xdr:nvSpPr>
      <xdr:spPr>
        <a:xfrm>
          <a:off x="18605500" y="697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796</xdr:rowOff>
    </xdr:from>
    <xdr:to>
      <xdr:col>102</xdr:col>
      <xdr:colOff>114300</xdr:colOff>
      <xdr:row>41</xdr:row>
      <xdr:rowOff>894</xdr:rowOff>
    </xdr:to>
    <xdr:cxnSp macro="">
      <xdr:nvCxnSpPr>
        <xdr:cNvPr id="400" name="直線コネクタ 399"/>
        <xdr:cNvCxnSpPr/>
      </xdr:nvCxnSpPr>
      <xdr:spPr>
        <a:xfrm flipV="1">
          <a:off x="18656300" y="7030246"/>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11202</xdr:rowOff>
    </xdr:from>
    <xdr:ext cx="534377" cy="259045"/>
    <xdr:sp macro="" textlink="">
      <xdr:nvSpPr>
        <xdr:cNvPr id="401" name="n_1aveValue【一般廃棄物処理施設】&#10;一人当たり有形固定資産（償却資産）額"/>
        <xdr:cNvSpPr txBox="1"/>
      </xdr:nvSpPr>
      <xdr:spPr>
        <a:xfrm>
          <a:off x="21043411" y="635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16100</xdr:rowOff>
    </xdr:from>
    <xdr:ext cx="534377" cy="259045"/>
    <xdr:sp macro="" textlink="">
      <xdr:nvSpPr>
        <xdr:cNvPr id="402" name="n_2aveValue【一般廃棄物処理施設】&#10;一人当たり有形固定資産（償却資産）額"/>
        <xdr:cNvSpPr txBox="1"/>
      </xdr:nvSpPr>
      <xdr:spPr>
        <a:xfrm>
          <a:off x="20167111" y="635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33050</xdr:rowOff>
    </xdr:from>
    <xdr:ext cx="534377" cy="259045"/>
    <xdr:sp macro="" textlink="">
      <xdr:nvSpPr>
        <xdr:cNvPr id="403" name="n_3aveValue【一般廃棄物処理施設】&#10;一人当たり有形固定資産（償却資産）額"/>
        <xdr:cNvSpPr txBox="1"/>
      </xdr:nvSpPr>
      <xdr:spPr>
        <a:xfrm>
          <a:off x="192781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17683</xdr:rowOff>
    </xdr:from>
    <xdr:ext cx="534377" cy="259045"/>
    <xdr:sp macro="" textlink="">
      <xdr:nvSpPr>
        <xdr:cNvPr id="404" name="n_4aveValue【一般廃棄物処理施設】&#10;一人当たり有形固定資産（償却資産）額"/>
        <xdr:cNvSpPr txBox="1"/>
      </xdr:nvSpPr>
      <xdr:spPr>
        <a:xfrm>
          <a:off x="18389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37631</xdr:rowOff>
    </xdr:from>
    <xdr:ext cx="469744" cy="259045"/>
    <xdr:sp macro="" textlink="">
      <xdr:nvSpPr>
        <xdr:cNvPr id="405" name="n_1mainValue【一般廃棄物処理施設】&#10;一人当たり有形固定資産（償却資産）額"/>
        <xdr:cNvSpPr txBox="1"/>
      </xdr:nvSpPr>
      <xdr:spPr>
        <a:xfrm>
          <a:off x="21075728" y="7067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42575</xdr:rowOff>
    </xdr:from>
    <xdr:ext cx="469744" cy="259045"/>
    <xdr:sp macro="" textlink="">
      <xdr:nvSpPr>
        <xdr:cNvPr id="406" name="n_2mainValue【一般廃棄物処理施設】&#10;一人当たり有形固定資産（償却資産）額"/>
        <xdr:cNvSpPr txBox="1"/>
      </xdr:nvSpPr>
      <xdr:spPr>
        <a:xfrm>
          <a:off x="20199428" y="7072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41</xdr:row>
      <xdr:rowOff>42723</xdr:rowOff>
    </xdr:from>
    <xdr:ext cx="469744" cy="259045"/>
    <xdr:sp macro="" textlink="">
      <xdr:nvSpPr>
        <xdr:cNvPr id="407" name="n_3mainValue【一般廃棄物処理施設】&#10;一人当たり有形固定資産（償却資産）額"/>
        <xdr:cNvSpPr txBox="1"/>
      </xdr:nvSpPr>
      <xdr:spPr>
        <a:xfrm>
          <a:off x="19310428" y="7072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41</xdr:row>
      <xdr:rowOff>42821</xdr:rowOff>
    </xdr:from>
    <xdr:ext cx="469744" cy="259045"/>
    <xdr:sp macro="" textlink="">
      <xdr:nvSpPr>
        <xdr:cNvPr id="408" name="n_4mainValue【一般廃棄物処理施設】&#10;一人当たり有形固定資産（償却資産）額"/>
        <xdr:cNvSpPr txBox="1"/>
      </xdr:nvSpPr>
      <xdr:spPr>
        <a:xfrm>
          <a:off x="18421428" y="707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9" name="正方形/長方形 4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0" name="正方形/長方形 4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1" name="正方形/長方形 4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2" name="正方形/長方形 4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3" name="正方形/長方形 4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4" name="正方形/長方形 4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5" name="正方形/長方形 4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正方形/長方形 4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7" name="テキスト ボックス 4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8" name="直線コネクタ 4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9" name="テキスト ボックス 4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0" name="直線コネクタ 41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1" name="テキスト ボックス 420"/>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2" name="直線コネクタ 42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3" name="テキスト ボックス 42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4" name="直線コネクタ 42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5" name="テキスト ボックス 42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6" name="直線コネクタ 42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7" name="テキスト ボックス 42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8" name="直線コネクタ 42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9" name="テキスト ボックス 42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0" name="直線コネクタ 42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1" name="テキスト ボックス 430"/>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2" name="直線コネクタ 4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70213</xdr:rowOff>
    </xdr:from>
    <xdr:to>
      <xdr:col>85</xdr:col>
      <xdr:colOff>126364</xdr:colOff>
      <xdr:row>64</xdr:row>
      <xdr:rowOff>40822</xdr:rowOff>
    </xdr:to>
    <xdr:cxnSp macro="">
      <xdr:nvCxnSpPr>
        <xdr:cNvPr id="434" name="直線コネクタ 433"/>
        <xdr:cNvCxnSpPr/>
      </xdr:nvCxnSpPr>
      <xdr:spPr>
        <a:xfrm flipV="1">
          <a:off x="16318864" y="9499963"/>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435" name="【保健センター・保健所】&#10;有形固定資産減価償却率最小値テキスト"/>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436" name="直線コネクタ 435"/>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16890</xdr:rowOff>
    </xdr:from>
    <xdr:ext cx="340478" cy="259045"/>
    <xdr:sp macro="" textlink="">
      <xdr:nvSpPr>
        <xdr:cNvPr id="437" name="【保健センター・保健所】&#10;有形固定資産減価償却率最大値テキスト"/>
        <xdr:cNvSpPr txBox="1"/>
      </xdr:nvSpPr>
      <xdr:spPr>
        <a:xfrm>
          <a:off x="16357600" y="92751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70213</xdr:rowOff>
    </xdr:from>
    <xdr:to>
      <xdr:col>86</xdr:col>
      <xdr:colOff>25400</xdr:colOff>
      <xdr:row>55</xdr:row>
      <xdr:rowOff>70213</xdr:rowOff>
    </xdr:to>
    <xdr:cxnSp macro="">
      <xdr:nvCxnSpPr>
        <xdr:cNvPr id="438" name="直線コネクタ 437"/>
        <xdr:cNvCxnSpPr/>
      </xdr:nvCxnSpPr>
      <xdr:spPr>
        <a:xfrm>
          <a:off x="16230600" y="949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128468</xdr:rowOff>
    </xdr:from>
    <xdr:ext cx="405111" cy="259045"/>
    <xdr:sp macro="" textlink="">
      <xdr:nvSpPr>
        <xdr:cNvPr id="439" name="【保健センター・保健所】&#10;有形固定資産減価償却率平均値テキスト"/>
        <xdr:cNvSpPr txBox="1"/>
      </xdr:nvSpPr>
      <xdr:spPr>
        <a:xfrm>
          <a:off x="16357600" y="102440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440" name="フローチャート: 判断 439"/>
        <xdr:cNvSpPr/>
      </xdr:nvSpPr>
      <xdr:spPr>
        <a:xfrm>
          <a:off x="162687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109220</xdr:rowOff>
    </xdr:from>
    <xdr:to>
      <xdr:col>81</xdr:col>
      <xdr:colOff>101600</xdr:colOff>
      <xdr:row>60</xdr:row>
      <xdr:rowOff>39370</xdr:rowOff>
    </xdr:to>
    <xdr:sp macro="" textlink="">
      <xdr:nvSpPr>
        <xdr:cNvPr id="441" name="フローチャート: 判断 440"/>
        <xdr:cNvSpPr/>
      </xdr:nvSpPr>
      <xdr:spPr>
        <a:xfrm>
          <a:off x="15430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442" name="フローチャート: 判断 441"/>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78196</xdr:rowOff>
    </xdr:from>
    <xdr:to>
      <xdr:col>72</xdr:col>
      <xdr:colOff>38100</xdr:colOff>
      <xdr:row>60</xdr:row>
      <xdr:rowOff>8346</xdr:rowOff>
    </xdr:to>
    <xdr:sp macro="" textlink="">
      <xdr:nvSpPr>
        <xdr:cNvPr id="443" name="フローチャート: 判断 442"/>
        <xdr:cNvSpPr/>
      </xdr:nvSpPr>
      <xdr:spPr>
        <a:xfrm>
          <a:off x="13652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444" name="フローチャート: 判断 443"/>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5" name="テキスト ボックス 4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6" name="テキスト ボックス 4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7" name="テキスト ボックス 4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8" name="テキスト ボックス 4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9" name="テキスト ボックス 4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84727</xdr:rowOff>
    </xdr:from>
    <xdr:to>
      <xdr:col>85</xdr:col>
      <xdr:colOff>177800</xdr:colOff>
      <xdr:row>60</xdr:row>
      <xdr:rowOff>14877</xdr:rowOff>
    </xdr:to>
    <xdr:sp macro="" textlink="">
      <xdr:nvSpPr>
        <xdr:cNvPr id="450" name="楕円 449"/>
        <xdr:cNvSpPr/>
      </xdr:nvSpPr>
      <xdr:spPr>
        <a:xfrm>
          <a:off x="16268700" y="102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107604</xdr:rowOff>
    </xdr:from>
    <xdr:ext cx="405111" cy="259045"/>
    <xdr:sp macro="" textlink="">
      <xdr:nvSpPr>
        <xdr:cNvPr id="451" name="【保健センター・保健所】&#10;有形固定資産減価償却率該当値テキスト"/>
        <xdr:cNvSpPr txBox="1"/>
      </xdr:nvSpPr>
      <xdr:spPr>
        <a:xfrm>
          <a:off x="16357600" y="10051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52070</xdr:rowOff>
    </xdr:from>
    <xdr:to>
      <xdr:col>81</xdr:col>
      <xdr:colOff>101600</xdr:colOff>
      <xdr:row>59</xdr:row>
      <xdr:rowOff>153670</xdr:rowOff>
    </xdr:to>
    <xdr:sp macro="" textlink="">
      <xdr:nvSpPr>
        <xdr:cNvPr id="452" name="楕円 451"/>
        <xdr:cNvSpPr/>
      </xdr:nvSpPr>
      <xdr:spPr>
        <a:xfrm>
          <a:off x="15430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102870</xdr:rowOff>
    </xdr:from>
    <xdr:to>
      <xdr:col>85</xdr:col>
      <xdr:colOff>127000</xdr:colOff>
      <xdr:row>59</xdr:row>
      <xdr:rowOff>135527</xdr:rowOff>
    </xdr:to>
    <xdr:cxnSp macro="">
      <xdr:nvCxnSpPr>
        <xdr:cNvPr id="453" name="直線コネクタ 452"/>
        <xdr:cNvCxnSpPr/>
      </xdr:nvCxnSpPr>
      <xdr:spPr>
        <a:xfrm>
          <a:off x="15481300" y="1021842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19413</xdr:rowOff>
    </xdr:from>
    <xdr:to>
      <xdr:col>76</xdr:col>
      <xdr:colOff>165100</xdr:colOff>
      <xdr:row>59</xdr:row>
      <xdr:rowOff>121013</xdr:rowOff>
    </xdr:to>
    <xdr:sp macro="" textlink="">
      <xdr:nvSpPr>
        <xdr:cNvPr id="454" name="楕円 453"/>
        <xdr:cNvSpPr/>
      </xdr:nvSpPr>
      <xdr:spPr>
        <a:xfrm>
          <a:off x="145415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70213</xdr:rowOff>
    </xdr:from>
    <xdr:to>
      <xdr:col>81</xdr:col>
      <xdr:colOff>50800</xdr:colOff>
      <xdr:row>59</xdr:row>
      <xdr:rowOff>102870</xdr:rowOff>
    </xdr:to>
    <xdr:cxnSp macro="">
      <xdr:nvCxnSpPr>
        <xdr:cNvPr id="455" name="直線コネクタ 454"/>
        <xdr:cNvCxnSpPr/>
      </xdr:nvCxnSpPr>
      <xdr:spPr>
        <a:xfrm>
          <a:off x="14592300" y="1018576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158206</xdr:rowOff>
    </xdr:from>
    <xdr:to>
      <xdr:col>72</xdr:col>
      <xdr:colOff>38100</xdr:colOff>
      <xdr:row>59</xdr:row>
      <xdr:rowOff>88356</xdr:rowOff>
    </xdr:to>
    <xdr:sp macro="" textlink="">
      <xdr:nvSpPr>
        <xdr:cNvPr id="456" name="楕円 455"/>
        <xdr:cNvSpPr/>
      </xdr:nvSpPr>
      <xdr:spPr>
        <a:xfrm>
          <a:off x="1365250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37556</xdr:rowOff>
    </xdr:from>
    <xdr:to>
      <xdr:col>76</xdr:col>
      <xdr:colOff>114300</xdr:colOff>
      <xdr:row>59</xdr:row>
      <xdr:rowOff>70213</xdr:rowOff>
    </xdr:to>
    <xdr:cxnSp macro="">
      <xdr:nvCxnSpPr>
        <xdr:cNvPr id="457" name="直線コネクタ 456"/>
        <xdr:cNvCxnSpPr/>
      </xdr:nvCxnSpPr>
      <xdr:spPr>
        <a:xfrm>
          <a:off x="13703300" y="101531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120650</xdr:rowOff>
    </xdr:from>
    <xdr:to>
      <xdr:col>67</xdr:col>
      <xdr:colOff>101600</xdr:colOff>
      <xdr:row>59</xdr:row>
      <xdr:rowOff>50800</xdr:rowOff>
    </xdr:to>
    <xdr:sp macro="" textlink="">
      <xdr:nvSpPr>
        <xdr:cNvPr id="458" name="楕円 457"/>
        <xdr:cNvSpPr/>
      </xdr:nvSpPr>
      <xdr:spPr>
        <a:xfrm>
          <a:off x="12763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0</xdr:rowOff>
    </xdr:from>
    <xdr:to>
      <xdr:col>71</xdr:col>
      <xdr:colOff>177800</xdr:colOff>
      <xdr:row>59</xdr:row>
      <xdr:rowOff>37556</xdr:rowOff>
    </xdr:to>
    <xdr:cxnSp macro="">
      <xdr:nvCxnSpPr>
        <xdr:cNvPr id="459" name="直線コネクタ 458"/>
        <xdr:cNvCxnSpPr/>
      </xdr:nvCxnSpPr>
      <xdr:spPr>
        <a:xfrm>
          <a:off x="12814300" y="1011555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30497</xdr:rowOff>
    </xdr:from>
    <xdr:ext cx="405111" cy="259045"/>
    <xdr:sp macro="" textlink="">
      <xdr:nvSpPr>
        <xdr:cNvPr id="460" name="n_1aveValue【保健センター・保健所】&#10;有形固定資産減価償却率"/>
        <xdr:cNvSpPr txBox="1"/>
      </xdr:nvSpPr>
      <xdr:spPr>
        <a:xfrm>
          <a:off x="152660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7637</xdr:rowOff>
    </xdr:from>
    <xdr:ext cx="405111" cy="259045"/>
    <xdr:sp macro="" textlink="">
      <xdr:nvSpPr>
        <xdr:cNvPr id="461" name="n_2aveValue【保健センター・保健所】&#10;有形固定資産減価償却率"/>
        <xdr:cNvSpPr txBox="1"/>
      </xdr:nvSpPr>
      <xdr:spPr>
        <a:xfrm>
          <a:off x="14389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170923</xdr:rowOff>
    </xdr:from>
    <xdr:ext cx="405111" cy="259045"/>
    <xdr:sp macro="" textlink="">
      <xdr:nvSpPr>
        <xdr:cNvPr id="462" name="n_3aveValue【保健センター・保健所】&#10;有形固定資産減価償却率"/>
        <xdr:cNvSpPr txBox="1"/>
      </xdr:nvSpPr>
      <xdr:spPr>
        <a:xfrm>
          <a:off x="13500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121937</xdr:rowOff>
    </xdr:from>
    <xdr:ext cx="405111" cy="259045"/>
    <xdr:sp macro="" textlink="">
      <xdr:nvSpPr>
        <xdr:cNvPr id="463" name="n_4aveValue【保健センター・保健所】&#10;有形固定資産減価償却率"/>
        <xdr:cNvSpPr txBox="1"/>
      </xdr:nvSpPr>
      <xdr:spPr>
        <a:xfrm>
          <a:off x="12611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170197</xdr:rowOff>
    </xdr:from>
    <xdr:ext cx="405111" cy="259045"/>
    <xdr:sp macro="" textlink="">
      <xdr:nvSpPr>
        <xdr:cNvPr id="464" name="n_1mainValue【保健センター・保健所】&#10;有形固定資産減価償却率"/>
        <xdr:cNvSpPr txBox="1"/>
      </xdr:nvSpPr>
      <xdr:spPr>
        <a:xfrm>
          <a:off x="15266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137540</xdr:rowOff>
    </xdr:from>
    <xdr:ext cx="405111" cy="259045"/>
    <xdr:sp macro="" textlink="">
      <xdr:nvSpPr>
        <xdr:cNvPr id="465" name="n_2mainValue【保健センター・保健所】&#10;有形固定資産減価償却率"/>
        <xdr:cNvSpPr txBox="1"/>
      </xdr:nvSpPr>
      <xdr:spPr>
        <a:xfrm>
          <a:off x="14389744" y="991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104883</xdr:rowOff>
    </xdr:from>
    <xdr:ext cx="405111" cy="259045"/>
    <xdr:sp macro="" textlink="">
      <xdr:nvSpPr>
        <xdr:cNvPr id="466" name="n_3mainValue【保健センター・保健所】&#10;有形固定資産減価償却率"/>
        <xdr:cNvSpPr txBox="1"/>
      </xdr:nvSpPr>
      <xdr:spPr>
        <a:xfrm>
          <a:off x="13500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67327</xdr:rowOff>
    </xdr:from>
    <xdr:ext cx="405111" cy="259045"/>
    <xdr:sp macro="" textlink="">
      <xdr:nvSpPr>
        <xdr:cNvPr id="467" name="n_4mainValue【保健センター・保健所】&#10;有形固定資産減価償却率"/>
        <xdr:cNvSpPr txBox="1"/>
      </xdr:nvSpPr>
      <xdr:spPr>
        <a:xfrm>
          <a:off x="126117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8" name="正方形/長方形 4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9" name="正方形/長方形 4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0" name="正方形/長方形 4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1" name="正方形/長方形 4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2" name="正方形/長方形 4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3" name="正方形/長方形 4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4" name="正方形/長方形 4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5" name="正方形/長方形 4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6" name="テキスト ボックス 4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7" name="直線コネクタ 4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78" name="直線コネクタ 47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79" name="テキスト ボックス 47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0" name="直線コネクタ 47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1" name="テキスト ボックス 48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2" name="直線コネクタ 48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3" name="テキスト ボックス 48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4" name="直線コネクタ 48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5" name="テキスト ボックス 48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6" name="直線コネクタ 48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7" name="テキスト ボックス 48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8" name="直線コネクタ 48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89" name="テキスト ボックス 48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0" name="直線コネクタ 4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1" name="テキスト ボックス 49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19594</xdr:rowOff>
    </xdr:from>
    <xdr:to>
      <xdr:col>116</xdr:col>
      <xdr:colOff>62864</xdr:colOff>
      <xdr:row>64</xdr:row>
      <xdr:rowOff>120831</xdr:rowOff>
    </xdr:to>
    <xdr:cxnSp macro="">
      <xdr:nvCxnSpPr>
        <xdr:cNvPr id="493" name="直線コネクタ 492"/>
        <xdr:cNvCxnSpPr/>
      </xdr:nvCxnSpPr>
      <xdr:spPr>
        <a:xfrm flipV="1">
          <a:off x="22160864" y="9620794"/>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494" name="【保健センター・保健所】&#10;一人当たり面積最小値テキスト"/>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495" name="直線コネクタ 494"/>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137721</xdr:rowOff>
    </xdr:from>
    <xdr:ext cx="469744" cy="259045"/>
    <xdr:sp macro="" textlink="">
      <xdr:nvSpPr>
        <xdr:cNvPr id="496" name="【保健センター・保健所】&#10;一人当たり面積最大値テキスト"/>
        <xdr:cNvSpPr txBox="1"/>
      </xdr:nvSpPr>
      <xdr:spPr>
        <a:xfrm>
          <a:off x="22199600" y="93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19594</xdr:rowOff>
    </xdr:from>
    <xdr:to>
      <xdr:col>116</xdr:col>
      <xdr:colOff>152400</xdr:colOff>
      <xdr:row>56</xdr:row>
      <xdr:rowOff>19594</xdr:rowOff>
    </xdr:to>
    <xdr:cxnSp macro="">
      <xdr:nvCxnSpPr>
        <xdr:cNvPr id="497" name="直線コネクタ 496"/>
        <xdr:cNvCxnSpPr/>
      </xdr:nvCxnSpPr>
      <xdr:spPr>
        <a:xfrm>
          <a:off x="22072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37028</xdr:rowOff>
    </xdr:from>
    <xdr:ext cx="469744" cy="259045"/>
    <xdr:sp macro="" textlink="">
      <xdr:nvSpPr>
        <xdr:cNvPr id="498" name="【保健センター・保健所】&#10;一人当たり面積平均値テキスト"/>
        <xdr:cNvSpPr txBox="1"/>
      </xdr:nvSpPr>
      <xdr:spPr>
        <a:xfrm>
          <a:off x="22199600" y="10838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499" name="フローチャート: 判断 498"/>
        <xdr:cNvSpPr/>
      </xdr:nvSpPr>
      <xdr:spPr>
        <a:xfrm>
          <a:off x="221107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42273</xdr:rowOff>
    </xdr:from>
    <xdr:to>
      <xdr:col>112</xdr:col>
      <xdr:colOff>38100</xdr:colOff>
      <xdr:row>63</xdr:row>
      <xdr:rowOff>143873</xdr:rowOff>
    </xdr:to>
    <xdr:sp macro="" textlink="">
      <xdr:nvSpPr>
        <xdr:cNvPr id="500" name="フローチャート: 判断 499"/>
        <xdr:cNvSpPr/>
      </xdr:nvSpPr>
      <xdr:spPr>
        <a:xfrm>
          <a:off x="21272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48804</xdr:rowOff>
    </xdr:from>
    <xdr:to>
      <xdr:col>107</xdr:col>
      <xdr:colOff>101600</xdr:colOff>
      <xdr:row>63</xdr:row>
      <xdr:rowOff>150404</xdr:rowOff>
    </xdr:to>
    <xdr:sp macro="" textlink="">
      <xdr:nvSpPr>
        <xdr:cNvPr id="501" name="フローチャート: 判断 500"/>
        <xdr:cNvSpPr/>
      </xdr:nvSpPr>
      <xdr:spPr>
        <a:xfrm>
          <a:off x="20383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71665</xdr:rowOff>
    </xdr:from>
    <xdr:to>
      <xdr:col>102</xdr:col>
      <xdr:colOff>165100</xdr:colOff>
      <xdr:row>64</xdr:row>
      <xdr:rowOff>1815</xdr:rowOff>
    </xdr:to>
    <xdr:sp macro="" textlink="">
      <xdr:nvSpPr>
        <xdr:cNvPr id="502" name="フローチャート: 判断 501"/>
        <xdr:cNvSpPr/>
      </xdr:nvSpPr>
      <xdr:spPr>
        <a:xfrm>
          <a:off x="19494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58601</xdr:rowOff>
    </xdr:from>
    <xdr:to>
      <xdr:col>98</xdr:col>
      <xdr:colOff>38100</xdr:colOff>
      <xdr:row>63</xdr:row>
      <xdr:rowOff>160201</xdr:rowOff>
    </xdr:to>
    <xdr:sp macro="" textlink="">
      <xdr:nvSpPr>
        <xdr:cNvPr id="503" name="フローチャート: 判断 502"/>
        <xdr:cNvSpPr/>
      </xdr:nvSpPr>
      <xdr:spPr>
        <a:xfrm>
          <a:off x="18605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4" name="テキスト ボックス 5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5" name="テキスト ボックス 5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6" name="テキスト ボックス 5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7" name="テキスト ボックス 5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8" name="テキスト ボックス 5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65133</xdr:rowOff>
    </xdr:from>
    <xdr:to>
      <xdr:col>116</xdr:col>
      <xdr:colOff>114300</xdr:colOff>
      <xdr:row>61</xdr:row>
      <xdr:rowOff>166733</xdr:rowOff>
    </xdr:to>
    <xdr:sp macro="" textlink="">
      <xdr:nvSpPr>
        <xdr:cNvPr id="509" name="楕円 508"/>
        <xdr:cNvSpPr/>
      </xdr:nvSpPr>
      <xdr:spPr>
        <a:xfrm>
          <a:off x="221107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88010</xdr:rowOff>
    </xdr:from>
    <xdr:ext cx="469744" cy="259045"/>
    <xdr:sp macro="" textlink="">
      <xdr:nvSpPr>
        <xdr:cNvPr id="510" name="【保健センター・保健所】&#10;一人当たり面積該当値テキスト"/>
        <xdr:cNvSpPr txBox="1"/>
      </xdr:nvSpPr>
      <xdr:spPr>
        <a:xfrm>
          <a:off x="22199600" y="1037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71665</xdr:rowOff>
    </xdr:from>
    <xdr:to>
      <xdr:col>112</xdr:col>
      <xdr:colOff>38100</xdr:colOff>
      <xdr:row>62</xdr:row>
      <xdr:rowOff>1815</xdr:rowOff>
    </xdr:to>
    <xdr:sp macro="" textlink="">
      <xdr:nvSpPr>
        <xdr:cNvPr id="511" name="楕円 510"/>
        <xdr:cNvSpPr/>
      </xdr:nvSpPr>
      <xdr:spPr>
        <a:xfrm>
          <a:off x="21272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115933</xdr:rowOff>
    </xdr:from>
    <xdr:to>
      <xdr:col>116</xdr:col>
      <xdr:colOff>63500</xdr:colOff>
      <xdr:row>61</xdr:row>
      <xdr:rowOff>122465</xdr:rowOff>
    </xdr:to>
    <xdr:cxnSp macro="">
      <xdr:nvCxnSpPr>
        <xdr:cNvPr id="512" name="直線コネクタ 511"/>
        <xdr:cNvCxnSpPr/>
      </xdr:nvCxnSpPr>
      <xdr:spPr>
        <a:xfrm flipV="1">
          <a:off x="21323300" y="10574383"/>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74930</xdr:rowOff>
    </xdr:from>
    <xdr:to>
      <xdr:col>107</xdr:col>
      <xdr:colOff>101600</xdr:colOff>
      <xdr:row>62</xdr:row>
      <xdr:rowOff>5080</xdr:rowOff>
    </xdr:to>
    <xdr:sp macro="" textlink="">
      <xdr:nvSpPr>
        <xdr:cNvPr id="513" name="楕円 512"/>
        <xdr:cNvSpPr/>
      </xdr:nvSpPr>
      <xdr:spPr>
        <a:xfrm>
          <a:off x="20383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122465</xdr:rowOff>
    </xdr:from>
    <xdr:to>
      <xdr:col>111</xdr:col>
      <xdr:colOff>177800</xdr:colOff>
      <xdr:row>61</xdr:row>
      <xdr:rowOff>125730</xdr:rowOff>
    </xdr:to>
    <xdr:cxnSp macro="">
      <xdr:nvCxnSpPr>
        <xdr:cNvPr id="514" name="直線コネクタ 513"/>
        <xdr:cNvCxnSpPr/>
      </xdr:nvCxnSpPr>
      <xdr:spPr>
        <a:xfrm flipV="1">
          <a:off x="20434300" y="1058091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81462</xdr:rowOff>
    </xdr:from>
    <xdr:to>
      <xdr:col>102</xdr:col>
      <xdr:colOff>165100</xdr:colOff>
      <xdr:row>62</xdr:row>
      <xdr:rowOff>11612</xdr:rowOff>
    </xdr:to>
    <xdr:sp macro="" textlink="">
      <xdr:nvSpPr>
        <xdr:cNvPr id="515" name="楕円 514"/>
        <xdr:cNvSpPr/>
      </xdr:nvSpPr>
      <xdr:spPr>
        <a:xfrm>
          <a:off x="19494500" y="1053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125730</xdr:rowOff>
    </xdr:from>
    <xdr:to>
      <xdr:col>107</xdr:col>
      <xdr:colOff>50800</xdr:colOff>
      <xdr:row>61</xdr:row>
      <xdr:rowOff>132262</xdr:rowOff>
    </xdr:to>
    <xdr:cxnSp macro="">
      <xdr:nvCxnSpPr>
        <xdr:cNvPr id="516" name="直線コネクタ 515"/>
        <xdr:cNvCxnSpPr/>
      </xdr:nvCxnSpPr>
      <xdr:spPr>
        <a:xfrm flipV="1">
          <a:off x="19545300" y="1058418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81462</xdr:rowOff>
    </xdr:from>
    <xdr:to>
      <xdr:col>98</xdr:col>
      <xdr:colOff>38100</xdr:colOff>
      <xdr:row>62</xdr:row>
      <xdr:rowOff>11612</xdr:rowOff>
    </xdr:to>
    <xdr:sp macro="" textlink="">
      <xdr:nvSpPr>
        <xdr:cNvPr id="517" name="楕円 516"/>
        <xdr:cNvSpPr/>
      </xdr:nvSpPr>
      <xdr:spPr>
        <a:xfrm>
          <a:off x="18605500" y="1053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132262</xdr:rowOff>
    </xdr:from>
    <xdr:to>
      <xdr:col>102</xdr:col>
      <xdr:colOff>114300</xdr:colOff>
      <xdr:row>61</xdr:row>
      <xdr:rowOff>132262</xdr:rowOff>
    </xdr:to>
    <xdr:cxnSp macro="">
      <xdr:nvCxnSpPr>
        <xdr:cNvPr id="518" name="直線コネクタ 517"/>
        <xdr:cNvCxnSpPr/>
      </xdr:nvCxnSpPr>
      <xdr:spPr>
        <a:xfrm>
          <a:off x="18656300" y="105907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135000</xdr:rowOff>
    </xdr:from>
    <xdr:ext cx="469744" cy="259045"/>
    <xdr:sp macro="" textlink="">
      <xdr:nvSpPr>
        <xdr:cNvPr id="519" name="n_1aveValue【保健センター・保健所】&#10;一人当たり面積"/>
        <xdr:cNvSpPr txBox="1"/>
      </xdr:nvSpPr>
      <xdr:spPr>
        <a:xfrm>
          <a:off x="21075727" y="1093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141531</xdr:rowOff>
    </xdr:from>
    <xdr:ext cx="469744" cy="259045"/>
    <xdr:sp macro="" textlink="">
      <xdr:nvSpPr>
        <xdr:cNvPr id="520" name="n_2aveValue【保健センター・保健所】&#10;一人当たり面積"/>
        <xdr:cNvSpPr txBox="1"/>
      </xdr:nvSpPr>
      <xdr:spPr>
        <a:xfrm>
          <a:off x="20199427" y="10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164392</xdr:rowOff>
    </xdr:from>
    <xdr:ext cx="469744" cy="259045"/>
    <xdr:sp macro="" textlink="">
      <xdr:nvSpPr>
        <xdr:cNvPr id="521" name="n_3aveValue【保健センター・保健所】&#10;一人当たり面積"/>
        <xdr:cNvSpPr txBox="1"/>
      </xdr:nvSpPr>
      <xdr:spPr>
        <a:xfrm>
          <a:off x="19310427" y="1096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151328</xdr:rowOff>
    </xdr:from>
    <xdr:ext cx="469744" cy="259045"/>
    <xdr:sp macro="" textlink="">
      <xdr:nvSpPr>
        <xdr:cNvPr id="522" name="n_4aveValue【保健センター・保健所】&#10;一人当たり面積"/>
        <xdr:cNvSpPr txBox="1"/>
      </xdr:nvSpPr>
      <xdr:spPr>
        <a:xfrm>
          <a:off x="18421427" y="109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18342</xdr:rowOff>
    </xdr:from>
    <xdr:ext cx="469744" cy="259045"/>
    <xdr:sp macro="" textlink="">
      <xdr:nvSpPr>
        <xdr:cNvPr id="523" name="n_1mainValue【保健センター・保健所】&#10;一人当たり面積"/>
        <xdr:cNvSpPr txBox="1"/>
      </xdr:nvSpPr>
      <xdr:spPr>
        <a:xfrm>
          <a:off x="21075727" y="1030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21607</xdr:rowOff>
    </xdr:from>
    <xdr:ext cx="469744" cy="259045"/>
    <xdr:sp macro="" textlink="">
      <xdr:nvSpPr>
        <xdr:cNvPr id="524" name="n_2mainValue【保健センター・保健所】&#10;一人当たり面積"/>
        <xdr:cNvSpPr txBox="1"/>
      </xdr:nvSpPr>
      <xdr:spPr>
        <a:xfrm>
          <a:off x="20199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28139</xdr:rowOff>
    </xdr:from>
    <xdr:ext cx="469744" cy="259045"/>
    <xdr:sp macro="" textlink="">
      <xdr:nvSpPr>
        <xdr:cNvPr id="525" name="n_3mainValue【保健センター・保健所】&#10;一人当たり面積"/>
        <xdr:cNvSpPr txBox="1"/>
      </xdr:nvSpPr>
      <xdr:spPr>
        <a:xfrm>
          <a:off x="19310427" y="1031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28139</xdr:rowOff>
    </xdr:from>
    <xdr:ext cx="469744" cy="259045"/>
    <xdr:sp macro="" textlink="">
      <xdr:nvSpPr>
        <xdr:cNvPr id="526" name="n_4mainValue【保健センター・保健所】&#10;一人当たり面積"/>
        <xdr:cNvSpPr txBox="1"/>
      </xdr:nvSpPr>
      <xdr:spPr>
        <a:xfrm>
          <a:off x="18421427" y="1031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5" name="テキスト ボックス 5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6" name="直線コネクタ 5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7" name="テキスト ボックス 53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8" name="直線コネクタ 53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9" name="テキスト ボックス 53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0" name="直線コネクタ 53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1" name="テキスト ボックス 54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2" name="直線コネクタ 54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3" name="テキスト ボックス 54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4" name="直線コネクタ 54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5" name="テキスト ボックス 54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6" name="直線コネクタ 54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7" name="テキスト ボックス 54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8" name="直線コネクタ 54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9" name="テキスト ボックス 54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0" name="直線コネクタ 54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129539</xdr:rowOff>
    </xdr:from>
    <xdr:to>
      <xdr:col>85</xdr:col>
      <xdr:colOff>126364</xdr:colOff>
      <xdr:row>86</xdr:row>
      <xdr:rowOff>168729</xdr:rowOff>
    </xdr:to>
    <xdr:cxnSp macro="">
      <xdr:nvCxnSpPr>
        <xdr:cNvPr id="552" name="直線コネクタ 551"/>
        <xdr:cNvCxnSpPr/>
      </xdr:nvCxnSpPr>
      <xdr:spPr>
        <a:xfrm flipV="1">
          <a:off x="16318864" y="13502639"/>
          <a:ext cx="0" cy="1410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3"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4" name="直線コネクタ 553"/>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76216</xdr:rowOff>
    </xdr:from>
    <xdr:ext cx="405111" cy="259045"/>
    <xdr:sp macro="" textlink="">
      <xdr:nvSpPr>
        <xdr:cNvPr id="555" name="【消防施設】&#10;有形固定資産減価償却率最大値テキスト"/>
        <xdr:cNvSpPr txBox="1"/>
      </xdr:nvSpPr>
      <xdr:spPr>
        <a:xfrm>
          <a:off x="16357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129539</xdr:rowOff>
    </xdr:from>
    <xdr:to>
      <xdr:col>86</xdr:col>
      <xdr:colOff>25400</xdr:colOff>
      <xdr:row>78</xdr:row>
      <xdr:rowOff>129539</xdr:rowOff>
    </xdr:to>
    <xdr:cxnSp macro="">
      <xdr:nvCxnSpPr>
        <xdr:cNvPr id="556" name="直線コネクタ 555"/>
        <xdr:cNvCxnSpPr/>
      </xdr:nvCxnSpPr>
      <xdr:spPr>
        <a:xfrm>
          <a:off x="16230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147338</xdr:rowOff>
    </xdr:from>
    <xdr:ext cx="405111" cy="259045"/>
    <xdr:sp macro="" textlink="">
      <xdr:nvSpPr>
        <xdr:cNvPr id="557" name="【消防施設】&#10;有形固定資産減価償却率平均値テキスト"/>
        <xdr:cNvSpPr txBox="1"/>
      </xdr:nvSpPr>
      <xdr:spPr>
        <a:xfrm>
          <a:off x="16357600" y="14034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124461</xdr:rowOff>
    </xdr:from>
    <xdr:to>
      <xdr:col>85</xdr:col>
      <xdr:colOff>177800</xdr:colOff>
      <xdr:row>83</xdr:row>
      <xdr:rowOff>54611</xdr:rowOff>
    </xdr:to>
    <xdr:sp macro="" textlink="">
      <xdr:nvSpPr>
        <xdr:cNvPr id="558" name="フローチャート: 判断 557"/>
        <xdr:cNvSpPr/>
      </xdr:nvSpPr>
      <xdr:spPr>
        <a:xfrm>
          <a:off x="16268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111398</xdr:rowOff>
    </xdr:from>
    <xdr:to>
      <xdr:col>81</xdr:col>
      <xdr:colOff>101600</xdr:colOff>
      <xdr:row>83</xdr:row>
      <xdr:rowOff>41548</xdr:rowOff>
    </xdr:to>
    <xdr:sp macro="" textlink="">
      <xdr:nvSpPr>
        <xdr:cNvPr id="559" name="フローチャート: 判断 558"/>
        <xdr:cNvSpPr/>
      </xdr:nvSpPr>
      <xdr:spPr>
        <a:xfrm>
          <a:off x="15430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78739</xdr:rowOff>
    </xdr:from>
    <xdr:to>
      <xdr:col>76</xdr:col>
      <xdr:colOff>165100</xdr:colOff>
      <xdr:row>83</xdr:row>
      <xdr:rowOff>8889</xdr:rowOff>
    </xdr:to>
    <xdr:sp macro="" textlink="">
      <xdr:nvSpPr>
        <xdr:cNvPr id="560" name="フローチャート: 判断 559"/>
        <xdr:cNvSpPr/>
      </xdr:nvSpPr>
      <xdr:spPr>
        <a:xfrm>
          <a:off x="14541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13426</xdr:rowOff>
    </xdr:from>
    <xdr:to>
      <xdr:col>72</xdr:col>
      <xdr:colOff>38100</xdr:colOff>
      <xdr:row>82</xdr:row>
      <xdr:rowOff>115026</xdr:rowOff>
    </xdr:to>
    <xdr:sp macro="" textlink="">
      <xdr:nvSpPr>
        <xdr:cNvPr id="561" name="フローチャート: 判断 560"/>
        <xdr:cNvSpPr/>
      </xdr:nvSpPr>
      <xdr:spPr>
        <a:xfrm>
          <a:off x="13652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3629</xdr:rowOff>
    </xdr:from>
    <xdr:to>
      <xdr:col>67</xdr:col>
      <xdr:colOff>101600</xdr:colOff>
      <xdr:row>82</xdr:row>
      <xdr:rowOff>105229</xdr:rowOff>
    </xdr:to>
    <xdr:sp macro="" textlink="">
      <xdr:nvSpPr>
        <xdr:cNvPr id="562" name="フローチャート: 判断 561"/>
        <xdr:cNvSpPr/>
      </xdr:nvSpPr>
      <xdr:spPr>
        <a:xfrm>
          <a:off x="12763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3" name="テキスト ボックス 5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4" name="テキスト ボックス 5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5" name="テキスト ボックス 5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6" name="テキスト ボックス 5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7" name="テキスト ボックス 5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50981</xdr:rowOff>
    </xdr:from>
    <xdr:to>
      <xdr:col>85</xdr:col>
      <xdr:colOff>177800</xdr:colOff>
      <xdr:row>84</xdr:row>
      <xdr:rowOff>152581</xdr:rowOff>
    </xdr:to>
    <xdr:sp macro="" textlink="">
      <xdr:nvSpPr>
        <xdr:cNvPr id="568" name="楕円 567"/>
        <xdr:cNvSpPr/>
      </xdr:nvSpPr>
      <xdr:spPr>
        <a:xfrm>
          <a:off x="16268700" y="1445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29408</xdr:rowOff>
    </xdr:from>
    <xdr:ext cx="405111" cy="259045"/>
    <xdr:sp macro="" textlink="">
      <xdr:nvSpPr>
        <xdr:cNvPr id="569" name="【消防施設】&#10;有形固定資産減価償却率該当値テキスト"/>
        <xdr:cNvSpPr txBox="1"/>
      </xdr:nvSpPr>
      <xdr:spPr>
        <a:xfrm>
          <a:off x="16357600" y="1443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18324</xdr:rowOff>
    </xdr:from>
    <xdr:to>
      <xdr:col>81</xdr:col>
      <xdr:colOff>101600</xdr:colOff>
      <xdr:row>84</xdr:row>
      <xdr:rowOff>119924</xdr:rowOff>
    </xdr:to>
    <xdr:sp macro="" textlink="">
      <xdr:nvSpPr>
        <xdr:cNvPr id="570" name="楕円 569"/>
        <xdr:cNvSpPr/>
      </xdr:nvSpPr>
      <xdr:spPr>
        <a:xfrm>
          <a:off x="15430500" y="1442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69124</xdr:rowOff>
    </xdr:from>
    <xdr:to>
      <xdr:col>85</xdr:col>
      <xdr:colOff>127000</xdr:colOff>
      <xdr:row>84</xdr:row>
      <xdr:rowOff>101781</xdr:rowOff>
    </xdr:to>
    <xdr:cxnSp macro="">
      <xdr:nvCxnSpPr>
        <xdr:cNvPr id="571" name="直線コネクタ 570"/>
        <xdr:cNvCxnSpPr/>
      </xdr:nvCxnSpPr>
      <xdr:spPr>
        <a:xfrm>
          <a:off x="15481300" y="1447092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170180</xdr:rowOff>
    </xdr:from>
    <xdr:to>
      <xdr:col>76</xdr:col>
      <xdr:colOff>165100</xdr:colOff>
      <xdr:row>84</xdr:row>
      <xdr:rowOff>100330</xdr:rowOff>
    </xdr:to>
    <xdr:sp macro="" textlink="">
      <xdr:nvSpPr>
        <xdr:cNvPr id="572" name="楕円 571"/>
        <xdr:cNvSpPr/>
      </xdr:nvSpPr>
      <xdr:spPr>
        <a:xfrm>
          <a:off x="14541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49530</xdr:rowOff>
    </xdr:from>
    <xdr:to>
      <xdr:col>81</xdr:col>
      <xdr:colOff>50800</xdr:colOff>
      <xdr:row>84</xdr:row>
      <xdr:rowOff>69124</xdr:rowOff>
    </xdr:to>
    <xdr:cxnSp macro="">
      <xdr:nvCxnSpPr>
        <xdr:cNvPr id="573" name="直線コネクタ 572"/>
        <xdr:cNvCxnSpPr/>
      </xdr:nvCxnSpPr>
      <xdr:spPr>
        <a:xfrm>
          <a:off x="14592300" y="1445133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150586</xdr:rowOff>
    </xdr:from>
    <xdr:to>
      <xdr:col>72</xdr:col>
      <xdr:colOff>38100</xdr:colOff>
      <xdr:row>84</xdr:row>
      <xdr:rowOff>80736</xdr:rowOff>
    </xdr:to>
    <xdr:sp macro="" textlink="">
      <xdr:nvSpPr>
        <xdr:cNvPr id="574" name="楕円 573"/>
        <xdr:cNvSpPr/>
      </xdr:nvSpPr>
      <xdr:spPr>
        <a:xfrm>
          <a:off x="13652500" y="1438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29936</xdr:rowOff>
    </xdr:from>
    <xdr:to>
      <xdr:col>76</xdr:col>
      <xdr:colOff>114300</xdr:colOff>
      <xdr:row>84</xdr:row>
      <xdr:rowOff>49530</xdr:rowOff>
    </xdr:to>
    <xdr:cxnSp macro="">
      <xdr:nvCxnSpPr>
        <xdr:cNvPr id="575" name="直線コネクタ 574"/>
        <xdr:cNvCxnSpPr/>
      </xdr:nvCxnSpPr>
      <xdr:spPr>
        <a:xfrm>
          <a:off x="13703300" y="1443173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135889</xdr:rowOff>
    </xdr:from>
    <xdr:to>
      <xdr:col>67</xdr:col>
      <xdr:colOff>101600</xdr:colOff>
      <xdr:row>84</xdr:row>
      <xdr:rowOff>66039</xdr:rowOff>
    </xdr:to>
    <xdr:sp macro="" textlink="">
      <xdr:nvSpPr>
        <xdr:cNvPr id="576" name="楕円 575"/>
        <xdr:cNvSpPr/>
      </xdr:nvSpPr>
      <xdr:spPr>
        <a:xfrm>
          <a:off x="12763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15239</xdr:rowOff>
    </xdr:from>
    <xdr:to>
      <xdr:col>71</xdr:col>
      <xdr:colOff>177800</xdr:colOff>
      <xdr:row>84</xdr:row>
      <xdr:rowOff>29936</xdr:rowOff>
    </xdr:to>
    <xdr:cxnSp macro="">
      <xdr:nvCxnSpPr>
        <xdr:cNvPr id="577" name="直線コネクタ 576"/>
        <xdr:cNvCxnSpPr/>
      </xdr:nvCxnSpPr>
      <xdr:spPr>
        <a:xfrm>
          <a:off x="12814300" y="14417039"/>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58075</xdr:rowOff>
    </xdr:from>
    <xdr:ext cx="405111" cy="259045"/>
    <xdr:sp macro="" textlink="">
      <xdr:nvSpPr>
        <xdr:cNvPr id="578" name="n_1aveValue【消防施設】&#10;有形固定資産減価償却率"/>
        <xdr:cNvSpPr txBox="1"/>
      </xdr:nvSpPr>
      <xdr:spPr>
        <a:xfrm>
          <a:off x="152660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25416</xdr:rowOff>
    </xdr:from>
    <xdr:ext cx="405111" cy="259045"/>
    <xdr:sp macro="" textlink="">
      <xdr:nvSpPr>
        <xdr:cNvPr id="579" name="n_2aveValue【消防施設】&#10;有形固定資産減価償却率"/>
        <xdr:cNvSpPr txBox="1"/>
      </xdr:nvSpPr>
      <xdr:spPr>
        <a:xfrm>
          <a:off x="14389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131553</xdr:rowOff>
    </xdr:from>
    <xdr:ext cx="405111" cy="259045"/>
    <xdr:sp macro="" textlink="">
      <xdr:nvSpPr>
        <xdr:cNvPr id="580" name="n_3aveValue【消防施設】&#10;有形固定資産減価償却率"/>
        <xdr:cNvSpPr txBox="1"/>
      </xdr:nvSpPr>
      <xdr:spPr>
        <a:xfrm>
          <a:off x="13500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121756</xdr:rowOff>
    </xdr:from>
    <xdr:ext cx="405111" cy="259045"/>
    <xdr:sp macro="" textlink="">
      <xdr:nvSpPr>
        <xdr:cNvPr id="581" name="n_4aveValue【消防施設】&#10;有形固定資産減価償却率"/>
        <xdr:cNvSpPr txBox="1"/>
      </xdr:nvSpPr>
      <xdr:spPr>
        <a:xfrm>
          <a:off x="12611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111051</xdr:rowOff>
    </xdr:from>
    <xdr:ext cx="405111" cy="259045"/>
    <xdr:sp macro="" textlink="">
      <xdr:nvSpPr>
        <xdr:cNvPr id="582" name="n_1mainValue【消防施設】&#10;有形固定資産減価償却率"/>
        <xdr:cNvSpPr txBox="1"/>
      </xdr:nvSpPr>
      <xdr:spPr>
        <a:xfrm>
          <a:off x="15266044" y="1451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91457</xdr:rowOff>
    </xdr:from>
    <xdr:ext cx="405111" cy="259045"/>
    <xdr:sp macro="" textlink="">
      <xdr:nvSpPr>
        <xdr:cNvPr id="583" name="n_2mainValue【消防施設】&#10;有形固定資産減価償却率"/>
        <xdr:cNvSpPr txBox="1"/>
      </xdr:nvSpPr>
      <xdr:spPr>
        <a:xfrm>
          <a:off x="143897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71863</xdr:rowOff>
    </xdr:from>
    <xdr:ext cx="405111" cy="259045"/>
    <xdr:sp macro="" textlink="">
      <xdr:nvSpPr>
        <xdr:cNvPr id="584" name="n_3mainValue【消防施設】&#10;有形固定資産減価償却率"/>
        <xdr:cNvSpPr txBox="1"/>
      </xdr:nvSpPr>
      <xdr:spPr>
        <a:xfrm>
          <a:off x="13500744" y="1447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57166</xdr:rowOff>
    </xdr:from>
    <xdr:ext cx="405111" cy="259045"/>
    <xdr:sp macro="" textlink="">
      <xdr:nvSpPr>
        <xdr:cNvPr id="585" name="n_4mainValue【消防施設】&#10;有形固定資産減価償却率"/>
        <xdr:cNvSpPr txBox="1"/>
      </xdr:nvSpPr>
      <xdr:spPr>
        <a:xfrm>
          <a:off x="126117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6" name="正方形/長方形 5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7" name="正方形/長方形 5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8" name="正方形/長方形 5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9" name="正方形/長方形 5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0" name="正方形/長方形 5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1" name="正方形/長方形 5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2" name="正方形/長方形 5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3" name="正方形/長方形 5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4" name="テキスト ボックス 5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5" name="直線コネクタ 5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6" name="直線コネクタ 59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7" name="テキスト ボックス 59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8" name="直線コネクタ 59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9" name="テキスト ボックス 59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0" name="直線コネクタ 59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1" name="テキスト ボックス 60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2" name="直線コネクタ 60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3" name="テキスト ボックス 60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4" name="直線コネクタ 6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5" name="テキスト ボックス 6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10668</xdr:rowOff>
    </xdr:to>
    <xdr:cxnSp macro="">
      <xdr:nvCxnSpPr>
        <xdr:cNvPr id="607" name="直線コネクタ 606"/>
        <xdr:cNvCxnSpPr/>
      </xdr:nvCxnSpPr>
      <xdr:spPr>
        <a:xfrm flipV="1">
          <a:off x="22160864" y="13594080"/>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08"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09" name="直線コネクタ 608"/>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610" name="【消防施設】&#10;一人当たり面積最大値テキスト"/>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611" name="直線コネクタ 610"/>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2303</xdr:rowOff>
    </xdr:from>
    <xdr:ext cx="469744" cy="259045"/>
    <xdr:sp macro="" textlink="">
      <xdr:nvSpPr>
        <xdr:cNvPr id="612" name="【消防施設】&#10;一人当たり面積平均値テキスト"/>
        <xdr:cNvSpPr txBox="1"/>
      </xdr:nvSpPr>
      <xdr:spPr>
        <a:xfrm>
          <a:off x="22199600" y="14404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23876</xdr:rowOff>
    </xdr:from>
    <xdr:to>
      <xdr:col>116</xdr:col>
      <xdr:colOff>114300</xdr:colOff>
      <xdr:row>84</xdr:row>
      <xdr:rowOff>125476</xdr:rowOff>
    </xdr:to>
    <xdr:sp macro="" textlink="">
      <xdr:nvSpPr>
        <xdr:cNvPr id="613" name="フローチャート: 判断 612"/>
        <xdr:cNvSpPr/>
      </xdr:nvSpPr>
      <xdr:spPr>
        <a:xfrm>
          <a:off x="221107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19304</xdr:rowOff>
    </xdr:from>
    <xdr:to>
      <xdr:col>112</xdr:col>
      <xdr:colOff>38100</xdr:colOff>
      <xdr:row>84</xdr:row>
      <xdr:rowOff>120904</xdr:rowOff>
    </xdr:to>
    <xdr:sp macro="" textlink="">
      <xdr:nvSpPr>
        <xdr:cNvPr id="614" name="フローチャート: 判断 613"/>
        <xdr:cNvSpPr/>
      </xdr:nvSpPr>
      <xdr:spPr>
        <a:xfrm>
          <a:off x="21272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28448</xdr:rowOff>
    </xdr:from>
    <xdr:to>
      <xdr:col>107</xdr:col>
      <xdr:colOff>101600</xdr:colOff>
      <xdr:row>84</xdr:row>
      <xdr:rowOff>130048</xdr:rowOff>
    </xdr:to>
    <xdr:sp macro="" textlink="">
      <xdr:nvSpPr>
        <xdr:cNvPr id="615" name="フローチャート: 判断 614"/>
        <xdr:cNvSpPr/>
      </xdr:nvSpPr>
      <xdr:spPr>
        <a:xfrm>
          <a:off x="20383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616" name="フローチャート: 判断 615"/>
        <xdr:cNvSpPr/>
      </xdr:nvSpPr>
      <xdr:spPr>
        <a:xfrm>
          <a:off x="19494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167894</xdr:rowOff>
    </xdr:from>
    <xdr:to>
      <xdr:col>98</xdr:col>
      <xdr:colOff>38100</xdr:colOff>
      <xdr:row>84</xdr:row>
      <xdr:rowOff>98044</xdr:rowOff>
    </xdr:to>
    <xdr:sp macro="" textlink="">
      <xdr:nvSpPr>
        <xdr:cNvPr id="617" name="フローチャート: 判断 616"/>
        <xdr:cNvSpPr/>
      </xdr:nvSpPr>
      <xdr:spPr>
        <a:xfrm>
          <a:off x="186055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8" name="テキスト ボックス 6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9" name="テキスト ボックス 6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0" name="テキスト ボックス 6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1" name="テキスト ボックス 6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2" name="テキスト ボックス 6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23" name="楕円 622"/>
        <xdr:cNvSpPr/>
      </xdr:nvSpPr>
      <xdr:spPr>
        <a:xfrm>
          <a:off x="22110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10177</xdr:rowOff>
    </xdr:from>
    <xdr:ext cx="469744" cy="259045"/>
    <xdr:sp macro="" textlink="">
      <xdr:nvSpPr>
        <xdr:cNvPr id="624" name="【消防施設】&#10;一人当たり面積該当値テキスト"/>
        <xdr:cNvSpPr txBox="1"/>
      </xdr:nvSpPr>
      <xdr:spPr>
        <a:xfrm>
          <a:off x="22199600"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163322</xdr:rowOff>
    </xdr:from>
    <xdr:to>
      <xdr:col>112</xdr:col>
      <xdr:colOff>38100</xdr:colOff>
      <xdr:row>84</xdr:row>
      <xdr:rowOff>93472</xdr:rowOff>
    </xdr:to>
    <xdr:sp macro="" textlink="">
      <xdr:nvSpPr>
        <xdr:cNvPr id="625" name="楕円 624"/>
        <xdr:cNvSpPr/>
      </xdr:nvSpPr>
      <xdr:spPr>
        <a:xfrm>
          <a:off x="212725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38100</xdr:rowOff>
    </xdr:from>
    <xdr:to>
      <xdr:col>116</xdr:col>
      <xdr:colOff>63500</xdr:colOff>
      <xdr:row>84</xdr:row>
      <xdr:rowOff>42672</xdr:rowOff>
    </xdr:to>
    <xdr:cxnSp macro="">
      <xdr:nvCxnSpPr>
        <xdr:cNvPr id="626" name="直線コネクタ 625"/>
        <xdr:cNvCxnSpPr/>
      </xdr:nvCxnSpPr>
      <xdr:spPr>
        <a:xfrm flipV="1">
          <a:off x="21323300" y="144399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163322</xdr:rowOff>
    </xdr:from>
    <xdr:to>
      <xdr:col>107</xdr:col>
      <xdr:colOff>101600</xdr:colOff>
      <xdr:row>84</xdr:row>
      <xdr:rowOff>93472</xdr:rowOff>
    </xdr:to>
    <xdr:sp macro="" textlink="">
      <xdr:nvSpPr>
        <xdr:cNvPr id="627" name="楕円 626"/>
        <xdr:cNvSpPr/>
      </xdr:nvSpPr>
      <xdr:spPr>
        <a:xfrm>
          <a:off x="203835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42672</xdr:rowOff>
    </xdr:from>
    <xdr:to>
      <xdr:col>111</xdr:col>
      <xdr:colOff>177800</xdr:colOff>
      <xdr:row>84</xdr:row>
      <xdr:rowOff>42672</xdr:rowOff>
    </xdr:to>
    <xdr:cxnSp macro="">
      <xdr:nvCxnSpPr>
        <xdr:cNvPr id="628" name="直線コネクタ 627"/>
        <xdr:cNvCxnSpPr/>
      </xdr:nvCxnSpPr>
      <xdr:spPr>
        <a:xfrm>
          <a:off x="20434300" y="14444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167894</xdr:rowOff>
    </xdr:from>
    <xdr:to>
      <xdr:col>102</xdr:col>
      <xdr:colOff>165100</xdr:colOff>
      <xdr:row>84</xdr:row>
      <xdr:rowOff>98044</xdr:rowOff>
    </xdr:to>
    <xdr:sp macro="" textlink="">
      <xdr:nvSpPr>
        <xdr:cNvPr id="629" name="楕円 628"/>
        <xdr:cNvSpPr/>
      </xdr:nvSpPr>
      <xdr:spPr>
        <a:xfrm>
          <a:off x="19494500" y="1439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42672</xdr:rowOff>
    </xdr:from>
    <xdr:to>
      <xdr:col>107</xdr:col>
      <xdr:colOff>50800</xdr:colOff>
      <xdr:row>84</xdr:row>
      <xdr:rowOff>47244</xdr:rowOff>
    </xdr:to>
    <xdr:cxnSp macro="">
      <xdr:nvCxnSpPr>
        <xdr:cNvPr id="630" name="直線コネクタ 629"/>
        <xdr:cNvCxnSpPr/>
      </xdr:nvCxnSpPr>
      <xdr:spPr>
        <a:xfrm flipV="1">
          <a:off x="19545300" y="144444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167894</xdr:rowOff>
    </xdr:from>
    <xdr:to>
      <xdr:col>98</xdr:col>
      <xdr:colOff>38100</xdr:colOff>
      <xdr:row>84</xdr:row>
      <xdr:rowOff>98044</xdr:rowOff>
    </xdr:to>
    <xdr:sp macro="" textlink="">
      <xdr:nvSpPr>
        <xdr:cNvPr id="631" name="楕円 630"/>
        <xdr:cNvSpPr/>
      </xdr:nvSpPr>
      <xdr:spPr>
        <a:xfrm>
          <a:off x="18605500" y="1439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47244</xdr:rowOff>
    </xdr:from>
    <xdr:to>
      <xdr:col>102</xdr:col>
      <xdr:colOff>114300</xdr:colOff>
      <xdr:row>84</xdr:row>
      <xdr:rowOff>47244</xdr:rowOff>
    </xdr:to>
    <xdr:cxnSp macro="">
      <xdr:nvCxnSpPr>
        <xdr:cNvPr id="632" name="直線コネクタ 631"/>
        <xdr:cNvCxnSpPr/>
      </xdr:nvCxnSpPr>
      <xdr:spPr>
        <a:xfrm>
          <a:off x="18656300" y="144490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112031</xdr:rowOff>
    </xdr:from>
    <xdr:ext cx="469744" cy="259045"/>
    <xdr:sp macro="" textlink="">
      <xdr:nvSpPr>
        <xdr:cNvPr id="633" name="n_1aveValue【消防施設】&#10;一人当たり面積"/>
        <xdr:cNvSpPr txBox="1"/>
      </xdr:nvSpPr>
      <xdr:spPr>
        <a:xfrm>
          <a:off x="21075727"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121175</xdr:rowOff>
    </xdr:from>
    <xdr:ext cx="469744" cy="259045"/>
    <xdr:sp macro="" textlink="">
      <xdr:nvSpPr>
        <xdr:cNvPr id="634" name="n_2aveValue【消防施設】&#10;一人当たり面積"/>
        <xdr:cNvSpPr txBox="1"/>
      </xdr:nvSpPr>
      <xdr:spPr>
        <a:xfrm>
          <a:off x="201994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107459</xdr:rowOff>
    </xdr:from>
    <xdr:ext cx="469744" cy="259045"/>
    <xdr:sp macro="" textlink="">
      <xdr:nvSpPr>
        <xdr:cNvPr id="635" name="n_3aveValue【消防施設】&#10;一人当たり面積"/>
        <xdr:cNvSpPr txBox="1"/>
      </xdr:nvSpPr>
      <xdr:spPr>
        <a:xfrm>
          <a:off x="19310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89171</xdr:rowOff>
    </xdr:from>
    <xdr:ext cx="469744" cy="259045"/>
    <xdr:sp macro="" textlink="">
      <xdr:nvSpPr>
        <xdr:cNvPr id="636" name="n_4aveValue【消防施設】&#10;一人当たり面積"/>
        <xdr:cNvSpPr txBox="1"/>
      </xdr:nvSpPr>
      <xdr:spPr>
        <a:xfrm>
          <a:off x="18421427" y="1449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109999</xdr:rowOff>
    </xdr:from>
    <xdr:ext cx="469744" cy="259045"/>
    <xdr:sp macro="" textlink="">
      <xdr:nvSpPr>
        <xdr:cNvPr id="637" name="n_1mainValue【消防施設】&#10;一人当たり面積"/>
        <xdr:cNvSpPr txBox="1"/>
      </xdr:nvSpPr>
      <xdr:spPr>
        <a:xfrm>
          <a:off x="21075727" y="1416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109999</xdr:rowOff>
    </xdr:from>
    <xdr:ext cx="469744" cy="259045"/>
    <xdr:sp macro="" textlink="">
      <xdr:nvSpPr>
        <xdr:cNvPr id="638" name="n_2mainValue【消防施設】&#10;一人当たり面積"/>
        <xdr:cNvSpPr txBox="1"/>
      </xdr:nvSpPr>
      <xdr:spPr>
        <a:xfrm>
          <a:off x="20199427" y="1416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114571</xdr:rowOff>
    </xdr:from>
    <xdr:ext cx="469744" cy="259045"/>
    <xdr:sp macro="" textlink="">
      <xdr:nvSpPr>
        <xdr:cNvPr id="639" name="n_3mainValue【消防施設】&#10;一人当たり面積"/>
        <xdr:cNvSpPr txBox="1"/>
      </xdr:nvSpPr>
      <xdr:spPr>
        <a:xfrm>
          <a:off x="193104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114571</xdr:rowOff>
    </xdr:from>
    <xdr:ext cx="469744" cy="259045"/>
    <xdr:sp macro="" textlink="">
      <xdr:nvSpPr>
        <xdr:cNvPr id="640" name="n_4mainValue【消防施設】&#10;一人当たり面積"/>
        <xdr:cNvSpPr txBox="1"/>
      </xdr:nvSpPr>
      <xdr:spPr>
        <a:xfrm>
          <a:off x="184214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2" name="直線コネクタ 65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3" name="テキスト ボックス 65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4" name="直線コネクタ 65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5" name="テキスト ボックス 65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6" name="直線コネクタ 65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7" name="テキスト ボックス 65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8" name="直線コネクタ 65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9" name="テキスト ボックス 65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0" name="直線コネクタ 65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61" name="テキスト ボックス 660"/>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4" name="直線コネクタ 663"/>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5"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6" name="直線コネクタ 665"/>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7"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8" name="直線コネクタ 667"/>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142257</xdr:rowOff>
    </xdr:from>
    <xdr:ext cx="405111" cy="259045"/>
    <xdr:sp macro="" textlink="">
      <xdr:nvSpPr>
        <xdr:cNvPr id="669" name="【庁舎】&#10;有形固定資産減価償却率平均値テキスト"/>
        <xdr:cNvSpPr txBox="1"/>
      </xdr:nvSpPr>
      <xdr:spPr>
        <a:xfrm>
          <a:off x="16357600" y="17630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119380</xdr:rowOff>
    </xdr:from>
    <xdr:to>
      <xdr:col>85</xdr:col>
      <xdr:colOff>177800</xdr:colOff>
      <xdr:row>104</xdr:row>
      <xdr:rowOff>49530</xdr:rowOff>
    </xdr:to>
    <xdr:sp macro="" textlink="">
      <xdr:nvSpPr>
        <xdr:cNvPr id="670" name="フローチャート: 判断 669"/>
        <xdr:cNvSpPr/>
      </xdr:nvSpPr>
      <xdr:spPr>
        <a:xfrm>
          <a:off x="16268700" y="177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143511</xdr:rowOff>
    </xdr:from>
    <xdr:to>
      <xdr:col>81</xdr:col>
      <xdr:colOff>101600</xdr:colOff>
      <xdr:row>104</xdr:row>
      <xdr:rowOff>73661</xdr:rowOff>
    </xdr:to>
    <xdr:sp macro="" textlink="">
      <xdr:nvSpPr>
        <xdr:cNvPr id="671" name="フローチャート: 判断 670"/>
        <xdr:cNvSpPr/>
      </xdr:nvSpPr>
      <xdr:spPr>
        <a:xfrm>
          <a:off x="15430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114300</xdr:rowOff>
    </xdr:from>
    <xdr:to>
      <xdr:col>76</xdr:col>
      <xdr:colOff>165100</xdr:colOff>
      <xdr:row>104</xdr:row>
      <xdr:rowOff>44450</xdr:rowOff>
    </xdr:to>
    <xdr:sp macro="" textlink="">
      <xdr:nvSpPr>
        <xdr:cNvPr id="672" name="フローチャート: 判断 671"/>
        <xdr:cNvSpPr/>
      </xdr:nvSpPr>
      <xdr:spPr>
        <a:xfrm>
          <a:off x="14541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85089</xdr:rowOff>
    </xdr:from>
    <xdr:to>
      <xdr:col>72</xdr:col>
      <xdr:colOff>38100</xdr:colOff>
      <xdr:row>104</xdr:row>
      <xdr:rowOff>15239</xdr:rowOff>
    </xdr:to>
    <xdr:sp macro="" textlink="">
      <xdr:nvSpPr>
        <xdr:cNvPr id="673" name="フローチャート: 判断 672"/>
        <xdr:cNvSpPr/>
      </xdr:nvSpPr>
      <xdr:spPr>
        <a:xfrm>
          <a:off x="13652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82550</xdr:rowOff>
    </xdr:from>
    <xdr:to>
      <xdr:col>67</xdr:col>
      <xdr:colOff>101600</xdr:colOff>
      <xdr:row>104</xdr:row>
      <xdr:rowOff>12700</xdr:rowOff>
    </xdr:to>
    <xdr:sp macro="" textlink="">
      <xdr:nvSpPr>
        <xdr:cNvPr id="674" name="フローチャート: 判断 673"/>
        <xdr:cNvSpPr/>
      </xdr:nvSpPr>
      <xdr:spPr>
        <a:xfrm>
          <a:off x="12763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121920</xdr:rowOff>
    </xdr:from>
    <xdr:to>
      <xdr:col>85</xdr:col>
      <xdr:colOff>177800</xdr:colOff>
      <xdr:row>105</xdr:row>
      <xdr:rowOff>52070</xdr:rowOff>
    </xdr:to>
    <xdr:sp macro="" textlink="">
      <xdr:nvSpPr>
        <xdr:cNvPr id="680" name="楕円 679"/>
        <xdr:cNvSpPr/>
      </xdr:nvSpPr>
      <xdr:spPr>
        <a:xfrm>
          <a:off x="16268700" y="1795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100347</xdr:rowOff>
    </xdr:from>
    <xdr:ext cx="405111" cy="259045"/>
    <xdr:sp macro="" textlink="">
      <xdr:nvSpPr>
        <xdr:cNvPr id="681" name="【庁舎】&#10;有形固定資産減価償却率該当値テキスト"/>
        <xdr:cNvSpPr txBox="1"/>
      </xdr:nvSpPr>
      <xdr:spPr>
        <a:xfrm>
          <a:off x="16357600" y="17931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115570</xdr:rowOff>
    </xdr:from>
    <xdr:to>
      <xdr:col>81</xdr:col>
      <xdr:colOff>101600</xdr:colOff>
      <xdr:row>105</xdr:row>
      <xdr:rowOff>45720</xdr:rowOff>
    </xdr:to>
    <xdr:sp macro="" textlink="">
      <xdr:nvSpPr>
        <xdr:cNvPr id="682" name="楕円 681"/>
        <xdr:cNvSpPr/>
      </xdr:nvSpPr>
      <xdr:spPr>
        <a:xfrm>
          <a:off x="15430500" y="1794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166370</xdr:rowOff>
    </xdr:from>
    <xdr:to>
      <xdr:col>85</xdr:col>
      <xdr:colOff>127000</xdr:colOff>
      <xdr:row>105</xdr:row>
      <xdr:rowOff>1270</xdr:rowOff>
    </xdr:to>
    <xdr:cxnSp macro="">
      <xdr:nvCxnSpPr>
        <xdr:cNvPr id="683" name="直線コネクタ 682"/>
        <xdr:cNvCxnSpPr/>
      </xdr:nvCxnSpPr>
      <xdr:spPr>
        <a:xfrm>
          <a:off x="15481300" y="1799717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88900</xdr:rowOff>
    </xdr:from>
    <xdr:to>
      <xdr:col>76</xdr:col>
      <xdr:colOff>165100</xdr:colOff>
      <xdr:row>105</xdr:row>
      <xdr:rowOff>19050</xdr:rowOff>
    </xdr:to>
    <xdr:sp macro="" textlink="">
      <xdr:nvSpPr>
        <xdr:cNvPr id="684" name="楕円 683"/>
        <xdr:cNvSpPr/>
      </xdr:nvSpPr>
      <xdr:spPr>
        <a:xfrm>
          <a:off x="14541500" y="1791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139700</xdr:rowOff>
    </xdr:from>
    <xdr:to>
      <xdr:col>81</xdr:col>
      <xdr:colOff>50800</xdr:colOff>
      <xdr:row>104</xdr:row>
      <xdr:rowOff>166370</xdr:rowOff>
    </xdr:to>
    <xdr:cxnSp macro="">
      <xdr:nvCxnSpPr>
        <xdr:cNvPr id="685" name="直線コネクタ 684"/>
        <xdr:cNvCxnSpPr/>
      </xdr:nvCxnSpPr>
      <xdr:spPr>
        <a:xfrm>
          <a:off x="14592300" y="179705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63500</xdr:rowOff>
    </xdr:from>
    <xdr:to>
      <xdr:col>72</xdr:col>
      <xdr:colOff>38100</xdr:colOff>
      <xdr:row>104</xdr:row>
      <xdr:rowOff>165100</xdr:rowOff>
    </xdr:to>
    <xdr:sp macro="" textlink="">
      <xdr:nvSpPr>
        <xdr:cNvPr id="686" name="楕円 685"/>
        <xdr:cNvSpPr/>
      </xdr:nvSpPr>
      <xdr:spPr>
        <a:xfrm>
          <a:off x="13652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114300</xdr:rowOff>
    </xdr:from>
    <xdr:to>
      <xdr:col>76</xdr:col>
      <xdr:colOff>114300</xdr:colOff>
      <xdr:row>104</xdr:row>
      <xdr:rowOff>139700</xdr:rowOff>
    </xdr:to>
    <xdr:cxnSp macro="">
      <xdr:nvCxnSpPr>
        <xdr:cNvPr id="687" name="直線コネクタ 686"/>
        <xdr:cNvCxnSpPr/>
      </xdr:nvCxnSpPr>
      <xdr:spPr>
        <a:xfrm>
          <a:off x="13703300" y="17945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38100</xdr:rowOff>
    </xdr:from>
    <xdr:to>
      <xdr:col>67</xdr:col>
      <xdr:colOff>101600</xdr:colOff>
      <xdr:row>104</xdr:row>
      <xdr:rowOff>139700</xdr:rowOff>
    </xdr:to>
    <xdr:sp macro="" textlink="">
      <xdr:nvSpPr>
        <xdr:cNvPr id="688" name="楕円 687"/>
        <xdr:cNvSpPr/>
      </xdr:nvSpPr>
      <xdr:spPr>
        <a:xfrm>
          <a:off x="12763500" y="1786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88900</xdr:rowOff>
    </xdr:from>
    <xdr:to>
      <xdr:col>71</xdr:col>
      <xdr:colOff>177800</xdr:colOff>
      <xdr:row>104</xdr:row>
      <xdr:rowOff>114300</xdr:rowOff>
    </xdr:to>
    <xdr:cxnSp macro="">
      <xdr:nvCxnSpPr>
        <xdr:cNvPr id="689" name="直線コネクタ 688"/>
        <xdr:cNvCxnSpPr/>
      </xdr:nvCxnSpPr>
      <xdr:spPr>
        <a:xfrm>
          <a:off x="12814300" y="17919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90188</xdr:rowOff>
    </xdr:from>
    <xdr:ext cx="405111" cy="259045"/>
    <xdr:sp macro="" textlink="">
      <xdr:nvSpPr>
        <xdr:cNvPr id="690" name="n_1aveValue【庁舎】&#10;有形固定資産減価償却率"/>
        <xdr:cNvSpPr txBox="1"/>
      </xdr:nvSpPr>
      <xdr:spPr>
        <a:xfrm>
          <a:off x="152660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60977</xdr:rowOff>
    </xdr:from>
    <xdr:ext cx="405111" cy="259045"/>
    <xdr:sp macro="" textlink="">
      <xdr:nvSpPr>
        <xdr:cNvPr id="691" name="n_2aveValue【庁舎】&#10;有形固定資産減価償却率"/>
        <xdr:cNvSpPr txBox="1"/>
      </xdr:nvSpPr>
      <xdr:spPr>
        <a:xfrm>
          <a:off x="14389744" y="1754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31766</xdr:rowOff>
    </xdr:from>
    <xdr:ext cx="405111" cy="259045"/>
    <xdr:sp macro="" textlink="">
      <xdr:nvSpPr>
        <xdr:cNvPr id="692" name="n_3aveValue【庁舎】&#10;有形固定資産減価償却率"/>
        <xdr:cNvSpPr txBox="1"/>
      </xdr:nvSpPr>
      <xdr:spPr>
        <a:xfrm>
          <a:off x="13500744" y="17519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29227</xdr:rowOff>
    </xdr:from>
    <xdr:ext cx="405111" cy="259045"/>
    <xdr:sp macro="" textlink="">
      <xdr:nvSpPr>
        <xdr:cNvPr id="693" name="n_4aveValue【庁舎】&#10;有形固定資産減価償却率"/>
        <xdr:cNvSpPr txBox="1"/>
      </xdr:nvSpPr>
      <xdr:spPr>
        <a:xfrm>
          <a:off x="12611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36847</xdr:rowOff>
    </xdr:from>
    <xdr:ext cx="405111" cy="259045"/>
    <xdr:sp macro="" textlink="">
      <xdr:nvSpPr>
        <xdr:cNvPr id="694" name="n_1mainValue【庁舎】&#10;有形固定資産減価償却率"/>
        <xdr:cNvSpPr txBox="1"/>
      </xdr:nvSpPr>
      <xdr:spPr>
        <a:xfrm>
          <a:off x="15266044" y="18039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10177</xdr:rowOff>
    </xdr:from>
    <xdr:ext cx="405111" cy="259045"/>
    <xdr:sp macro="" textlink="">
      <xdr:nvSpPr>
        <xdr:cNvPr id="695" name="n_2mainValue【庁舎】&#10;有形固定資産減価償却率"/>
        <xdr:cNvSpPr txBox="1"/>
      </xdr:nvSpPr>
      <xdr:spPr>
        <a:xfrm>
          <a:off x="14389744" y="18012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156227</xdr:rowOff>
    </xdr:from>
    <xdr:ext cx="405111" cy="259045"/>
    <xdr:sp macro="" textlink="">
      <xdr:nvSpPr>
        <xdr:cNvPr id="696" name="n_3mainValue【庁舎】&#10;有形固定資産減価償却率"/>
        <xdr:cNvSpPr txBox="1"/>
      </xdr:nvSpPr>
      <xdr:spPr>
        <a:xfrm>
          <a:off x="13500744" y="179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130827</xdr:rowOff>
    </xdr:from>
    <xdr:ext cx="405111" cy="259045"/>
    <xdr:sp macro="" textlink="">
      <xdr:nvSpPr>
        <xdr:cNvPr id="697" name="n_4mainValue【庁舎】&#10;有形固定資産減価償却率"/>
        <xdr:cNvSpPr txBox="1"/>
      </xdr:nvSpPr>
      <xdr:spPr>
        <a:xfrm>
          <a:off x="12611744" y="17961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08" name="テキスト ボックス 70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09" name="直線コネクタ 7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0" name="テキスト ボックス 7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1" name="直線コネクタ 7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2" name="テキスト ボックス 7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3" name="直線コネクタ 7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4" name="テキスト ボックス 7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5" name="直線コネクタ 7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6" name="テキスト ボックス 7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7" name="直線コネクタ 7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8" name="テキスト ボックス 7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9" name="直線コネクタ 7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0" name="テキスト ボックス 7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1" name="直線コネクタ 7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2" name="テキスト ボックス 7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108</xdr:row>
      <xdr:rowOff>164374</xdr:rowOff>
    </xdr:to>
    <xdr:cxnSp macro="">
      <xdr:nvCxnSpPr>
        <xdr:cNvPr id="724" name="直線コネクタ 723"/>
        <xdr:cNvCxnSpPr/>
      </xdr:nvCxnSpPr>
      <xdr:spPr>
        <a:xfrm flipV="1">
          <a:off x="22160864" y="17227731"/>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725" name="【庁舎】&#10;一人当たり面積最小値テキスト"/>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726" name="直線コネクタ 725"/>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727"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728" name="直線コネクタ 727"/>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127925</xdr:rowOff>
    </xdr:from>
    <xdr:ext cx="469744" cy="259045"/>
    <xdr:sp macro="" textlink="">
      <xdr:nvSpPr>
        <xdr:cNvPr id="729" name="【庁舎】&#10;一人当たり面積平均値テキスト"/>
        <xdr:cNvSpPr txBox="1"/>
      </xdr:nvSpPr>
      <xdr:spPr>
        <a:xfrm>
          <a:off x="22199600" y="18301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149498</xdr:rowOff>
    </xdr:from>
    <xdr:to>
      <xdr:col>116</xdr:col>
      <xdr:colOff>114300</xdr:colOff>
      <xdr:row>107</xdr:row>
      <xdr:rowOff>79648</xdr:rowOff>
    </xdr:to>
    <xdr:sp macro="" textlink="">
      <xdr:nvSpPr>
        <xdr:cNvPr id="730" name="フローチャート: 判断 729"/>
        <xdr:cNvSpPr/>
      </xdr:nvSpPr>
      <xdr:spPr>
        <a:xfrm>
          <a:off x="221107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731" name="フローチャート: 判断 730"/>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732" name="フローチャート: 判断 731"/>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169092</xdr:rowOff>
    </xdr:from>
    <xdr:to>
      <xdr:col>102</xdr:col>
      <xdr:colOff>165100</xdr:colOff>
      <xdr:row>107</xdr:row>
      <xdr:rowOff>99242</xdr:rowOff>
    </xdr:to>
    <xdr:sp macro="" textlink="">
      <xdr:nvSpPr>
        <xdr:cNvPr id="733" name="フローチャート: 判断 732"/>
        <xdr:cNvSpPr/>
      </xdr:nvSpPr>
      <xdr:spPr>
        <a:xfrm>
          <a:off x="19494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734" name="フローチャート: 判断 733"/>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5" name="テキスト ボックス 7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6" name="テキスト ボックス 7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7" name="テキスト ボックス 7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8" name="テキスト ボックス 7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9" name="テキスト ボックス 7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740" name="楕円 739"/>
        <xdr:cNvSpPr/>
      </xdr:nvSpPr>
      <xdr:spPr>
        <a:xfrm>
          <a:off x="221107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59707</xdr:rowOff>
    </xdr:from>
    <xdr:ext cx="469744" cy="259045"/>
    <xdr:sp macro="" textlink="">
      <xdr:nvSpPr>
        <xdr:cNvPr id="741" name="【庁舎】&#10;一人当たり面積該当値テキスト"/>
        <xdr:cNvSpPr txBox="1"/>
      </xdr:nvSpPr>
      <xdr:spPr>
        <a:xfrm>
          <a:off x="22199600"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46627</xdr:rowOff>
    </xdr:from>
    <xdr:to>
      <xdr:col>112</xdr:col>
      <xdr:colOff>38100</xdr:colOff>
      <xdr:row>105</xdr:row>
      <xdr:rowOff>148227</xdr:rowOff>
    </xdr:to>
    <xdr:sp macro="" textlink="">
      <xdr:nvSpPr>
        <xdr:cNvPr id="742" name="楕円 741"/>
        <xdr:cNvSpPr/>
      </xdr:nvSpPr>
      <xdr:spPr>
        <a:xfrm>
          <a:off x="21272500" y="1804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87630</xdr:rowOff>
    </xdr:from>
    <xdr:to>
      <xdr:col>116</xdr:col>
      <xdr:colOff>63500</xdr:colOff>
      <xdr:row>105</xdr:row>
      <xdr:rowOff>97427</xdr:rowOff>
    </xdr:to>
    <xdr:cxnSp macro="">
      <xdr:nvCxnSpPr>
        <xdr:cNvPr id="743" name="直線コネクタ 742"/>
        <xdr:cNvCxnSpPr/>
      </xdr:nvCxnSpPr>
      <xdr:spPr>
        <a:xfrm flipV="1">
          <a:off x="21323300" y="18089880"/>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56424</xdr:rowOff>
    </xdr:from>
    <xdr:to>
      <xdr:col>107</xdr:col>
      <xdr:colOff>101600</xdr:colOff>
      <xdr:row>105</xdr:row>
      <xdr:rowOff>158024</xdr:rowOff>
    </xdr:to>
    <xdr:sp macro="" textlink="">
      <xdr:nvSpPr>
        <xdr:cNvPr id="744" name="楕円 743"/>
        <xdr:cNvSpPr/>
      </xdr:nvSpPr>
      <xdr:spPr>
        <a:xfrm>
          <a:off x="20383500" y="180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97427</xdr:rowOff>
    </xdr:from>
    <xdr:to>
      <xdr:col>111</xdr:col>
      <xdr:colOff>177800</xdr:colOff>
      <xdr:row>105</xdr:row>
      <xdr:rowOff>107224</xdr:rowOff>
    </xdr:to>
    <xdr:cxnSp macro="">
      <xdr:nvCxnSpPr>
        <xdr:cNvPr id="745" name="直線コネクタ 744"/>
        <xdr:cNvCxnSpPr/>
      </xdr:nvCxnSpPr>
      <xdr:spPr>
        <a:xfrm flipV="1">
          <a:off x="20434300" y="1809967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62956</xdr:rowOff>
    </xdr:from>
    <xdr:to>
      <xdr:col>102</xdr:col>
      <xdr:colOff>165100</xdr:colOff>
      <xdr:row>105</xdr:row>
      <xdr:rowOff>164556</xdr:rowOff>
    </xdr:to>
    <xdr:sp macro="" textlink="">
      <xdr:nvSpPr>
        <xdr:cNvPr id="746" name="楕円 745"/>
        <xdr:cNvSpPr/>
      </xdr:nvSpPr>
      <xdr:spPr>
        <a:xfrm>
          <a:off x="19494500" y="180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107224</xdr:rowOff>
    </xdr:from>
    <xdr:to>
      <xdr:col>107</xdr:col>
      <xdr:colOff>50800</xdr:colOff>
      <xdr:row>105</xdr:row>
      <xdr:rowOff>113756</xdr:rowOff>
    </xdr:to>
    <xdr:cxnSp macro="">
      <xdr:nvCxnSpPr>
        <xdr:cNvPr id="747" name="直線コネクタ 746"/>
        <xdr:cNvCxnSpPr/>
      </xdr:nvCxnSpPr>
      <xdr:spPr>
        <a:xfrm flipV="1">
          <a:off x="19545300" y="1810947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66221</xdr:rowOff>
    </xdr:from>
    <xdr:to>
      <xdr:col>98</xdr:col>
      <xdr:colOff>38100</xdr:colOff>
      <xdr:row>105</xdr:row>
      <xdr:rowOff>167821</xdr:rowOff>
    </xdr:to>
    <xdr:sp macro="" textlink="">
      <xdr:nvSpPr>
        <xdr:cNvPr id="748" name="楕円 747"/>
        <xdr:cNvSpPr/>
      </xdr:nvSpPr>
      <xdr:spPr>
        <a:xfrm>
          <a:off x="18605500" y="180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113756</xdr:rowOff>
    </xdr:from>
    <xdr:to>
      <xdr:col>102</xdr:col>
      <xdr:colOff>114300</xdr:colOff>
      <xdr:row>105</xdr:row>
      <xdr:rowOff>117021</xdr:rowOff>
    </xdr:to>
    <xdr:cxnSp macro="">
      <xdr:nvCxnSpPr>
        <xdr:cNvPr id="749" name="直線コネクタ 748"/>
        <xdr:cNvCxnSpPr/>
      </xdr:nvCxnSpPr>
      <xdr:spPr>
        <a:xfrm flipV="1">
          <a:off x="18656300" y="1811600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64243</xdr:rowOff>
    </xdr:from>
    <xdr:ext cx="469744" cy="259045"/>
    <xdr:sp macro="" textlink="">
      <xdr:nvSpPr>
        <xdr:cNvPr id="750" name="n_1aveValue【庁舎】&#10;一人当たり面積"/>
        <xdr:cNvSpPr txBox="1"/>
      </xdr:nvSpPr>
      <xdr:spPr>
        <a:xfrm>
          <a:off x="210757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64243</xdr:rowOff>
    </xdr:from>
    <xdr:ext cx="469744" cy="259045"/>
    <xdr:sp macro="" textlink="">
      <xdr:nvSpPr>
        <xdr:cNvPr id="751" name="n_2aveValue【庁舎】&#10;一人当たり面積"/>
        <xdr:cNvSpPr txBox="1"/>
      </xdr:nvSpPr>
      <xdr:spPr>
        <a:xfrm>
          <a:off x="20199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90369</xdr:rowOff>
    </xdr:from>
    <xdr:ext cx="469744" cy="259045"/>
    <xdr:sp macro="" textlink="">
      <xdr:nvSpPr>
        <xdr:cNvPr id="752" name="n_3aveValue【庁舎】&#10;一人当たり面積"/>
        <xdr:cNvSpPr txBox="1"/>
      </xdr:nvSpPr>
      <xdr:spPr>
        <a:xfrm>
          <a:off x="19310427"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74040</xdr:rowOff>
    </xdr:from>
    <xdr:ext cx="469744" cy="259045"/>
    <xdr:sp macro="" textlink="">
      <xdr:nvSpPr>
        <xdr:cNvPr id="753" name="n_4aveValue【庁舎】&#10;一人当たり面積"/>
        <xdr:cNvSpPr txBox="1"/>
      </xdr:nvSpPr>
      <xdr:spPr>
        <a:xfrm>
          <a:off x="18421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164754</xdr:rowOff>
    </xdr:from>
    <xdr:ext cx="469744" cy="259045"/>
    <xdr:sp macro="" textlink="">
      <xdr:nvSpPr>
        <xdr:cNvPr id="754" name="n_1mainValue【庁舎】&#10;一人当たり面積"/>
        <xdr:cNvSpPr txBox="1"/>
      </xdr:nvSpPr>
      <xdr:spPr>
        <a:xfrm>
          <a:off x="21075727" y="1782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3101</xdr:rowOff>
    </xdr:from>
    <xdr:ext cx="469744" cy="259045"/>
    <xdr:sp macro="" textlink="">
      <xdr:nvSpPr>
        <xdr:cNvPr id="755" name="n_2mainValue【庁舎】&#10;一人当たり面積"/>
        <xdr:cNvSpPr txBox="1"/>
      </xdr:nvSpPr>
      <xdr:spPr>
        <a:xfrm>
          <a:off x="20199427" y="1783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9633</xdr:rowOff>
    </xdr:from>
    <xdr:ext cx="469744" cy="259045"/>
    <xdr:sp macro="" textlink="">
      <xdr:nvSpPr>
        <xdr:cNvPr id="756" name="n_3mainValue【庁舎】&#10;一人当たり面積"/>
        <xdr:cNvSpPr txBox="1"/>
      </xdr:nvSpPr>
      <xdr:spPr>
        <a:xfrm>
          <a:off x="19310427" y="1784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12898</xdr:rowOff>
    </xdr:from>
    <xdr:ext cx="469744" cy="259045"/>
    <xdr:sp macro="" textlink="">
      <xdr:nvSpPr>
        <xdr:cNvPr id="757" name="n_4mainValue【庁舎】&#10;一人当たり面積"/>
        <xdr:cNvSpPr txBox="1"/>
      </xdr:nvSpPr>
      <xdr:spPr>
        <a:xfrm>
          <a:off x="18421427" y="1784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・類似団体と比較して特に有形固定資産減価償却率が高くなっている施設は消防施設、庁舎であり、特に低くなっている施設は、図書館、一般廃棄物処理施設である。　</a:t>
          </a:r>
        </a:p>
        <a:p>
          <a:r>
            <a:rPr kumimoji="1" lang="ja-JP" altLang="en-US" sz="1300">
              <a:latin typeface="ＭＳ Ｐゴシック" panose="020B0600070205080204" pitchFamily="50" charset="-128"/>
              <a:ea typeface="ＭＳ Ｐゴシック" panose="020B0600070205080204" pitchFamily="50" charset="-128"/>
            </a:rPr>
            <a:t> 消防施設や庁舎については建築後３０年以上が経過しているが、公共施設等総合管理計画及び個別施設計画に基づき、</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年を⽬途に躯体の強度を確認し、建替もしくは⻑寿命化を検討する。</a:t>
          </a:r>
        </a:p>
        <a:p>
          <a:r>
            <a:rPr kumimoji="1" lang="ja-JP" altLang="en-US" sz="1300">
              <a:latin typeface="ＭＳ Ｐゴシック" panose="020B0600070205080204" pitchFamily="50" charset="-128"/>
              <a:ea typeface="ＭＳ Ｐゴシック" panose="020B0600070205080204" pitchFamily="50" charset="-128"/>
            </a:rPr>
            <a:t> 図書館については、平成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年に建て替えを実施しており、一般廃棄物処理施設管理棟についても比較的新しい施設であり減価償却率が低くなっている。今後も引き続きすべての施設について適切な管理を実施していく。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0" zoomScaleNormal="8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14311840</v>
      </c>
      <c r="BO4" s="395"/>
      <c r="BP4" s="395"/>
      <c r="BQ4" s="395"/>
      <c r="BR4" s="395"/>
      <c r="BS4" s="395"/>
      <c r="BT4" s="395"/>
      <c r="BU4" s="396"/>
      <c r="BV4" s="394">
        <v>11033653</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7.1</v>
      </c>
      <c r="CU4" s="401"/>
      <c r="CV4" s="401"/>
      <c r="CW4" s="401"/>
      <c r="CX4" s="401"/>
      <c r="CY4" s="401"/>
      <c r="CZ4" s="401"/>
      <c r="DA4" s="402"/>
      <c r="DB4" s="400">
        <v>9.6</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13625900</v>
      </c>
      <c r="BO5" s="432"/>
      <c r="BP5" s="432"/>
      <c r="BQ5" s="432"/>
      <c r="BR5" s="432"/>
      <c r="BS5" s="432"/>
      <c r="BT5" s="432"/>
      <c r="BU5" s="433"/>
      <c r="BV5" s="431">
        <v>9822749</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82.8</v>
      </c>
      <c r="CU5" s="429"/>
      <c r="CV5" s="429"/>
      <c r="CW5" s="429"/>
      <c r="CX5" s="429"/>
      <c r="CY5" s="429"/>
      <c r="CZ5" s="429"/>
      <c r="DA5" s="430"/>
      <c r="DB5" s="428">
        <v>83.6</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102</v>
      </c>
      <c r="AV6" s="464"/>
      <c r="AW6" s="464"/>
      <c r="AX6" s="464"/>
      <c r="AY6" s="465" t="s">
        <v>103</v>
      </c>
      <c r="AZ6" s="466"/>
      <c r="BA6" s="466"/>
      <c r="BB6" s="466"/>
      <c r="BC6" s="466"/>
      <c r="BD6" s="466"/>
      <c r="BE6" s="466"/>
      <c r="BF6" s="466"/>
      <c r="BG6" s="466"/>
      <c r="BH6" s="466"/>
      <c r="BI6" s="466"/>
      <c r="BJ6" s="466"/>
      <c r="BK6" s="466"/>
      <c r="BL6" s="466"/>
      <c r="BM6" s="467"/>
      <c r="BN6" s="431">
        <v>685940</v>
      </c>
      <c r="BO6" s="432"/>
      <c r="BP6" s="432"/>
      <c r="BQ6" s="432"/>
      <c r="BR6" s="432"/>
      <c r="BS6" s="432"/>
      <c r="BT6" s="432"/>
      <c r="BU6" s="433"/>
      <c r="BV6" s="431">
        <v>1210904</v>
      </c>
      <c r="BW6" s="432"/>
      <c r="BX6" s="432"/>
      <c r="BY6" s="432"/>
      <c r="BZ6" s="432"/>
      <c r="CA6" s="432"/>
      <c r="CB6" s="432"/>
      <c r="CC6" s="433"/>
      <c r="CD6" s="434" t="s">
        <v>104</v>
      </c>
      <c r="CE6" s="435"/>
      <c r="CF6" s="435"/>
      <c r="CG6" s="435"/>
      <c r="CH6" s="435"/>
      <c r="CI6" s="435"/>
      <c r="CJ6" s="435"/>
      <c r="CK6" s="435"/>
      <c r="CL6" s="435"/>
      <c r="CM6" s="435"/>
      <c r="CN6" s="435"/>
      <c r="CO6" s="435"/>
      <c r="CP6" s="435"/>
      <c r="CQ6" s="435"/>
      <c r="CR6" s="435"/>
      <c r="CS6" s="436"/>
      <c r="CT6" s="468">
        <v>82.8</v>
      </c>
      <c r="CU6" s="469"/>
      <c r="CV6" s="469"/>
      <c r="CW6" s="469"/>
      <c r="CX6" s="469"/>
      <c r="CY6" s="469"/>
      <c r="CZ6" s="469"/>
      <c r="DA6" s="470"/>
      <c r="DB6" s="468">
        <v>83.6</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105</v>
      </c>
      <c r="AN7" s="461"/>
      <c r="AO7" s="461"/>
      <c r="AP7" s="461"/>
      <c r="AQ7" s="461"/>
      <c r="AR7" s="461"/>
      <c r="AS7" s="461"/>
      <c r="AT7" s="462"/>
      <c r="AU7" s="463" t="s">
        <v>106</v>
      </c>
      <c r="AV7" s="464"/>
      <c r="AW7" s="464"/>
      <c r="AX7" s="464"/>
      <c r="AY7" s="465" t="s">
        <v>107</v>
      </c>
      <c r="AZ7" s="466"/>
      <c r="BA7" s="466"/>
      <c r="BB7" s="466"/>
      <c r="BC7" s="466"/>
      <c r="BD7" s="466"/>
      <c r="BE7" s="466"/>
      <c r="BF7" s="466"/>
      <c r="BG7" s="466"/>
      <c r="BH7" s="466"/>
      <c r="BI7" s="466"/>
      <c r="BJ7" s="466"/>
      <c r="BK7" s="466"/>
      <c r="BL7" s="466"/>
      <c r="BM7" s="467"/>
      <c r="BN7" s="431">
        <v>192373</v>
      </c>
      <c r="BO7" s="432"/>
      <c r="BP7" s="432"/>
      <c r="BQ7" s="432"/>
      <c r="BR7" s="432"/>
      <c r="BS7" s="432"/>
      <c r="BT7" s="432"/>
      <c r="BU7" s="433"/>
      <c r="BV7" s="431">
        <v>577373</v>
      </c>
      <c r="BW7" s="432"/>
      <c r="BX7" s="432"/>
      <c r="BY7" s="432"/>
      <c r="BZ7" s="432"/>
      <c r="CA7" s="432"/>
      <c r="CB7" s="432"/>
      <c r="CC7" s="433"/>
      <c r="CD7" s="434" t="s">
        <v>108</v>
      </c>
      <c r="CE7" s="435"/>
      <c r="CF7" s="435"/>
      <c r="CG7" s="435"/>
      <c r="CH7" s="435"/>
      <c r="CI7" s="435"/>
      <c r="CJ7" s="435"/>
      <c r="CK7" s="435"/>
      <c r="CL7" s="435"/>
      <c r="CM7" s="435"/>
      <c r="CN7" s="435"/>
      <c r="CO7" s="435"/>
      <c r="CP7" s="435"/>
      <c r="CQ7" s="435"/>
      <c r="CR7" s="435"/>
      <c r="CS7" s="436"/>
      <c r="CT7" s="431">
        <v>6933920</v>
      </c>
      <c r="CU7" s="432"/>
      <c r="CV7" s="432"/>
      <c r="CW7" s="432"/>
      <c r="CX7" s="432"/>
      <c r="CY7" s="432"/>
      <c r="CZ7" s="432"/>
      <c r="DA7" s="433"/>
      <c r="DB7" s="431">
        <v>6570478</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109</v>
      </c>
      <c r="AN8" s="461"/>
      <c r="AO8" s="461"/>
      <c r="AP8" s="461"/>
      <c r="AQ8" s="461"/>
      <c r="AR8" s="461"/>
      <c r="AS8" s="461"/>
      <c r="AT8" s="462"/>
      <c r="AU8" s="463" t="s">
        <v>102</v>
      </c>
      <c r="AV8" s="464"/>
      <c r="AW8" s="464"/>
      <c r="AX8" s="464"/>
      <c r="AY8" s="465" t="s">
        <v>110</v>
      </c>
      <c r="AZ8" s="466"/>
      <c r="BA8" s="466"/>
      <c r="BB8" s="466"/>
      <c r="BC8" s="466"/>
      <c r="BD8" s="466"/>
      <c r="BE8" s="466"/>
      <c r="BF8" s="466"/>
      <c r="BG8" s="466"/>
      <c r="BH8" s="466"/>
      <c r="BI8" s="466"/>
      <c r="BJ8" s="466"/>
      <c r="BK8" s="466"/>
      <c r="BL8" s="466"/>
      <c r="BM8" s="467"/>
      <c r="BN8" s="431">
        <v>493567</v>
      </c>
      <c r="BO8" s="432"/>
      <c r="BP8" s="432"/>
      <c r="BQ8" s="432"/>
      <c r="BR8" s="432"/>
      <c r="BS8" s="432"/>
      <c r="BT8" s="432"/>
      <c r="BU8" s="433"/>
      <c r="BV8" s="431">
        <v>633531</v>
      </c>
      <c r="BW8" s="432"/>
      <c r="BX8" s="432"/>
      <c r="BY8" s="432"/>
      <c r="BZ8" s="432"/>
      <c r="CA8" s="432"/>
      <c r="CB8" s="432"/>
      <c r="CC8" s="433"/>
      <c r="CD8" s="434" t="s">
        <v>111</v>
      </c>
      <c r="CE8" s="435"/>
      <c r="CF8" s="435"/>
      <c r="CG8" s="435"/>
      <c r="CH8" s="435"/>
      <c r="CI8" s="435"/>
      <c r="CJ8" s="435"/>
      <c r="CK8" s="435"/>
      <c r="CL8" s="435"/>
      <c r="CM8" s="435"/>
      <c r="CN8" s="435"/>
      <c r="CO8" s="435"/>
      <c r="CP8" s="435"/>
      <c r="CQ8" s="435"/>
      <c r="CR8" s="435"/>
      <c r="CS8" s="436"/>
      <c r="CT8" s="471">
        <v>0.53</v>
      </c>
      <c r="CU8" s="472"/>
      <c r="CV8" s="472"/>
      <c r="CW8" s="472"/>
      <c r="CX8" s="472"/>
      <c r="CY8" s="472"/>
      <c r="CZ8" s="472"/>
      <c r="DA8" s="473"/>
      <c r="DB8" s="471">
        <v>0.54</v>
      </c>
      <c r="DC8" s="472"/>
      <c r="DD8" s="472"/>
      <c r="DE8" s="472"/>
      <c r="DF8" s="472"/>
      <c r="DG8" s="472"/>
      <c r="DH8" s="472"/>
      <c r="DI8" s="473"/>
      <c r="DJ8" s="186"/>
      <c r="DK8" s="186"/>
      <c r="DL8" s="186"/>
      <c r="DM8" s="186"/>
      <c r="DN8" s="186"/>
      <c r="DO8" s="186"/>
    </row>
    <row r="9" spans="1:119" ht="18.75" customHeight="1" thickBot="1" x14ac:dyDescent="0.2">
      <c r="A9" s="187"/>
      <c r="B9" s="425" t="s">
        <v>112</v>
      </c>
      <c r="C9" s="426"/>
      <c r="D9" s="426"/>
      <c r="E9" s="426"/>
      <c r="F9" s="426"/>
      <c r="G9" s="426"/>
      <c r="H9" s="426"/>
      <c r="I9" s="426"/>
      <c r="J9" s="426"/>
      <c r="K9" s="474"/>
      <c r="L9" s="475" t="s">
        <v>113</v>
      </c>
      <c r="M9" s="476"/>
      <c r="N9" s="476"/>
      <c r="O9" s="476"/>
      <c r="P9" s="476"/>
      <c r="Q9" s="477"/>
      <c r="R9" s="478">
        <v>22693</v>
      </c>
      <c r="S9" s="479"/>
      <c r="T9" s="479"/>
      <c r="U9" s="479"/>
      <c r="V9" s="480"/>
      <c r="W9" s="388" t="s">
        <v>114</v>
      </c>
      <c r="X9" s="389"/>
      <c r="Y9" s="389"/>
      <c r="Z9" s="389"/>
      <c r="AA9" s="389"/>
      <c r="AB9" s="389"/>
      <c r="AC9" s="389"/>
      <c r="AD9" s="389"/>
      <c r="AE9" s="389"/>
      <c r="AF9" s="389"/>
      <c r="AG9" s="389"/>
      <c r="AH9" s="389"/>
      <c r="AI9" s="389"/>
      <c r="AJ9" s="389"/>
      <c r="AK9" s="389"/>
      <c r="AL9" s="390"/>
      <c r="AM9" s="460" t="s">
        <v>115</v>
      </c>
      <c r="AN9" s="461"/>
      <c r="AO9" s="461"/>
      <c r="AP9" s="461"/>
      <c r="AQ9" s="461"/>
      <c r="AR9" s="461"/>
      <c r="AS9" s="461"/>
      <c r="AT9" s="462"/>
      <c r="AU9" s="463" t="s">
        <v>116</v>
      </c>
      <c r="AV9" s="464"/>
      <c r="AW9" s="464"/>
      <c r="AX9" s="464"/>
      <c r="AY9" s="465" t="s">
        <v>117</v>
      </c>
      <c r="AZ9" s="466"/>
      <c r="BA9" s="466"/>
      <c r="BB9" s="466"/>
      <c r="BC9" s="466"/>
      <c r="BD9" s="466"/>
      <c r="BE9" s="466"/>
      <c r="BF9" s="466"/>
      <c r="BG9" s="466"/>
      <c r="BH9" s="466"/>
      <c r="BI9" s="466"/>
      <c r="BJ9" s="466"/>
      <c r="BK9" s="466"/>
      <c r="BL9" s="466"/>
      <c r="BM9" s="467"/>
      <c r="BN9" s="431">
        <v>-139964</v>
      </c>
      <c r="BO9" s="432"/>
      <c r="BP9" s="432"/>
      <c r="BQ9" s="432"/>
      <c r="BR9" s="432"/>
      <c r="BS9" s="432"/>
      <c r="BT9" s="432"/>
      <c r="BU9" s="433"/>
      <c r="BV9" s="431">
        <v>15184</v>
      </c>
      <c r="BW9" s="432"/>
      <c r="BX9" s="432"/>
      <c r="BY9" s="432"/>
      <c r="BZ9" s="432"/>
      <c r="CA9" s="432"/>
      <c r="CB9" s="432"/>
      <c r="CC9" s="433"/>
      <c r="CD9" s="434" t="s">
        <v>118</v>
      </c>
      <c r="CE9" s="435"/>
      <c r="CF9" s="435"/>
      <c r="CG9" s="435"/>
      <c r="CH9" s="435"/>
      <c r="CI9" s="435"/>
      <c r="CJ9" s="435"/>
      <c r="CK9" s="435"/>
      <c r="CL9" s="435"/>
      <c r="CM9" s="435"/>
      <c r="CN9" s="435"/>
      <c r="CO9" s="435"/>
      <c r="CP9" s="435"/>
      <c r="CQ9" s="435"/>
      <c r="CR9" s="435"/>
      <c r="CS9" s="436"/>
      <c r="CT9" s="428">
        <v>4</v>
      </c>
      <c r="CU9" s="429"/>
      <c r="CV9" s="429"/>
      <c r="CW9" s="429"/>
      <c r="CX9" s="429"/>
      <c r="CY9" s="429"/>
      <c r="CZ9" s="429"/>
      <c r="DA9" s="430"/>
      <c r="DB9" s="428">
        <v>4.4000000000000004</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119</v>
      </c>
      <c r="M10" s="461"/>
      <c r="N10" s="461"/>
      <c r="O10" s="461"/>
      <c r="P10" s="461"/>
      <c r="Q10" s="462"/>
      <c r="R10" s="482">
        <v>23610</v>
      </c>
      <c r="S10" s="483"/>
      <c r="T10" s="483"/>
      <c r="U10" s="483"/>
      <c r="V10" s="484"/>
      <c r="W10" s="419"/>
      <c r="X10" s="420"/>
      <c r="Y10" s="420"/>
      <c r="Z10" s="420"/>
      <c r="AA10" s="420"/>
      <c r="AB10" s="420"/>
      <c r="AC10" s="420"/>
      <c r="AD10" s="420"/>
      <c r="AE10" s="420"/>
      <c r="AF10" s="420"/>
      <c r="AG10" s="420"/>
      <c r="AH10" s="420"/>
      <c r="AI10" s="420"/>
      <c r="AJ10" s="420"/>
      <c r="AK10" s="420"/>
      <c r="AL10" s="423"/>
      <c r="AM10" s="460" t="s">
        <v>120</v>
      </c>
      <c r="AN10" s="461"/>
      <c r="AO10" s="461"/>
      <c r="AP10" s="461"/>
      <c r="AQ10" s="461"/>
      <c r="AR10" s="461"/>
      <c r="AS10" s="461"/>
      <c r="AT10" s="462"/>
      <c r="AU10" s="463" t="s">
        <v>121</v>
      </c>
      <c r="AV10" s="464"/>
      <c r="AW10" s="464"/>
      <c r="AX10" s="464"/>
      <c r="AY10" s="465" t="s">
        <v>122</v>
      </c>
      <c r="AZ10" s="466"/>
      <c r="BA10" s="466"/>
      <c r="BB10" s="466"/>
      <c r="BC10" s="466"/>
      <c r="BD10" s="466"/>
      <c r="BE10" s="466"/>
      <c r="BF10" s="466"/>
      <c r="BG10" s="466"/>
      <c r="BH10" s="466"/>
      <c r="BI10" s="466"/>
      <c r="BJ10" s="466"/>
      <c r="BK10" s="466"/>
      <c r="BL10" s="466"/>
      <c r="BM10" s="467"/>
      <c r="BN10" s="431">
        <v>25249</v>
      </c>
      <c r="BO10" s="432"/>
      <c r="BP10" s="432"/>
      <c r="BQ10" s="432"/>
      <c r="BR10" s="432"/>
      <c r="BS10" s="432"/>
      <c r="BT10" s="432"/>
      <c r="BU10" s="433"/>
      <c r="BV10" s="431">
        <v>23143</v>
      </c>
      <c r="BW10" s="432"/>
      <c r="BX10" s="432"/>
      <c r="BY10" s="432"/>
      <c r="BZ10" s="432"/>
      <c r="CA10" s="432"/>
      <c r="CB10" s="432"/>
      <c r="CC10" s="433"/>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124</v>
      </c>
      <c r="M11" s="486"/>
      <c r="N11" s="486"/>
      <c r="O11" s="486"/>
      <c r="P11" s="486"/>
      <c r="Q11" s="487"/>
      <c r="R11" s="488" t="s">
        <v>125</v>
      </c>
      <c r="S11" s="489"/>
      <c r="T11" s="489"/>
      <c r="U11" s="489"/>
      <c r="V11" s="490"/>
      <c r="W11" s="419"/>
      <c r="X11" s="420"/>
      <c r="Y11" s="420"/>
      <c r="Z11" s="420"/>
      <c r="AA11" s="420"/>
      <c r="AB11" s="420"/>
      <c r="AC11" s="420"/>
      <c r="AD11" s="420"/>
      <c r="AE11" s="420"/>
      <c r="AF11" s="420"/>
      <c r="AG11" s="420"/>
      <c r="AH11" s="420"/>
      <c r="AI11" s="420"/>
      <c r="AJ11" s="420"/>
      <c r="AK11" s="420"/>
      <c r="AL11" s="423"/>
      <c r="AM11" s="460" t="s">
        <v>126</v>
      </c>
      <c r="AN11" s="461"/>
      <c r="AO11" s="461"/>
      <c r="AP11" s="461"/>
      <c r="AQ11" s="461"/>
      <c r="AR11" s="461"/>
      <c r="AS11" s="461"/>
      <c r="AT11" s="462"/>
      <c r="AU11" s="463" t="s">
        <v>127</v>
      </c>
      <c r="AV11" s="464"/>
      <c r="AW11" s="464"/>
      <c r="AX11" s="464"/>
      <c r="AY11" s="465" t="s">
        <v>128</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129</v>
      </c>
      <c r="CE11" s="435"/>
      <c r="CF11" s="435"/>
      <c r="CG11" s="435"/>
      <c r="CH11" s="435"/>
      <c r="CI11" s="435"/>
      <c r="CJ11" s="435"/>
      <c r="CK11" s="435"/>
      <c r="CL11" s="435"/>
      <c r="CM11" s="435"/>
      <c r="CN11" s="435"/>
      <c r="CO11" s="435"/>
      <c r="CP11" s="435"/>
      <c r="CQ11" s="435"/>
      <c r="CR11" s="435"/>
      <c r="CS11" s="436"/>
      <c r="CT11" s="471" t="s">
        <v>130</v>
      </c>
      <c r="CU11" s="472"/>
      <c r="CV11" s="472"/>
      <c r="CW11" s="472"/>
      <c r="CX11" s="472"/>
      <c r="CY11" s="472"/>
      <c r="CZ11" s="472"/>
      <c r="DA11" s="473"/>
      <c r="DB11" s="471" t="s">
        <v>131</v>
      </c>
      <c r="DC11" s="472"/>
      <c r="DD11" s="472"/>
      <c r="DE11" s="472"/>
      <c r="DF11" s="472"/>
      <c r="DG11" s="472"/>
      <c r="DH11" s="472"/>
      <c r="DI11" s="473"/>
      <c r="DJ11" s="186"/>
      <c r="DK11" s="186"/>
      <c r="DL11" s="186"/>
      <c r="DM11" s="186"/>
      <c r="DN11" s="186"/>
      <c r="DO11" s="186"/>
    </row>
    <row r="12" spans="1:119" ht="18.75" customHeight="1" x14ac:dyDescent="0.15">
      <c r="A12" s="187"/>
      <c r="B12" s="491" t="s">
        <v>132</v>
      </c>
      <c r="C12" s="492"/>
      <c r="D12" s="492"/>
      <c r="E12" s="492"/>
      <c r="F12" s="492"/>
      <c r="G12" s="492"/>
      <c r="H12" s="492"/>
      <c r="I12" s="492"/>
      <c r="J12" s="492"/>
      <c r="K12" s="493"/>
      <c r="L12" s="500" t="s">
        <v>133</v>
      </c>
      <c r="M12" s="501"/>
      <c r="N12" s="501"/>
      <c r="O12" s="501"/>
      <c r="P12" s="501"/>
      <c r="Q12" s="502"/>
      <c r="R12" s="503">
        <v>23812</v>
      </c>
      <c r="S12" s="504"/>
      <c r="T12" s="504"/>
      <c r="U12" s="504"/>
      <c r="V12" s="505"/>
      <c r="W12" s="506" t="s">
        <v>1</v>
      </c>
      <c r="X12" s="464"/>
      <c r="Y12" s="464"/>
      <c r="Z12" s="464"/>
      <c r="AA12" s="464"/>
      <c r="AB12" s="507"/>
      <c r="AC12" s="508" t="s">
        <v>134</v>
      </c>
      <c r="AD12" s="509"/>
      <c r="AE12" s="509"/>
      <c r="AF12" s="509"/>
      <c r="AG12" s="510"/>
      <c r="AH12" s="508" t="s">
        <v>135</v>
      </c>
      <c r="AI12" s="509"/>
      <c r="AJ12" s="509"/>
      <c r="AK12" s="509"/>
      <c r="AL12" s="511"/>
      <c r="AM12" s="460" t="s">
        <v>136</v>
      </c>
      <c r="AN12" s="461"/>
      <c r="AO12" s="461"/>
      <c r="AP12" s="461"/>
      <c r="AQ12" s="461"/>
      <c r="AR12" s="461"/>
      <c r="AS12" s="461"/>
      <c r="AT12" s="462"/>
      <c r="AU12" s="463" t="s">
        <v>102</v>
      </c>
      <c r="AV12" s="464"/>
      <c r="AW12" s="464"/>
      <c r="AX12" s="464"/>
      <c r="AY12" s="465" t="s">
        <v>137</v>
      </c>
      <c r="AZ12" s="466"/>
      <c r="BA12" s="466"/>
      <c r="BB12" s="466"/>
      <c r="BC12" s="466"/>
      <c r="BD12" s="466"/>
      <c r="BE12" s="466"/>
      <c r="BF12" s="466"/>
      <c r="BG12" s="466"/>
      <c r="BH12" s="466"/>
      <c r="BI12" s="466"/>
      <c r="BJ12" s="466"/>
      <c r="BK12" s="466"/>
      <c r="BL12" s="466"/>
      <c r="BM12" s="467"/>
      <c r="BN12" s="431">
        <v>500810</v>
      </c>
      <c r="BO12" s="432"/>
      <c r="BP12" s="432"/>
      <c r="BQ12" s="432"/>
      <c r="BR12" s="432"/>
      <c r="BS12" s="432"/>
      <c r="BT12" s="432"/>
      <c r="BU12" s="433"/>
      <c r="BV12" s="431">
        <v>400000</v>
      </c>
      <c r="BW12" s="432"/>
      <c r="BX12" s="432"/>
      <c r="BY12" s="432"/>
      <c r="BZ12" s="432"/>
      <c r="CA12" s="432"/>
      <c r="CB12" s="432"/>
      <c r="CC12" s="433"/>
      <c r="CD12" s="434" t="s">
        <v>138</v>
      </c>
      <c r="CE12" s="435"/>
      <c r="CF12" s="435"/>
      <c r="CG12" s="435"/>
      <c r="CH12" s="435"/>
      <c r="CI12" s="435"/>
      <c r="CJ12" s="435"/>
      <c r="CK12" s="435"/>
      <c r="CL12" s="435"/>
      <c r="CM12" s="435"/>
      <c r="CN12" s="435"/>
      <c r="CO12" s="435"/>
      <c r="CP12" s="435"/>
      <c r="CQ12" s="435"/>
      <c r="CR12" s="435"/>
      <c r="CS12" s="436"/>
      <c r="CT12" s="471" t="s">
        <v>139</v>
      </c>
      <c r="CU12" s="472"/>
      <c r="CV12" s="472"/>
      <c r="CW12" s="472"/>
      <c r="CX12" s="472"/>
      <c r="CY12" s="472"/>
      <c r="CZ12" s="472"/>
      <c r="DA12" s="473"/>
      <c r="DB12" s="471" t="s">
        <v>139</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140</v>
      </c>
      <c r="N13" s="523"/>
      <c r="O13" s="523"/>
      <c r="P13" s="523"/>
      <c r="Q13" s="524"/>
      <c r="R13" s="515">
        <v>23448</v>
      </c>
      <c r="S13" s="516"/>
      <c r="T13" s="516"/>
      <c r="U13" s="516"/>
      <c r="V13" s="517"/>
      <c r="W13" s="447" t="s">
        <v>141</v>
      </c>
      <c r="X13" s="448"/>
      <c r="Y13" s="448"/>
      <c r="Z13" s="448"/>
      <c r="AA13" s="448"/>
      <c r="AB13" s="438"/>
      <c r="AC13" s="482">
        <v>1117</v>
      </c>
      <c r="AD13" s="483"/>
      <c r="AE13" s="483"/>
      <c r="AF13" s="483"/>
      <c r="AG13" s="525"/>
      <c r="AH13" s="482">
        <v>1222</v>
      </c>
      <c r="AI13" s="483"/>
      <c r="AJ13" s="483"/>
      <c r="AK13" s="483"/>
      <c r="AL13" s="484"/>
      <c r="AM13" s="460" t="s">
        <v>142</v>
      </c>
      <c r="AN13" s="461"/>
      <c r="AO13" s="461"/>
      <c r="AP13" s="461"/>
      <c r="AQ13" s="461"/>
      <c r="AR13" s="461"/>
      <c r="AS13" s="461"/>
      <c r="AT13" s="462"/>
      <c r="AU13" s="463" t="s">
        <v>127</v>
      </c>
      <c r="AV13" s="464"/>
      <c r="AW13" s="464"/>
      <c r="AX13" s="464"/>
      <c r="AY13" s="465" t="s">
        <v>143</v>
      </c>
      <c r="AZ13" s="466"/>
      <c r="BA13" s="466"/>
      <c r="BB13" s="466"/>
      <c r="BC13" s="466"/>
      <c r="BD13" s="466"/>
      <c r="BE13" s="466"/>
      <c r="BF13" s="466"/>
      <c r="BG13" s="466"/>
      <c r="BH13" s="466"/>
      <c r="BI13" s="466"/>
      <c r="BJ13" s="466"/>
      <c r="BK13" s="466"/>
      <c r="BL13" s="466"/>
      <c r="BM13" s="467"/>
      <c r="BN13" s="431">
        <v>-615525</v>
      </c>
      <c r="BO13" s="432"/>
      <c r="BP13" s="432"/>
      <c r="BQ13" s="432"/>
      <c r="BR13" s="432"/>
      <c r="BS13" s="432"/>
      <c r="BT13" s="432"/>
      <c r="BU13" s="433"/>
      <c r="BV13" s="431">
        <v>-361673</v>
      </c>
      <c r="BW13" s="432"/>
      <c r="BX13" s="432"/>
      <c r="BY13" s="432"/>
      <c r="BZ13" s="432"/>
      <c r="CA13" s="432"/>
      <c r="CB13" s="432"/>
      <c r="CC13" s="433"/>
      <c r="CD13" s="434" t="s">
        <v>144</v>
      </c>
      <c r="CE13" s="435"/>
      <c r="CF13" s="435"/>
      <c r="CG13" s="435"/>
      <c r="CH13" s="435"/>
      <c r="CI13" s="435"/>
      <c r="CJ13" s="435"/>
      <c r="CK13" s="435"/>
      <c r="CL13" s="435"/>
      <c r="CM13" s="435"/>
      <c r="CN13" s="435"/>
      <c r="CO13" s="435"/>
      <c r="CP13" s="435"/>
      <c r="CQ13" s="435"/>
      <c r="CR13" s="435"/>
      <c r="CS13" s="436"/>
      <c r="CT13" s="428">
        <v>-2.4</v>
      </c>
      <c r="CU13" s="429"/>
      <c r="CV13" s="429"/>
      <c r="CW13" s="429"/>
      <c r="CX13" s="429"/>
      <c r="CY13" s="429"/>
      <c r="CZ13" s="429"/>
      <c r="DA13" s="430"/>
      <c r="DB13" s="428">
        <v>-2.1</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145</v>
      </c>
      <c r="M14" s="513"/>
      <c r="N14" s="513"/>
      <c r="O14" s="513"/>
      <c r="P14" s="513"/>
      <c r="Q14" s="514"/>
      <c r="R14" s="515">
        <v>24072</v>
      </c>
      <c r="S14" s="516"/>
      <c r="T14" s="516"/>
      <c r="U14" s="516"/>
      <c r="V14" s="517"/>
      <c r="W14" s="421"/>
      <c r="X14" s="422"/>
      <c r="Y14" s="422"/>
      <c r="Z14" s="422"/>
      <c r="AA14" s="422"/>
      <c r="AB14" s="411"/>
      <c r="AC14" s="518">
        <v>10.1</v>
      </c>
      <c r="AD14" s="519"/>
      <c r="AE14" s="519"/>
      <c r="AF14" s="519"/>
      <c r="AG14" s="520"/>
      <c r="AH14" s="518">
        <v>10.5</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146</v>
      </c>
      <c r="CE14" s="527"/>
      <c r="CF14" s="527"/>
      <c r="CG14" s="527"/>
      <c r="CH14" s="527"/>
      <c r="CI14" s="527"/>
      <c r="CJ14" s="527"/>
      <c r="CK14" s="527"/>
      <c r="CL14" s="527"/>
      <c r="CM14" s="527"/>
      <c r="CN14" s="527"/>
      <c r="CO14" s="527"/>
      <c r="CP14" s="527"/>
      <c r="CQ14" s="527"/>
      <c r="CR14" s="527"/>
      <c r="CS14" s="528"/>
      <c r="CT14" s="529" t="s">
        <v>147</v>
      </c>
      <c r="CU14" s="530"/>
      <c r="CV14" s="530"/>
      <c r="CW14" s="530"/>
      <c r="CX14" s="530"/>
      <c r="CY14" s="530"/>
      <c r="CZ14" s="530"/>
      <c r="DA14" s="531"/>
      <c r="DB14" s="529" t="s">
        <v>148</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140</v>
      </c>
      <c r="N15" s="523"/>
      <c r="O15" s="523"/>
      <c r="P15" s="523"/>
      <c r="Q15" s="524"/>
      <c r="R15" s="515">
        <v>23703</v>
      </c>
      <c r="S15" s="516"/>
      <c r="T15" s="516"/>
      <c r="U15" s="516"/>
      <c r="V15" s="517"/>
      <c r="W15" s="447" t="s">
        <v>149</v>
      </c>
      <c r="X15" s="448"/>
      <c r="Y15" s="448"/>
      <c r="Z15" s="448"/>
      <c r="AA15" s="448"/>
      <c r="AB15" s="438"/>
      <c r="AC15" s="482">
        <v>2686</v>
      </c>
      <c r="AD15" s="483"/>
      <c r="AE15" s="483"/>
      <c r="AF15" s="483"/>
      <c r="AG15" s="525"/>
      <c r="AH15" s="482">
        <v>2773</v>
      </c>
      <c r="AI15" s="483"/>
      <c r="AJ15" s="483"/>
      <c r="AK15" s="483"/>
      <c r="AL15" s="484"/>
      <c r="AM15" s="460"/>
      <c r="AN15" s="461"/>
      <c r="AO15" s="461"/>
      <c r="AP15" s="461"/>
      <c r="AQ15" s="461"/>
      <c r="AR15" s="461"/>
      <c r="AS15" s="461"/>
      <c r="AT15" s="462"/>
      <c r="AU15" s="463"/>
      <c r="AV15" s="464"/>
      <c r="AW15" s="464"/>
      <c r="AX15" s="464"/>
      <c r="AY15" s="391" t="s">
        <v>150</v>
      </c>
      <c r="AZ15" s="392"/>
      <c r="BA15" s="392"/>
      <c r="BB15" s="392"/>
      <c r="BC15" s="392"/>
      <c r="BD15" s="392"/>
      <c r="BE15" s="392"/>
      <c r="BF15" s="392"/>
      <c r="BG15" s="392"/>
      <c r="BH15" s="392"/>
      <c r="BI15" s="392"/>
      <c r="BJ15" s="392"/>
      <c r="BK15" s="392"/>
      <c r="BL15" s="392"/>
      <c r="BM15" s="393"/>
      <c r="BN15" s="394">
        <v>3005985</v>
      </c>
      <c r="BO15" s="395"/>
      <c r="BP15" s="395"/>
      <c r="BQ15" s="395"/>
      <c r="BR15" s="395"/>
      <c r="BS15" s="395"/>
      <c r="BT15" s="395"/>
      <c r="BU15" s="396"/>
      <c r="BV15" s="394">
        <v>2880348</v>
      </c>
      <c r="BW15" s="395"/>
      <c r="BX15" s="395"/>
      <c r="BY15" s="395"/>
      <c r="BZ15" s="395"/>
      <c r="CA15" s="395"/>
      <c r="CB15" s="395"/>
      <c r="CC15" s="396"/>
      <c r="CD15" s="532" t="s">
        <v>151</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152</v>
      </c>
      <c r="M16" s="543"/>
      <c r="N16" s="543"/>
      <c r="O16" s="543"/>
      <c r="P16" s="543"/>
      <c r="Q16" s="544"/>
      <c r="R16" s="535" t="s">
        <v>153</v>
      </c>
      <c r="S16" s="536"/>
      <c r="T16" s="536"/>
      <c r="U16" s="536"/>
      <c r="V16" s="537"/>
      <c r="W16" s="421"/>
      <c r="X16" s="422"/>
      <c r="Y16" s="422"/>
      <c r="Z16" s="422"/>
      <c r="AA16" s="422"/>
      <c r="AB16" s="411"/>
      <c r="AC16" s="518">
        <v>24.3</v>
      </c>
      <c r="AD16" s="519"/>
      <c r="AE16" s="519"/>
      <c r="AF16" s="519"/>
      <c r="AG16" s="520"/>
      <c r="AH16" s="518">
        <v>23.9</v>
      </c>
      <c r="AI16" s="519"/>
      <c r="AJ16" s="519"/>
      <c r="AK16" s="519"/>
      <c r="AL16" s="521"/>
      <c r="AM16" s="460"/>
      <c r="AN16" s="461"/>
      <c r="AO16" s="461"/>
      <c r="AP16" s="461"/>
      <c r="AQ16" s="461"/>
      <c r="AR16" s="461"/>
      <c r="AS16" s="461"/>
      <c r="AT16" s="462"/>
      <c r="AU16" s="463"/>
      <c r="AV16" s="464"/>
      <c r="AW16" s="464"/>
      <c r="AX16" s="464"/>
      <c r="AY16" s="465" t="s">
        <v>154</v>
      </c>
      <c r="AZ16" s="466"/>
      <c r="BA16" s="466"/>
      <c r="BB16" s="466"/>
      <c r="BC16" s="466"/>
      <c r="BD16" s="466"/>
      <c r="BE16" s="466"/>
      <c r="BF16" s="466"/>
      <c r="BG16" s="466"/>
      <c r="BH16" s="466"/>
      <c r="BI16" s="466"/>
      <c r="BJ16" s="466"/>
      <c r="BK16" s="466"/>
      <c r="BL16" s="466"/>
      <c r="BM16" s="467"/>
      <c r="BN16" s="431">
        <v>5805243</v>
      </c>
      <c r="BO16" s="432"/>
      <c r="BP16" s="432"/>
      <c r="BQ16" s="432"/>
      <c r="BR16" s="432"/>
      <c r="BS16" s="432"/>
      <c r="BT16" s="432"/>
      <c r="BU16" s="433"/>
      <c r="BV16" s="431">
        <v>5416109</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155</v>
      </c>
      <c r="N17" s="539"/>
      <c r="O17" s="539"/>
      <c r="P17" s="539"/>
      <c r="Q17" s="540"/>
      <c r="R17" s="535" t="s">
        <v>156</v>
      </c>
      <c r="S17" s="536"/>
      <c r="T17" s="536"/>
      <c r="U17" s="536"/>
      <c r="V17" s="537"/>
      <c r="W17" s="447" t="s">
        <v>157</v>
      </c>
      <c r="X17" s="448"/>
      <c r="Y17" s="448"/>
      <c r="Z17" s="448"/>
      <c r="AA17" s="448"/>
      <c r="AB17" s="438"/>
      <c r="AC17" s="482">
        <v>7256</v>
      </c>
      <c r="AD17" s="483"/>
      <c r="AE17" s="483"/>
      <c r="AF17" s="483"/>
      <c r="AG17" s="525"/>
      <c r="AH17" s="482">
        <v>7615</v>
      </c>
      <c r="AI17" s="483"/>
      <c r="AJ17" s="483"/>
      <c r="AK17" s="483"/>
      <c r="AL17" s="484"/>
      <c r="AM17" s="460"/>
      <c r="AN17" s="461"/>
      <c r="AO17" s="461"/>
      <c r="AP17" s="461"/>
      <c r="AQ17" s="461"/>
      <c r="AR17" s="461"/>
      <c r="AS17" s="461"/>
      <c r="AT17" s="462"/>
      <c r="AU17" s="463"/>
      <c r="AV17" s="464"/>
      <c r="AW17" s="464"/>
      <c r="AX17" s="464"/>
      <c r="AY17" s="465" t="s">
        <v>158</v>
      </c>
      <c r="AZ17" s="466"/>
      <c r="BA17" s="466"/>
      <c r="BB17" s="466"/>
      <c r="BC17" s="466"/>
      <c r="BD17" s="466"/>
      <c r="BE17" s="466"/>
      <c r="BF17" s="466"/>
      <c r="BG17" s="466"/>
      <c r="BH17" s="466"/>
      <c r="BI17" s="466"/>
      <c r="BJ17" s="466"/>
      <c r="BK17" s="466"/>
      <c r="BL17" s="466"/>
      <c r="BM17" s="467"/>
      <c r="BN17" s="431">
        <v>3782661</v>
      </c>
      <c r="BO17" s="432"/>
      <c r="BP17" s="432"/>
      <c r="BQ17" s="432"/>
      <c r="BR17" s="432"/>
      <c r="BS17" s="432"/>
      <c r="BT17" s="432"/>
      <c r="BU17" s="433"/>
      <c r="BV17" s="431">
        <v>3649398</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159</v>
      </c>
      <c r="C18" s="474"/>
      <c r="D18" s="474"/>
      <c r="E18" s="546"/>
      <c r="F18" s="546"/>
      <c r="G18" s="546"/>
      <c r="H18" s="546"/>
      <c r="I18" s="546"/>
      <c r="J18" s="546"/>
      <c r="K18" s="546"/>
      <c r="L18" s="547">
        <v>109.75</v>
      </c>
      <c r="M18" s="547"/>
      <c r="N18" s="547"/>
      <c r="O18" s="547"/>
      <c r="P18" s="547"/>
      <c r="Q18" s="547"/>
      <c r="R18" s="548"/>
      <c r="S18" s="548"/>
      <c r="T18" s="548"/>
      <c r="U18" s="548"/>
      <c r="V18" s="549"/>
      <c r="W18" s="449"/>
      <c r="X18" s="450"/>
      <c r="Y18" s="450"/>
      <c r="Z18" s="450"/>
      <c r="AA18" s="450"/>
      <c r="AB18" s="441"/>
      <c r="AC18" s="550">
        <v>65.599999999999994</v>
      </c>
      <c r="AD18" s="551"/>
      <c r="AE18" s="551"/>
      <c r="AF18" s="551"/>
      <c r="AG18" s="552"/>
      <c r="AH18" s="550">
        <v>65.599999999999994</v>
      </c>
      <c r="AI18" s="551"/>
      <c r="AJ18" s="551"/>
      <c r="AK18" s="551"/>
      <c r="AL18" s="553"/>
      <c r="AM18" s="460"/>
      <c r="AN18" s="461"/>
      <c r="AO18" s="461"/>
      <c r="AP18" s="461"/>
      <c r="AQ18" s="461"/>
      <c r="AR18" s="461"/>
      <c r="AS18" s="461"/>
      <c r="AT18" s="462"/>
      <c r="AU18" s="463"/>
      <c r="AV18" s="464"/>
      <c r="AW18" s="464"/>
      <c r="AX18" s="464"/>
      <c r="AY18" s="465" t="s">
        <v>160</v>
      </c>
      <c r="AZ18" s="466"/>
      <c r="BA18" s="466"/>
      <c r="BB18" s="466"/>
      <c r="BC18" s="466"/>
      <c r="BD18" s="466"/>
      <c r="BE18" s="466"/>
      <c r="BF18" s="466"/>
      <c r="BG18" s="466"/>
      <c r="BH18" s="466"/>
      <c r="BI18" s="466"/>
      <c r="BJ18" s="466"/>
      <c r="BK18" s="466"/>
      <c r="BL18" s="466"/>
      <c r="BM18" s="467"/>
      <c r="BN18" s="431">
        <v>5490895</v>
      </c>
      <c r="BO18" s="432"/>
      <c r="BP18" s="432"/>
      <c r="BQ18" s="432"/>
      <c r="BR18" s="432"/>
      <c r="BS18" s="432"/>
      <c r="BT18" s="432"/>
      <c r="BU18" s="433"/>
      <c r="BV18" s="431">
        <v>5393059</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161</v>
      </c>
      <c r="C19" s="474"/>
      <c r="D19" s="474"/>
      <c r="E19" s="546"/>
      <c r="F19" s="546"/>
      <c r="G19" s="546"/>
      <c r="H19" s="546"/>
      <c r="I19" s="546"/>
      <c r="J19" s="546"/>
      <c r="K19" s="546"/>
      <c r="L19" s="554">
        <v>207</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162</v>
      </c>
      <c r="AZ19" s="466"/>
      <c r="BA19" s="466"/>
      <c r="BB19" s="466"/>
      <c r="BC19" s="466"/>
      <c r="BD19" s="466"/>
      <c r="BE19" s="466"/>
      <c r="BF19" s="466"/>
      <c r="BG19" s="466"/>
      <c r="BH19" s="466"/>
      <c r="BI19" s="466"/>
      <c r="BJ19" s="466"/>
      <c r="BK19" s="466"/>
      <c r="BL19" s="466"/>
      <c r="BM19" s="467"/>
      <c r="BN19" s="431">
        <v>8306101</v>
      </c>
      <c r="BO19" s="432"/>
      <c r="BP19" s="432"/>
      <c r="BQ19" s="432"/>
      <c r="BR19" s="432"/>
      <c r="BS19" s="432"/>
      <c r="BT19" s="432"/>
      <c r="BU19" s="433"/>
      <c r="BV19" s="431">
        <v>7635531</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163</v>
      </c>
      <c r="C20" s="474"/>
      <c r="D20" s="474"/>
      <c r="E20" s="546"/>
      <c r="F20" s="546"/>
      <c r="G20" s="546"/>
      <c r="H20" s="546"/>
      <c r="I20" s="546"/>
      <c r="J20" s="546"/>
      <c r="K20" s="546"/>
      <c r="L20" s="554">
        <v>8858</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164</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165</v>
      </c>
      <c r="C22" s="569"/>
      <c r="D22" s="570"/>
      <c r="E22" s="443" t="s">
        <v>1</v>
      </c>
      <c r="F22" s="448"/>
      <c r="G22" s="448"/>
      <c r="H22" s="448"/>
      <c r="I22" s="448"/>
      <c r="J22" s="448"/>
      <c r="K22" s="438"/>
      <c r="L22" s="443" t="s">
        <v>166</v>
      </c>
      <c r="M22" s="448"/>
      <c r="N22" s="448"/>
      <c r="O22" s="448"/>
      <c r="P22" s="438"/>
      <c r="Q22" s="577" t="s">
        <v>167</v>
      </c>
      <c r="R22" s="578"/>
      <c r="S22" s="578"/>
      <c r="T22" s="578"/>
      <c r="U22" s="578"/>
      <c r="V22" s="579"/>
      <c r="W22" s="583" t="s">
        <v>168</v>
      </c>
      <c r="X22" s="569"/>
      <c r="Y22" s="570"/>
      <c r="Z22" s="443" t="s">
        <v>1</v>
      </c>
      <c r="AA22" s="448"/>
      <c r="AB22" s="448"/>
      <c r="AC22" s="448"/>
      <c r="AD22" s="448"/>
      <c r="AE22" s="448"/>
      <c r="AF22" s="448"/>
      <c r="AG22" s="438"/>
      <c r="AH22" s="596" t="s">
        <v>169</v>
      </c>
      <c r="AI22" s="448"/>
      <c r="AJ22" s="448"/>
      <c r="AK22" s="448"/>
      <c r="AL22" s="438"/>
      <c r="AM22" s="596" t="s">
        <v>170</v>
      </c>
      <c r="AN22" s="597"/>
      <c r="AO22" s="597"/>
      <c r="AP22" s="597"/>
      <c r="AQ22" s="597"/>
      <c r="AR22" s="598"/>
      <c r="AS22" s="577" t="s">
        <v>167</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171</v>
      </c>
      <c r="AZ23" s="392"/>
      <c r="BA23" s="392"/>
      <c r="BB23" s="392"/>
      <c r="BC23" s="392"/>
      <c r="BD23" s="392"/>
      <c r="BE23" s="392"/>
      <c r="BF23" s="392"/>
      <c r="BG23" s="392"/>
      <c r="BH23" s="392"/>
      <c r="BI23" s="392"/>
      <c r="BJ23" s="392"/>
      <c r="BK23" s="392"/>
      <c r="BL23" s="392"/>
      <c r="BM23" s="393"/>
      <c r="BN23" s="431">
        <v>4062002</v>
      </c>
      <c r="BO23" s="432"/>
      <c r="BP23" s="432"/>
      <c r="BQ23" s="432"/>
      <c r="BR23" s="432"/>
      <c r="BS23" s="432"/>
      <c r="BT23" s="432"/>
      <c r="BU23" s="433"/>
      <c r="BV23" s="431">
        <v>4044302</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172</v>
      </c>
      <c r="F24" s="461"/>
      <c r="G24" s="461"/>
      <c r="H24" s="461"/>
      <c r="I24" s="461"/>
      <c r="J24" s="461"/>
      <c r="K24" s="462"/>
      <c r="L24" s="482">
        <v>1</v>
      </c>
      <c r="M24" s="483"/>
      <c r="N24" s="483"/>
      <c r="O24" s="483"/>
      <c r="P24" s="525"/>
      <c r="Q24" s="482">
        <v>8090</v>
      </c>
      <c r="R24" s="483"/>
      <c r="S24" s="483"/>
      <c r="T24" s="483"/>
      <c r="U24" s="483"/>
      <c r="V24" s="525"/>
      <c r="W24" s="584"/>
      <c r="X24" s="572"/>
      <c r="Y24" s="573"/>
      <c r="Z24" s="481" t="s">
        <v>173</v>
      </c>
      <c r="AA24" s="461"/>
      <c r="AB24" s="461"/>
      <c r="AC24" s="461"/>
      <c r="AD24" s="461"/>
      <c r="AE24" s="461"/>
      <c r="AF24" s="461"/>
      <c r="AG24" s="462"/>
      <c r="AH24" s="482">
        <v>143</v>
      </c>
      <c r="AI24" s="483"/>
      <c r="AJ24" s="483"/>
      <c r="AK24" s="483"/>
      <c r="AL24" s="525"/>
      <c r="AM24" s="482">
        <v>433719</v>
      </c>
      <c r="AN24" s="483"/>
      <c r="AO24" s="483"/>
      <c r="AP24" s="483"/>
      <c r="AQ24" s="483"/>
      <c r="AR24" s="525"/>
      <c r="AS24" s="482">
        <v>3033</v>
      </c>
      <c r="AT24" s="483"/>
      <c r="AU24" s="483"/>
      <c r="AV24" s="483"/>
      <c r="AW24" s="483"/>
      <c r="AX24" s="484"/>
      <c r="AY24" s="604" t="s">
        <v>174</v>
      </c>
      <c r="AZ24" s="605"/>
      <c r="BA24" s="605"/>
      <c r="BB24" s="605"/>
      <c r="BC24" s="605"/>
      <c r="BD24" s="605"/>
      <c r="BE24" s="605"/>
      <c r="BF24" s="605"/>
      <c r="BG24" s="605"/>
      <c r="BH24" s="605"/>
      <c r="BI24" s="605"/>
      <c r="BJ24" s="605"/>
      <c r="BK24" s="605"/>
      <c r="BL24" s="605"/>
      <c r="BM24" s="606"/>
      <c r="BN24" s="431">
        <v>2961823</v>
      </c>
      <c r="BO24" s="432"/>
      <c r="BP24" s="432"/>
      <c r="BQ24" s="432"/>
      <c r="BR24" s="432"/>
      <c r="BS24" s="432"/>
      <c r="BT24" s="432"/>
      <c r="BU24" s="433"/>
      <c r="BV24" s="431">
        <v>2860750</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175</v>
      </c>
      <c r="F25" s="461"/>
      <c r="G25" s="461"/>
      <c r="H25" s="461"/>
      <c r="I25" s="461"/>
      <c r="J25" s="461"/>
      <c r="K25" s="462"/>
      <c r="L25" s="482">
        <v>1</v>
      </c>
      <c r="M25" s="483"/>
      <c r="N25" s="483"/>
      <c r="O25" s="483"/>
      <c r="P25" s="525"/>
      <c r="Q25" s="482">
        <v>5900</v>
      </c>
      <c r="R25" s="483"/>
      <c r="S25" s="483"/>
      <c r="T25" s="483"/>
      <c r="U25" s="483"/>
      <c r="V25" s="525"/>
      <c r="W25" s="584"/>
      <c r="X25" s="572"/>
      <c r="Y25" s="573"/>
      <c r="Z25" s="481" t="s">
        <v>176</v>
      </c>
      <c r="AA25" s="461"/>
      <c r="AB25" s="461"/>
      <c r="AC25" s="461"/>
      <c r="AD25" s="461"/>
      <c r="AE25" s="461"/>
      <c r="AF25" s="461"/>
      <c r="AG25" s="462"/>
      <c r="AH25" s="482" t="s">
        <v>147</v>
      </c>
      <c r="AI25" s="483"/>
      <c r="AJ25" s="483"/>
      <c r="AK25" s="483"/>
      <c r="AL25" s="525"/>
      <c r="AM25" s="482" t="s">
        <v>139</v>
      </c>
      <c r="AN25" s="483"/>
      <c r="AO25" s="483"/>
      <c r="AP25" s="483"/>
      <c r="AQ25" s="483"/>
      <c r="AR25" s="525"/>
      <c r="AS25" s="482" t="s">
        <v>139</v>
      </c>
      <c r="AT25" s="483"/>
      <c r="AU25" s="483"/>
      <c r="AV25" s="483"/>
      <c r="AW25" s="483"/>
      <c r="AX25" s="484"/>
      <c r="AY25" s="391" t="s">
        <v>177</v>
      </c>
      <c r="AZ25" s="392"/>
      <c r="BA25" s="392"/>
      <c r="BB25" s="392"/>
      <c r="BC25" s="392"/>
      <c r="BD25" s="392"/>
      <c r="BE25" s="392"/>
      <c r="BF25" s="392"/>
      <c r="BG25" s="392"/>
      <c r="BH25" s="392"/>
      <c r="BI25" s="392"/>
      <c r="BJ25" s="392"/>
      <c r="BK25" s="392"/>
      <c r="BL25" s="392"/>
      <c r="BM25" s="393"/>
      <c r="BN25" s="394">
        <v>25831</v>
      </c>
      <c r="BO25" s="395"/>
      <c r="BP25" s="395"/>
      <c r="BQ25" s="395"/>
      <c r="BR25" s="395"/>
      <c r="BS25" s="395"/>
      <c r="BT25" s="395"/>
      <c r="BU25" s="396"/>
      <c r="BV25" s="394">
        <v>23347</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178</v>
      </c>
      <c r="F26" s="461"/>
      <c r="G26" s="461"/>
      <c r="H26" s="461"/>
      <c r="I26" s="461"/>
      <c r="J26" s="461"/>
      <c r="K26" s="462"/>
      <c r="L26" s="482">
        <v>1</v>
      </c>
      <c r="M26" s="483"/>
      <c r="N26" s="483"/>
      <c r="O26" s="483"/>
      <c r="P26" s="525"/>
      <c r="Q26" s="482">
        <v>5360</v>
      </c>
      <c r="R26" s="483"/>
      <c r="S26" s="483"/>
      <c r="T26" s="483"/>
      <c r="U26" s="483"/>
      <c r="V26" s="525"/>
      <c r="W26" s="584"/>
      <c r="X26" s="572"/>
      <c r="Y26" s="573"/>
      <c r="Z26" s="481" t="s">
        <v>179</v>
      </c>
      <c r="AA26" s="594"/>
      <c r="AB26" s="594"/>
      <c r="AC26" s="594"/>
      <c r="AD26" s="594"/>
      <c r="AE26" s="594"/>
      <c r="AF26" s="594"/>
      <c r="AG26" s="595"/>
      <c r="AH26" s="482">
        <v>2</v>
      </c>
      <c r="AI26" s="483"/>
      <c r="AJ26" s="483"/>
      <c r="AK26" s="483"/>
      <c r="AL26" s="525"/>
      <c r="AM26" s="482" t="s">
        <v>180</v>
      </c>
      <c r="AN26" s="483"/>
      <c r="AO26" s="483"/>
      <c r="AP26" s="483"/>
      <c r="AQ26" s="483"/>
      <c r="AR26" s="525"/>
      <c r="AS26" s="482" t="s">
        <v>181</v>
      </c>
      <c r="AT26" s="483"/>
      <c r="AU26" s="483"/>
      <c r="AV26" s="483"/>
      <c r="AW26" s="483"/>
      <c r="AX26" s="484"/>
      <c r="AY26" s="434" t="s">
        <v>182</v>
      </c>
      <c r="AZ26" s="435"/>
      <c r="BA26" s="435"/>
      <c r="BB26" s="435"/>
      <c r="BC26" s="435"/>
      <c r="BD26" s="435"/>
      <c r="BE26" s="435"/>
      <c r="BF26" s="435"/>
      <c r="BG26" s="435"/>
      <c r="BH26" s="435"/>
      <c r="BI26" s="435"/>
      <c r="BJ26" s="435"/>
      <c r="BK26" s="435"/>
      <c r="BL26" s="435"/>
      <c r="BM26" s="436"/>
      <c r="BN26" s="431" t="s">
        <v>139</v>
      </c>
      <c r="BO26" s="432"/>
      <c r="BP26" s="432"/>
      <c r="BQ26" s="432"/>
      <c r="BR26" s="432"/>
      <c r="BS26" s="432"/>
      <c r="BT26" s="432"/>
      <c r="BU26" s="433"/>
      <c r="BV26" s="431" t="s">
        <v>139</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183</v>
      </c>
      <c r="F27" s="461"/>
      <c r="G27" s="461"/>
      <c r="H27" s="461"/>
      <c r="I27" s="461"/>
      <c r="J27" s="461"/>
      <c r="K27" s="462"/>
      <c r="L27" s="482">
        <v>1</v>
      </c>
      <c r="M27" s="483"/>
      <c r="N27" s="483"/>
      <c r="O27" s="483"/>
      <c r="P27" s="525"/>
      <c r="Q27" s="482">
        <v>3710</v>
      </c>
      <c r="R27" s="483"/>
      <c r="S27" s="483"/>
      <c r="T27" s="483"/>
      <c r="U27" s="483"/>
      <c r="V27" s="525"/>
      <c r="W27" s="584"/>
      <c r="X27" s="572"/>
      <c r="Y27" s="573"/>
      <c r="Z27" s="481" t="s">
        <v>184</v>
      </c>
      <c r="AA27" s="461"/>
      <c r="AB27" s="461"/>
      <c r="AC27" s="461"/>
      <c r="AD27" s="461"/>
      <c r="AE27" s="461"/>
      <c r="AF27" s="461"/>
      <c r="AG27" s="462"/>
      <c r="AH27" s="482">
        <v>6</v>
      </c>
      <c r="AI27" s="483"/>
      <c r="AJ27" s="483"/>
      <c r="AK27" s="483"/>
      <c r="AL27" s="525"/>
      <c r="AM27" s="482">
        <v>17904</v>
      </c>
      <c r="AN27" s="483"/>
      <c r="AO27" s="483"/>
      <c r="AP27" s="483"/>
      <c r="AQ27" s="483"/>
      <c r="AR27" s="525"/>
      <c r="AS27" s="482">
        <v>2984</v>
      </c>
      <c r="AT27" s="483"/>
      <c r="AU27" s="483"/>
      <c r="AV27" s="483"/>
      <c r="AW27" s="483"/>
      <c r="AX27" s="484"/>
      <c r="AY27" s="526" t="s">
        <v>185</v>
      </c>
      <c r="AZ27" s="527"/>
      <c r="BA27" s="527"/>
      <c r="BB27" s="527"/>
      <c r="BC27" s="527"/>
      <c r="BD27" s="527"/>
      <c r="BE27" s="527"/>
      <c r="BF27" s="527"/>
      <c r="BG27" s="527"/>
      <c r="BH27" s="527"/>
      <c r="BI27" s="527"/>
      <c r="BJ27" s="527"/>
      <c r="BK27" s="527"/>
      <c r="BL27" s="527"/>
      <c r="BM27" s="528"/>
      <c r="BN27" s="607" t="s">
        <v>139</v>
      </c>
      <c r="BO27" s="608"/>
      <c r="BP27" s="608"/>
      <c r="BQ27" s="608"/>
      <c r="BR27" s="608"/>
      <c r="BS27" s="608"/>
      <c r="BT27" s="608"/>
      <c r="BU27" s="609"/>
      <c r="BV27" s="607" t="s">
        <v>139</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186</v>
      </c>
      <c r="F28" s="461"/>
      <c r="G28" s="461"/>
      <c r="H28" s="461"/>
      <c r="I28" s="461"/>
      <c r="J28" s="461"/>
      <c r="K28" s="462"/>
      <c r="L28" s="482">
        <v>1</v>
      </c>
      <c r="M28" s="483"/>
      <c r="N28" s="483"/>
      <c r="O28" s="483"/>
      <c r="P28" s="525"/>
      <c r="Q28" s="482">
        <v>3220</v>
      </c>
      <c r="R28" s="483"/>
      <c r="S28" s="483"/>
      <c r="T28" s="483"/>
      <c r="U28" s="483"/>
      <c r="V28" s="525"/>
      <c r="W28" s="584"/>
      <c r="X28" s="572"/>
      <c r="Y28" s="573"/>
      <c r="Z28" s="481" t="s">
        <v>187</v>
      </c>
      <c r="AA28" s="461"/>
      <c r="AB28" s="461"/>
      <c r="AC28" s="461"/>
      <c r="AD28" s="461"/>
      <c r="AE28" s="461"/>
      <c r="AF28" s="461"/>
      <c r="AG28" s="462"/>
      <c r="AH28" s="482" t="s">
        <v>147</v>
      </c>
      <c r="AI28" s="483"/>
      <c r="AJ28" s="483"/>
      <c r="AK28" s="483"/>
      <c r="AL28" s="525"/>
      <c r="AM28" s="482" t="s">
        <v>139</v>
      </c>
      <c r="AN28" s="483"/>
      <c r="AO28" s="483"/>
      <c r="AP28" s="483"/>
      <c r="AQ28" s="483"/>
      <c r="AR28" s="525"/>
      <c r="AS28" s="482" t="s">
        <v>139</v>
      </c>
      <c r="AT28" s="483"/>
      <c r="AU28" s="483"/>
      <c r="AV28" s="483"/>
      <c r="AW28" s="483"/>
      <c r="AX28" s="484"/>
      <c r="AY28" s="610" t="s">
        <v>188</v>
      </c>
      <c r="AZ28" s="611"/>
      <c r="BA28" s="611"/>
      <c r="BB28" s="612"/>
      <c r="BC28" s="391" t="s">
        <v>48</v>
      </c>
      <c r="BD28" s="392"/>
      <c r="BE28" s="392"/>
      <c r="BF28" s="392"/>
      <c r="BG28" s="392"/>
      <c r="BH28" s="392"/>
      <c r="BI28" s="392"/>
      <c r="BJ28" s="392"/>
      <c r="BK28" s="392"/>
      <c r="BL28" s="392"/>
      <c r="BM28" s="393"/>
      <c r="BN28" s="394">
        <v>4990597</v>
      </c>
      <c r="BO28" s="395"/>
      <c r="BP28" s="395"/>
      <c r="BQ28" s="395"/>
      <c r="BR28" s="395"/>
      <c r="BS28" s="395"/>
      <c r="BT28" s="395"/>
      <c r="BU28" s="396"/>
      <c r="BV28" s="394">
        <v>4916158</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189</v>
      </c>
      <c r="F29" s="461"/>
      <c r="G29" s="461"/>
      <c r="H29" s="461"/>
      <c r="I29" s="461"/>
      <c r="J29" s="461"/>
      <c r="K29" s="462"/>
      <c r="L29" s="482">
        <v>14</v>
      </c>
      <c r="M29" s="483"/>
      <c r="N29" s="483"/>
      <c r="O29" s="483"/>
      <c r="P29" s="525"/>
      <c r="Q29" s="482">
        <v>3020</v>
      </c>
      <c r="R29" s="483"/>
      <c r="S29" s="483"/>
      <c r="T29" s="483"/>
      <c r="U29" s="483"/>
      <c r="V29" s="525"/>
      <c r="W29" s="585"/>
      <c r="X29" s="586"/>
      <c r="Y29" s="587"/>
      <c r="Z29" s="481" t="s">
        <v>190</v>
      </c>
      <c r="AA29" s="461"/>
      <c r="AB29" s="461"/>
      <c r="AC29" s="461"/>
      <c r="AD29" s="461"/>
      <c r="AE29" s="461"/>
      <c r="AF29" s="461"/>
      <c r="AG29" s="462"/>
      <c r="AH29" s="482">
        <v>149</v>
      </c>
      <c r="AI29" s="483"/>
      <c r="AJ29" s="483"/>
      <c r="AK29" s="483"/>
      <c r="AL29" s="525"/>
      <c r="AM29" s="482">
        <v>451623</v>
      </c>
      <c r="AN29" s="483"/>
      <c r="AO29" s="483"/>
      <c r="AP29" s="483"/>
      <c r="AQ29" s="483"/>
      <c r="AR29" s="525"/>
      <c r="AS29" s="482">
        <v>3031</v>
      </c>
      <c r="AT29" s="483"/>
      <c r="AU29" s="483"/>
      <c r="AV29" s="483"/>
      <c r="AW29" s="483"/>
      <c r="AX29" s="484"/>
      <c r="AY29" s="613"/>
      <c r="AZ29" s="614"/>
      <c r="BA29" s="614"/>
      <c r="BB29" s="615"/>
      <c r="BC29" s="465" t="s">
        <v>191</v>
      </c>
      <c r="BD29" s="466"/>
      <c r="BE29" s="466"/>
      <c r="BF29" s="466"/>
      <c r="BG29" s="466"/>
      <c r="BH29" s="466"/>
      <c r="BI29" s="466"/>
      <c r="BJ29" s="466"/>
      <c r="BK29" s="466"/>
      <c r="BL29" s="466"/>
      <c r="BM29" s="467"/>
      <c r="BN29" s="431">
        <v>774912</v>
      </c>
      <c r="BO29" s="432"/>
      <c r="BP29" s="432"/>
      <c r="BQ29" s="432"/>
      <c r="BR29" s="432"/>
      <c r="BS29" s="432"/>
      <c r="BT29" s="432"/>
      <c r="BU29" s="433"/>
      <c r="BV29" s="431">
        <v>772580</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192</v>
      </c>
      <c r="X30" s="592"/>
      <c r="Y30" s="592"/>
      <c r="Z30" s="592"/>
      <c r="AA30" s="592"/>
      <c r="AB30" s="592"/>
      <c r="AC30" s="592"/>
      <c r="AD30" s="592"/>
      <c r="AE30" s="592"/>
      <c r="AF30" s="592"/>
      <c r="AG30" s="593"/>
      <c r="AH30" s="550">
        <v>97.1</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2395889</v>
      </c>
      <c r="BO30" s="608"/>
      <c r="BP30" s="608"/>
      <c r="BQ30" s="608"/>
      <c r="BR30" s="608"/>
      <c r="BS30" s="608"/>
      <c r="BT30" s="608"/>
      <c r="BU30" s="609"/>
      <c r="BV30" s="607">
        <v>2037541</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199</v>
      </c>
      <c r="D33" s="455"/>
      <c r="E33" s="420" t="s">
        <v>200</v>
      </c>
      <c r="F33" s="420"/>
      <c r="G33" s="420"/>
      <c r="H33" s="420"/>
      <c r="I33" s="420"/>
      <c r="J33" s="420"/>
      <c r="K33" s="420"/>
      <c r="L33" s="420"/>
      <c r="M33" s="420"/>
      <c r="N33" s="420"/>
      <c r="O33" s="420"/>
      <c r="P33" s="420"/>
      <c r="Q33" s="420"/>
      <c r="R33" s="420"/>
      <c r="S33" s="420"/>
      <c r="T33" s="216"/>
      <c r="U33" s="455" t="s">
        <v>201</v>
      </c>
      <c r="V33" s="455"/>
      <c r="W33" s="420" t="s">
        <v>200</v>
      </c>
      <c r="X33" s="420"/>
      <c r="Y33" s="420"/>
      <c r="Z33" s="420"/>
      <c r="AA33" s="420"/>
      <c r="AB33" s="420"/>
      <c r="AC33" s="420"/>
      <c r="AD33" s="420"/>
      <c r="AE33" s="420"/>
      <c r="AF33" s="420"/>
      <c r="AG33" s="420"/>
      <c r="AH33" s="420"/>
      <c r="AI33" s="420"/>
      <c r="AJ33" s="420"/>
      <c r="AK33" s="420"/>
      <c r="AL33" s="216"/>
      <c r="AM33" s="455" t="s">
        <v>201</v>
      </c>
      <c r="AN33" s="455"/>
      <c r="AO33" s="420" t="s">
        <v>200</v>
      </c>
      <c r="AP33" s="420"/>
      <c r="AQ33" s="420"/>
      <c r="AR33" s="420"/>
      <c r="AS33" s="420"/>
      <c r="AT33" s="420"/>
      <c r="AU33" s="420"/>
      <c r="AV33" s="420"/>
      <c r="AW33" s="420"/>
      <c r="AX33" s="420"/>
      <c r="AY33" s="420"/>
      <c r="AZ33" s="420"/>
      <c r="BA33" s="420"/>
      <c r="BB33" s="420"/>
      <c r="BC33" s="420"/>
      <c r="BD33" s="217"/>
      <c r="BE33" s="420" t="s">
        <v>202</v>
      </c>
      <c r="BF33" s="420"/>
      <c r="BG33" s="420" t="s">
        <v>203</v>
      </c>
      <c r="BH33" s="420"/>
      <c r="BI33" s="420"/>
      <c r="BJ33" s="420"/>
      <c r="BK33" s="420"/>
      <c r="BL33" s="420"/>
      <c r="BM33" s="420"/>
      <c r="BN33" s="420"/>
      <c r="BO33" s="420"/>
      <c r="BP33" s="420"/>
      <c r="BQ33" s="420"/>
      <c r="BR33" s="420"/>
      <c r="BS33" s="420"/>
      <c r="BT33" s="420"/>
      <c r="BU33" s="420"/>
      <c r="BV33" s="217"/>
      <c r="BW33" s="455" t="s">
        <v>202</v>
      </c>
      <c r="BX33" s="455"/>
      <c r="BY33" s="420" t="s">
        <v>204</v>
      </c>
      <c r="BZ33" s="420"/>
      <c r="CA33" s="420"/>
      <c r="CB33" s="420"/>
      <c r="CC33" s="420"/>
      <c r="CD33" s="420"/>
      <c r="CE33" s="420"/>
      <c r="CF33" s="420"/>
      <c r="CG33" s="420"/>
      <c r="CH33" s="420"/>
      <c r="CI33" s="420"/>
      <c r="CJ33" s="420"/>
      <c r="CK33" s="420"/>
      <c r="CL33" s="420"/>
      <c r="CM33" s="420"/>
      <c r="CN33" s="216"/>
      <c r="CO33" s="455" t="s">
        <v>199</v>
      </c>
      <c r="CP33" s="455"/>
      <c r="CQ33" s="420" t="s">
        <v>205</v>
      </c>
      <c r="CR33" s="420"/>
      <c r="CS33" s="420"/>
      <c r="CT33" s="420"/>
      <c r="CU33" s="420"/>
      <c r="CV33" s="420"/>
      <c r="CW33" s="420"/>
      <c r="CX33" s="420"/>
      <c r="CY33" s="420"/>
      <c r="CZ33" s="420"/>
      <c r="DA33" s="420"/>
      <c r="DB33" s="420"/>
      <c r="DC33" s="420"/>
      <c r="DD33" s="420"/>
      <c r="DE33" s="420"/>
      <c r="DF33" s="216"/>
      <c r="DG33" s="619" t="s">
        <v>206</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6</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f>IF(AO34="","",MAX(C34:D43,U34:V43)+1)</f>
        <v>10</v>
      </c>
      <c r="AN34" s="620"/>
      <c r="AO34" s="621" t="str">
        <f>IF('各会計、関係団体の財政状況及び健全化判断比率'!B32="","",'各会計、関係団体の財政状況及び健全化判断比率'!B32)</f>
        <v>国民健康保険陶病院事業会計</v>
      </c>
      <c r="AP34" s="621"/>
      <c r="AQ34" s="621"/>
      <c r="AR34" s="621"/>
      <c r="AS34" s="621"/>
      <c r="AT34" s="621"/>
      <c r="AU34" s="621"/>
      <c r="AV34" s="621"/>
      <c r="AW34" s="621"/>
      <c r="AX34" s="621"/>
      <c r="AY34" s="621"/>
      <c r="AZ34" s="621"/>
      <c r="BA34" s="621"/>
      <c r="BB34" s="621"/>
      <c r="BC34" s="621"/>
      <c r="BD34" s="214"/>
      <c r="BE34" s="620">
        <f>IF(BG34="","",MAX(C34:D43,U34:V43,AM34:AN43)+1)</f>
        <v>12</v>
      </c>
      <c r="BF34" s="620"/>
      <c r="BG34" s="621" t="str">
        <f>IF('各会計、関係団体の財政状況及び健全化判断比率'!B34="","",'各会計、関係団体の財政状況及び健全化判断比率'!B34)</f>
        <v>農業集落排水事業特別会計</v>
      </c>
      <c r="BH34" s="621"/>
      <c r="BI34" s="621"/>
      <c r="BJ34" s="621"/>
      <c r="BK34" s="621"/>
      <c r="BL34" s="621"/>
      <c r="BM34" s="621"/>
      <c r="BN34" s="621"/>
      <c r="BO34" s="621"/>
      <c r="BP34" s="621"/>
      <c r="BQ34" s="621"/>
      <c r="BR34" s="621"/>
      <c r="BS34" s="621"/>
      <c r="BT34" s="621"/>
      <c r="BU34" s="621"/>
      <c r="BV34" s="214"/>
      <c r="BW34" s="620">
        <f>IF(BY34="","",MAX(C34:D43,U34:V43,AM34:AN43,BE34:BF43)+1)</f>
        <v>14</v>
      </c>
      <c r="BX34" s="620"/>
      <c r="BY34" s="621" t="str">
        <f>IF('各会計、関係団体の財政状況及び健全化判断比率'!B68="","",'各会計、関係団体の財政状況及び健全化判断比率'!B68)</f>
        <v>香川県市町総合事務組合</v>
      </c>
      <c r="BZ34" s="621"/>
      <c r="CA34" s="621"/>
      <c r="CB34" s="621"/>
      <c r="CC34" s="621"/>
      <c r="CD34" s="621"/>
      <c r="CE34" s="621"/>
      <c r="CF34" s="621"/>
      <c r="CG34" s="621"/>
      <c r="CH34" s="621"/>
      <c r="CI34" s="621"/>
      <c r="CJ34" s="621"/>
      <c r="CK34" s="621"/>
      <c r="CL34" s="621"/>
      <c r="CM34" s="621"/>
      <c r="CN34" s="214"/>
      <c r="CO34" s="620">
        <f>IF(CQ34="","",MAX(C34:D43,U34:V43,AM34:AN43,BE34:BF43,BW34:BX43)+1)</f>
        <v>19</v>
      </c>
      <c r="CP34" s="620"/>
      <c r="CQ34" s="621" t="str">
        <f>IF('各会計、関係団体の財政状況及び健全化判断比率'!BS7="","",'各会計、関係団体の財政状況及び健全化判断比率'!BS7)</f>
        <v>株式会社綾南プラザ</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f>IF(E35="","",C34+1)</f>
        <v>2</v>
      </c>
      <c r="D35" s="620"/>
      <c r="E35" s="621" t="str">
        <f>IF('各会計、関係団体の財政状況及び健全化判断比率'!B8="","",'各会計、関係団体の財政状況及び健全化判断比率'!B8)</f>
        <v>町営バス運送事業特別会計</v>
      </c>
      <c r="F35" s="621"/>
      <c r="G35" s="621"/>
      <c r="H35" s="621"/>
      <c r="I35" s="621"/>
      <c r="J35" s="621"/>
      <c r="K35" s="621"/>
      <c r="L35" s="621"/>
      <c r="M35" s="621"/>
      <c r="N35" s="621"/>
      <c r="O35" s="621"/>
      <c r="P35" s="621"/>
      <c r="Q35" s="621"/>
      <c r="R35" s="621"/>
      <c r="S35" s="621"/>
      <c r="T35" s="214"/>
      <c r="U35" s="620">
        <f>IF(W35="","",U34+1)</f>
        <v>7</v>
      </c>
      <c r="V35" s="620"/>
      <c r="W35" s="621" t="str">
        <f>IF('各会計、関係団体の財政状況及び健全化判断比率'!B29="","",'各会計、関係団体の財政状況及び健全化判断比率'!B29)</f>
        <v>国民健康保険診療所特別会計</v>
      </c>
      <c r="X35" s="621"/>
      <c r="Y35" s="621"/>
      <c r="Z35" s="621"/>
      <c r="AA35" s="621"/>
      <c r="AB35" s="621"/>
      <c r="AC35" s="621"/>
      <c r="AD35" s="621"/>
      <c r="AE35" s="621"/>
      <c r="AF35" s="621"/>
      <c r="AG35" s="621"/>
      <c r="AH35" s="621"/>
      <c r="AI35" s="621"/>
      <c r="AJ35" s="621"/>
      <c r="AK35" s="621"/>
      <c r="AL35" s="214"/>
      <c r="AM35" s="620">
        <f t="shared" ref="AM35:AM43" si="0">IF(AO35="","",AM34+1)</f>
        <v>11</v>
      </c>
      <c r="AN35" s="620"/>
      <c r="AO35" s="621" t="str">
        <f>IF('各会計、関係団体の財政状況及び健全化判断比率'!B33="","",'各会計、関係団体の財政状況及び健全化判断比率'!B33)</f>
        <v>介護老人保健施設事業会計</v>
      </c>
      <c r="AP35" s="621"/>
      <c r="AQ35" s="621"/>
      <c r="AR35" s="621"/>
      <c r="AS35" s="621"/>
      <c r="AT35" s="621"/>
      <c r="AU35" s="621"/>
      <c r="AV35" s="621"/>
      <c r="AW35" s="621"/>
      <c r="AX35" s="621"/>
      <c r="AY35" s="621"/>
      <c r="AZ35" s="621"/>
      <c r="BA35" s="621"/>
      <c r="BB35" s="621"/>
      <c r="BC35" s="621"/>
      <c r="BD35" s="214"/>
      <c r="BE35" s="620">
        <f t="shared" ref="BE35:BE43" si="1">IF(BG35="","",BE34+1)</f>
        <v>13</v>
      </c>
      <c r="BF35" s="620"/>
      <c r="BG35" s="621" t="str">
        <f>IF('各会計、関係団体の財政状況及び健全化判断比率'!B35="","",'各会計、関係団体の財政状況及び健全化判断比率'!B35)</f>
        <v>下水道事業特別会計</v>
      </c>
      <c r="BH35" s="621"/>
      <c r="BI35" s="621"/>
      <c r="BJ35" s="621"/>
      <c r="BK35" s="621"/>
      <c r="BL35" s="621"/>
      <c r="BM35" s="621"/>
      <c r="BN35" s="621"/>
      <c r="BO35" s="621"/>
      <c r="BP35" s="621"/>
      <c r="BQ35" s="621"/>
      <c r="BR35" s="621"/>
      <c r="BS35" s="621"/>
      <c r="BT35" s="621"/>
      <c r="BU35" s="621"/>
      <c r="BV35" s="214"/>
      <c r="BW35" s="620">
        <f t="shared" ref="BW35:BW43" si="2">IF(BY35="","",BW34+1)</f>
        <v>15</v>
      </c>
      <c r="BX35" s="620"/>
      <c r="BY35" s="621" t="str">
        <f>IF('各会計、関係団体の財政状況及び健全化判断比率'!B69="","",'各会計、関係団体の財政状況及び健全化判断比率'!B69)</f>
        <v>香川県後期高齢者医療広域連合（一般会計）</v>
      </c>
      <c r="BZ35" s="621"/>
      <c r="CA35" s="621"/>
      <c r="CB35" s="621"/>
      <c r="CC35" s="621"/>
      <c r="CD35" s="621"/>
      <c r="CE35" s="621"/>
      <c r="CF35" s="621"/>
      <c r="CG35" s="621"/>
      <c r="CH35" s="621"/>
      <c r="CI35" s="621"/>
      <c r="CJ35" s="621"/>
      <c r="CK35" s="621"/>
      <c r="CL35" s="621"/>
      <c r="CM35" s="621"/>
      <c r="CN35" s="214"/>
      <c r="CO35" s="620">
        <f t="shared" ref="CO35:CO43" si="3">IF(CQ35="","",CO34+1)</f>
        <v>20</v>
      </c>
      <c r="CP35" s="620"/>
      <c r="CQ35" s="621" t="str">
        <f>IF('各会計、関係団体の財政状況及び健全化判断比率'!BS8="","",'各会計、関係団体の財政状況及び健全化判断比率'!BS8)</f>
        <v>有限会社綾歌南部農業振興公社</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f>IF(E36="","",C35+1)</f>
        <v>3</v>
      </c>
      <c r="D36" s="620"/>
      <c r="E36" s="621" t="str">
        <f>IF('各会計、関係団体の財政状況及び健全化判断比率'!B9="","",'各会計、関係団体の財政状況及び健全化判断比率'!B9)</f>
        <v>火葬事業特別会計</v>
      </c>
      <c r="F36" s="621"/>
      <c r="G36" s="621"/>
      <c r="H36" s="621"/>
      <c r="I36" s="621"/>
      <c r="J36" s="621"/>
      <c r="K36" s="621"/>
      <c r="L36" s="621"/>
      <c r="M36" s="621"/>
      <c r="N36" s="621"/>
      <c r="O36" s="621"/>
      <c r="P36" s="621"/>
      <c r="Q36" s="621"/>
      <c r="R36" s="621"/>
      <c r="S36" s="621"/>
      <c r="T36" s="214"/>
      <c r="U36" s="620">
        <f t="shared" ref="U36:U43" si="4">IF(W36="","",U35+1)</f>
        <v>8</v>
      </c>
      <c r="V36" s="620"/>
      <c r="W36" s="621" t="str">
        <f>IF('各会計、関係団体の財政状況及び健全化判断比率'!B30="","",'各会計、関係団体の財政状況及び健全化判断比率'!B30)</f>
        <v>後期高齢者医療特別会計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16</v>
      </c>
      <c r="BX36" s="620"/>
      <c r="BY36" s="621" t="str">
        <f>IF('各会計、関係団体の財政状況及び健全化判断比率'!B70="","",'各会計、関係団体の財政状況及び健全化判断比率'!B70)</f>
        <v>香川県後期高齢者医療広域連合（後期高齢者医療事業）</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f>IF(E37="","",C36+1)</f>
        <v>4</v>
      </c>
      <c r="D37" s="620"/>
      <c r="E37" s="621" t="str">
        <f>IF('各会計、関係団体の財政状況及び健全化判断比率'!B10="","",'各会計、関係団体の財政状況及び健全化判断比率'!B10)</f>
        <v>墓園事業特別会計</v>
      </c>
      <c r="F37" s="621"/>
      <c r="G37" s="621"/>
      <c r="H37" s="621"/>
      <c r="I37" s="621"/>
      <c r="J37" s="621"/>
      <c r="K37" s="621"/>
      <c r="L37" s="621"/>
      <c r="M37" s="621"/>
      <c r="N37" s="621"/>
      <c r="O37" s="621"/>
      <c r="P37" s="621"/>
      <c r="Q37" s="621"/>
      <c r="R37" s="621"/>
      <c r="S37" s="621"/>
      <c r="T37" s="214"/>
      <c r="U37" s="620">
        <f t="shared" si="4"/>
        <v>9</v>
      </c>
      <c r="V37" s="620"/>
      <c r="W37" s="621" t="str">
        <f>IF('各会計、関係団体の財政状況及び健全化判断比率'!B31="","",'各会計、関係団体の財政状況及び健全化判断比率'!B31)</f>
        <v>介護保険特別会計</v>
      </c>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17</v>
      </c>
      <c r="BX37" s="620"/>
      <c r="BY37" s="621" t="str">
        <f>IF('各会計、関係団体の財政状況及び健全化判断比率'!B71="","",'各会計、関係団体の財政状況及び健全化判断比率'!B71)</f>
        <v>香川県広域水道企業団（水道事業会計）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f t="shared" ref="C38:C43" si="5">IF(E38="","",C37+1)</f>
        <v>5</v>
      </c>
      <c r="D38" s="620"/>
      <c r="E38" s="621" t="str">
        <f>IF('各会計、関係団体の財政状況及び健全化判断比率'!B11="","",'各会計、関係団体の財政状況及び健全化判断比率'!B11)</f>
        <v>育英事業特別会計</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18</v>
      </c>
      <c r="BX38" s="620"/>
      <c r="BY38" s="621" t="str">
        <f>IF('各会計、関係団体の財政状況及び健全化判断比率'!B72="","",'各会計、関係団体の財政状況及び健全化判断比率'!B72)</f>
        <v>香川県広域水道企業団（工業用水道事業会計）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t="str">
        <f t="shared" si="2"/>
        <v/>
      </c>
      <c r="BX39" s="620"/>
      <c r="BY39" s="621" t="str">
        <f>IF('各会計、関係団体の財政状況及び健全化判断比率'!B73="","",'各会計、関係団体の財政状況及び健全化判断比率'!B73)</f>
        <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t="str">
        <f t="shared" si="2"/>
        <v/>
      </c>
      <c r="BX40" s="620"/>
      <c r="BY40" s="621" t="str">
        <f>IF('各会計、関係団体の財政状況及び健全化判断比率'!B74="","",'各会計、関係団体の財政状況及び健全化判断比率'!B74)</f>
        <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SE3Y9DdjYAEzKdzxFs6c6dEIfou7irt3htBYEzprF3KciFj5mYealTkf5Qh3Wxq/Gvadpydaur4xOg3xFS/j8w==" saltValue="UHlCkP6j4XwXuGyCOzmeU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0" zoomScaleNormal="8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215</v>
      </c>
      <c r="DI1" s="624"/>
      <c r="DJ1" s="624"/>
      <c r="DK1" s="624"/>
      <c r="DL1" s="624"/>
      <c r="DM1" s="624"/>
      <c r="DN1" s="625"/>
      <c r="DO1" s="226"/>
      <c r="DP1" s="623" t="s">
        <v>216</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218</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219</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220</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221</v>
      </c>
      <c r="S4" s="627"/>
      <c r="T4" s="627"/>
      <c r="U4" s="627"/>
      <c r="V4" s="627"/>
      <c r="W4" s="627"/>
      <c r="X4" s="627"/>
      <c r="Y4" s="628"/>
      <c r="Z4" s="626" t="s">
        <v>222</v>
      </c>
      <c r="AA4" s="627"/>
      <c r="AB4" s="627"/>
      <c r="AC4" s="628"/>
      <c r="AD4" s="626" t="s">
        <v>223</v>
      </c>
      <c r="AE4" s="627"/>
      <c r="AF4" s="627"/>
      <c r="AG4" s="627"/>
      <c r="AH4" s="627"/>
      <c r="AI4" s="627"/>
      <c r="AJ4" s="627"/>
      <c r="AK4" s="628"/>
      <c r="AL4" s="626" t="s">
        <v>222</v>
      </c>
      <c r="AM4" s="627"/>
      <c r="AN4" s="627"/>
      <c r="AO4" s="628"/>
      <c r="AP4" s="632" t="s">
        <v>224</v>
      </c>
      <c r="AQ4" s="632"/>
      <c r="AR4" s="632"/>
      <c r="AS4" s="632"/>
      <c r="AT4" s="632"/>
      <c r="AU4" s="632"/>
      <c r="AV4" s="632"/>
      <c r="AW4" s="632"/>
      <c r="AX4" s="632"/>
      <c r="AY4" s="632"/>
      <c r="AZ4" s="632"/>
      <c r="BA4" s="632"/>
      <c r="BB4" s="632"/>
      <c r="BC4" s="632"/>
      <c r="BD4" s="632"/>
      <c r="BE4" s="632"/>
      <c r="BF4" s="632"/>
      <c r="BG4" s="632" t="s">
        <v>225</v>
      </c>
      <c r="BH4" s="632"/>
      <c r="BI4" s="632"/>
      <c r="BJ4" s="632"/>
      <c r="BK4" s="632"/>
      <c r="BL4" s="632"/>
      <c r="BM4" s="632"/>
      <c r="BN4" s="632"/>
      <c r="BO4" s="632" t="s">
        <v>222</v>
      </c>
      <c r="BP4" s="632"/>
      <c r="BQ4" s="632"/>
      <c r="BR4" s="632"/>
      <c r="BS4" s="632" t="s">
        <v>226</v>
      </c>
      <c r="BT4" s="632"/>
      <c r="BU4" s="632"/>
      <c r="BV4" s="632"/>
      <c r="BW4" s="632"/>
      <c r="BX4" s="632"/>
      <c r="BY4" s="632"/>
      <c r="BZ4" s="632"/>
      <c r="CA4" s="632"/>
      <c r="CB4" s="632"/>
      <c r="CD4" s="629" t="s">
        <v>227</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228</v>
      </c>
      <c r="C5" s="634"/>
      <c r="D5" s="634"/>
      <c r="E5" s="634"/>
      <c r="F5" s="634"/>
      <c r="G5" s="634"/>
      <c r="H5" s="634"/>
      <c r="I5" s="634"/>
      <c r="J5" s="634"/>
      <c r="K5" s="634"/>
      <c r="L5" s="634"/>
      <c r="M5" s="634"/>
      <c r="N5" s="634"/>
      <c r="O5" s="634"/>
      <c r="P5" s="634"/>
      <c r="Q5" s="635"/>
      <c r="R5" s="636">
        <v>3025488</v>
      </c>
      <c r="S5" s="637"/>
      <c r="T5" s="637"/>
      <c r="U5" s="637"/>
      <c r="V5" s="637"/>
      <c r="W5" s="637"/>
      <c r="X5" s="637"/>
      <c r="Y5" s="638"/>
      <c r="Z5" s="639">
        <v>21.1</v>
      </c>
      <c r="AA5" s="639"/>
      <c r="AB5" s="639"/>
      <c r="AC5" s="639"/>
      <c r="AD5" s="640">
        <v>3025488</v>
      </c>
      <c r="AE5" s="640"/>
      <c r="AF5" s="640"/>
      <c r="AG5" s="640"/>
      <c r="AH5" s="640"/>
      <c r="AI5" s="640"/>
      <c r="AJ5" s="640"/>
      <c r="AK5" s="640"/>
      <c r="AL5" s="641">
        <v>45.6</v>
      </c>
      <c r="AM5" s="642"/>
      <c r="AN5" s="642"/>
      <c r="AO5" s="643"/>
      <c r="AP5" s="633" t="s">
        <v>229</v>
      </c>
      <c r="AQ5" s="634"/>
      <c r="AR5" s="634"/>
      <c r="AS5" s="634"/>
      <c r="AT5" s="634"/>
      <c r="AU5" s="634"/>
      <c r="AV5" s="634"/>
      <c r="AW5" s="634"/>
      <c r="AX5" s="634"/>
      <c r="AY5" s="634"/>
      <c r="AZ5" s="634"/>
      <c r="BA5" s="634"/>
      <c r="BB5" s="634"/>
      <c r="BC5" s="634"/>
      <c r="BD5" s="634"/>
      <c r="BE5" s="634"/>
      <c r="BF5" s="635"/>
      <c r="BG5" s="647">
        <v>3025296</v>
      </c>
      <c r="BH5" s="648"/>
      <c r="BI5" s="648"/>
      <c r="BJ5" s="648"/>
      <c r="BK5" s="648"/>
      <c r="BL5" s="648"/>
      <c r="BM5" s="648"/>
      <c r="BN5" s="649"/>
      <c r="BO5" s="650">
        <v>100</v>
      </c>
      <c r="BP5" s="650"/>
      <c r="BQ5" s="650"/>
      <c r="BR5" s="650"/>
      <c r="BS5" s="651">
        <v>42918</v>
      </c>
      <c r="BT5" s="651"/>
      <c r="BU5" s="651"/>
      <c r="BV5" s="651"/>
      <c r="BW5" s="651"/>
      <c r="BX5" s="651"/>
      <c r="BY5" s="651"/>
      <c r="BZ5" s="651"/>
      <c r="CA5" s="651"/>
      <c r="CB5" s="655"/>
      <c r="CD5" s="629" t="s">
        <v>224</v>
      </c>
      <c r="CE5" s="630"/>
      <c r="CF5" s="630"/>
      <c r="CG5" s="630"/>
      <c r="CH5" s="630"/>
      <c r="CI5" s="630"/>
      <c r="CJ5" s="630"/>
      <c r="CK5" s="630"/>
      <c r="CL5" s="630"/>
      <c r="CM5" s="630"/>
      <c r="CN5" s="630"/>
      <c r="CO5" s="630"/>
      <c r="CP5" s="630"/>
      <c r="CQ5" s="631"/>
      <c r="CR5" s="629" t="s">
        <v>230</v>
      </c>
      <c r="CS5" s="630"/>
      <c r="CT5" s="630"/>
      <c r="CU5" s="630"/>
      <c r="CV5" s="630"/>
      <c r="CW5" s="630"/>
      <c r="CX5" s="630"/>
      <c r="CY5" s="631"/>
      <c r="CZ5" s="629" t="s">
        <v>222</v>
      </c>
      <c r="DA5" s="630"/>
      <c r="DB5" s="630"/>
      <c r="DC5" s="631"/>
      <c r="DD5" s="629" t="s">
        <v>231</v>
      </c>
      <c r="DE5" s="630"/>
      <c r="DF5" s="630"/>
      <c r="DG5" s="630"/>
      <c r="DH5" s="630"/>
      <c r="DI5" s="630"/>
      <c r="DJ5" s="630"/>
      <c r="DK5" s="630"/>
      <c r="DL5" s="630"/>
      <c r="DM5" s="630"/>
      <c r="DN5" s="630"/>
      <c r="DO5" s="630"/>
      <c r="DP5" s="631"/>
      <c r="DQ5" s="629" t="s">
        <v>232</v>
      </c>
      <c r="DR5" s="630"/>
      <c r="DS5" s="630"/>
      <c r="DT5" s="630"/>
      <c r="DU5" s="630"/>
      <c r="DV5" s="630"/>
      <c r="DW5" s="630"/>
      <c r="DX5" s="630"/>
      <c r="DY5" s="630"/>
      <c r="DZ5" s="630"/>
      <c r="EA5" s="630"/>
      <c r="EB5" s="630"/>
      <c r="EC5" s="631"/>
    </row>
    <row r="6" spans="2:143" ht="11.25" customHeight="1" x14ac:dyDescent="0.15">
      <c r="B6" s="644" t="s">
        <v>233</v>
      </c>
      <c r="C6" s="645"/>
      <c r="D6" s="645"/>
      <c r="E6" s="645"/>
      <c r="F6" s="645"/>
      <c r="G6" s="645"/>
      <c r="H6" s="645"/>
      <c r="I6" s="645"/>
      <c r="J6" s="645"/>
      <c r="K6" s="645"/>
      <c r="L6" s="645"/>
      <c r="M6" s="645"/>
      <c r="N6" s="645"/>
      <c r="O6" s="645"/>
      <c r="P6" s="645"/>
      <c r="Q6" s="646"/>
      <c r="R6" s="647">
        <v>115737</v>
      </c>
      <c r="S6" s="648"/>
      <c r="T6" s="648"/>
      <c r="U6" s="648"/>
      <c r="V6" s="648"/>
      <c r="W6" s="648"/>
      <c r="X6" s="648"/>
      <c r="Y6" s="649"/>
      <c r="Z6" s="650">
        <v>0.8</v>
      </c>
      <c r="AA6" s="650"/>
      <c r="AB6" s="650"/>
      <c r="AC6" s="650"/>
      <c r="AD6" s="651">
        <v>115737</v>
      </c>
      <c r="AE6" s="651"/>
      <c r="AF6" s="651"/>
      <c r="AG6" s="651"/>
      <c r="AH6" s="651"/>
      <c r="AI6" s="651"/>
      <c r="AJ6" s="651"/>
      <c r="AK6" s="651"/>
      <c r="AL6" s="652">
        <v>1.7</v>
      </c>
      <c r="AM6" s="653"/>
      <c r="AN6" s="653"/>
      <c r="AO6" s="654"/>
      <c r="AP6" s="644" t="s">
        <v>234</v>
      </c>
      <c r="AQ6" s="645"/>
      <c r="AR6" s="645"/>
      <c r="AS6" s="645"/>
      <c r="AT6" s="645"/>
      <c r="AU6" s="645"/>
      <c r="AV6" s="645"/>
      <c r="AW6" s="645"/>
      <c r="AX6" s="645"/>
      <c r="AY6" s="645"/>
      <c r="AZ6" s="645"/>
      <c r="BA6" s="645"/>
      <c r="BB6" s="645"/>
      <c r="BC6" s="645"/>
      <c r="BD6" s="645"/>
      <c r="BE6" s="645"/>
      <c r="BF6" s="646"/>
      <c r="BG6" s="647">
        <v>3025296</v>
      </c>
      <c r="BH6" s="648"/>
      <c r="BI6" s="648"/>
      <c r="BJ6" s="648"/>
      <c r="BK6" s="648"/>
      <c r="BL6" s="648"/>
      <c r="BM6" s="648"/>
      <c r="BN6" s="649"/>
      <c r="BO6" s="650">
        <v>100</v>
      </c>
      <c r="BP6" s="650"/>
      <c r="BQ6" s="650"/>
      <c r="BR6" s="650"/>
      <c r="BS6" s="651">
        <v>42918</v>
      </c>
      <c r="BT6" s="651"/>
      <c r="BU6" s="651"/>
      <c r="BV6" s="651"/>
      <c r="BW6" s="651"/>
      <c r="BX6" s="651"/>
      <c r="BY6" s="651"/>
      <c r="BZ6" s="651"/>
      <c r="CA6" s="651"/>
      <c r="CB6" s="655"/>
      <c r="CD6" s="658" t="s">
        <v>235</v>
      </c>
      <c r="CE6" s="659"/>
      <c r="CF6" s="659"/>
      <c r="CG6" s="659"/>
      <c r="CH6" s="659"/>
      <c r="CI6" s="659"/>
      <c r="CJ6" s="659"/>
      <c r="CK6" s="659"/>
      <c r="CL6" s="659"/>
      <c r="CM6" s="659"/>
      <c r="CN6" s="659"/>
      <c r="CO6" s="659"/>
      <c r="CP6" s="659"/>
      <c r="CQ6" s="660"/>
      <c r="CR6" s="647">
        <v>127603</v>
      </c>
      <c r="CS6" s="648"/>
      <c r="CT6" s="648"/>
      <c r="CU6" s="648"/>
      <c r="CV6" s="648"/>
      <c r="CW6" s="648"/>
      <c r="CX6" s="648"/>
      <c r="CY6" s="649"/>
      <c r="CZ6" s="641">
        <v>0.9</v>
      </c>
      <c r="DA6" s="642"/>
      <c r="DB6" s="642"/>
      <c r="DC6" s="661"/>
      <c r="DD6" s="656" t="s">
        <v>147</v>
      </c>
      <c r="DE6" s="648"/>
      <c r="DF6" s="648"/>
      <c r="DG6" s="648"/>
      <c r="DH6" s="648"/>
      <c r="DI6" s="648"/>
      <c r="DJ6" s="648"/>
      <c r="DK6" s="648"/>
      <c r="DL6" s="648"/>
      <c r="DM6" s="648"/>
      <c r="DN6" s="648"/>
      <c r="DO6" s="648"/>
      <c r="DP6" s="649"/>
      <c r="DQ6" s="656">
        <v>127601</v>
      </c>
      <c r="DR6" s="648"/>
      <c r="DS6" s="648"/>
      <c r="DT6" s="648"/>
      <c r="DU6" s="648"/>
      <c r="DV6" s="648"/>
      <c r="DW6" s="648"/>
      <c r="DX6" s="648"/>
      <c r="DY6" s="648"/>
      <c r="DZ6" s="648"/>
      <c r="EA6" s="648"/>
      <c r="EB6" s="648"/>
      <c r="EC6" s="657"/>
    </row>
    <row r="7" spans="2:143" ht="11.25" customHeight="1" x14ac:dyDescent="0.15">
      <c r="B7" s="644" t="s">
        <v>236</v>
      </c>
      <c r="C7" s="645"/>
      <c r="D7" s="645"/>
      <c r="E7" s="645"/>
      <c r="F7" s="645"/>
      <c r="G7" s="645"/>
      <c r="H7" s="645"/>
      <c r="I7" s="645"/>
      <c r="J7" s="645"/>
      <c r="K7" s="645"/>
      <c r="L7" s="645"/>
      <c r="M7" s="645"/>
      <c r="N7" s="645"/>
      <c r="O7" s="645"/>
      <c r="P7" s="645"/>
      <c r="Q7" s="646"/>
      <c r="R7" s="647">
        <v>4586</v>
      </c>
      <c r="S7" s="648"/>
      <c r="T7" s="648"/>
      <c r="U7" s="648"/>
      <c r="V7" s="648"/>
      <c r="W7" s="648"/>
      <c r="X7" s="648"/>
      <c r="Y7" s="649"/>
      <c r="Z7" s="650">
        <v>0</v>
      </c>
      <c r="AA7" s="650"/>
      <c r="AB7" s="650"/>
      <c r="AC7" s="650"/>
      <c r="AD7" s="651">
        <v>4586</v>
      </c>
      <c r="AE7" s="651"/>
      <c r="AF7" s="651"/>
      <c r="AG7" s="651"/>
      <c r="AH7" s="651"/>
      <c r="AI7" s="651"/>
      <c r="AJ7" s="651"/>
      <c r="AK7" s="651"/>
      <c r="AL7" s="652">
        <v>0.1</v>
      </c>
      <c r="AM7" s="653"/>
      <c r="AN7" s="653"/>
      <c r="AO7" s="654"/>
      <c r="AP7" s="644" t="s">
        <v>237</v>
      </c>
      <c r="AQ7" s="645"/>
      <c r="AR7" s="645"/>
      <c r="AS7" s="645"/>
      <c r="AT7" s="645"/>
      <c r="AU7" s="645"/>
      <c r="AV7" s="645"/>
      <c r="AW7" s="645"/>
      <c r="AX7" s="645"/>
      <c r="AY7" s="645"/>
      <c r="AZ7" s="645"/>
      <c r="BA7" s="645"/>
      <c r="BB7" s="645"/>
      <c r="BC7" s="645"/>
      <c r="BD7" s="645"/>
      <c r="BE7" s="645"/>
      <c r="BF7" s="646"/>
      <c r="BG7" s="647">
        <v>1284799</v>
      </c>
      <c r="BH7" s="648"/>
      <c r="BI7" s="648"/>
      <c r="BJ7" s="648"/>
      <c r="BK7" s="648"/>
      <c r="BL7" s="648"/>
      <c r="BM7" s="648"/>
      <c r="BN7" s="649"/>
      <c r="BO7" s="650">
        <v>42.5</v>
      </c>
      <c r="BP7" s="650"/>
      <c r="BQ7" s="650"/>
      <c r="BR7" s="650"/>
      <c r="BS7" s="651">
        <v>42918</v>
      </c>
      <c r="BT7" s="651"/>
      <c r="BU7" s="651"/>
      <c r="BV7" s="651"/>
      <c r="BW7" s="651"/>
      <c r="BX7" s="651"/>
      <c r="BY7" s="651"/>
      <c r="BZ7" s="651"/>
      <c r="CA7" s="651"/>
      <c r="CB7" s="655"/>
      <c r="CD7" s="662" t="s">
        <v>238</v>
      </c>
      <c r="CE7" s="663"/>
      <c r="CF7" s="663"/>
      <c r="CG7" s="663"/>
      <c r="CH7" s="663"/>
      <c r="CI7" s="663"/>
      <c r="CJ7" s="663"/>
      <c r="CK7" s="663"/>
      <c r="CL7" s="663"/>
      <c r="CM7" s="663"/>
      <c r="CN7" s="663"/>
      <c r="CO7" s="663"/>
      <c r="CP7" s="663"/>
      <c r="CQ7" s="664"/>
      <c r="CR7" s="647">
        <v>3989620</v>
      </c>
      <c r="CS7" s="648"/>
      <c r="CT7" s="648"/>
      <c r="CU7" s="648"/>
      <c r="CV7" s="648"/>
      <c r="CW7" s="648"/>
      <c r="CX7" s="648"/>
      <c r="CY7" s="649"/>
      <c r="CZ7" s="650">
        <v>29.3</v>
      </c>
      <c r="DA7" s="650"/>
      <c r="DB7" s="650"/>
      <c r="DC7" s="650"/>
      <c r="DD7" s="656">
        <v>87956</v>
      </c>
      <c r="DE7" s="648"/>
      <c r="DF7" s="648"/>
      <c r="DG7" s="648"/>
      <c r="DH7" s="648"/>
      <c r="DI7" s="648"/>
      <c r="DJ7" s="648"/>
      <c r="DK7" s="648"/>
      <c r="DL7" s="648"/>
      <c r="DM7" s="648"/>
      <c r="DN7" s="648"/>
      <c r="DO7" s="648"/>
      <c r="DP7" s="649"/>
      <c r="DQ7" s="656">
        <v>1416389</v>
      </c>
      <c r="DR7" s="648"/>
      <c r="DS7" s="648"/>
      <c r="DT7" s="648"/>
      <c r="DU7" s="648"/>
      <c r="DV7" s="648"/>
      <c r="DW7" s="648"/>
      <c r="DX7" s="648"/>
      <c r="DY7" s="648"/>
      <c r="DZ7" s="648"/>
      <c r="EA7" s="648"/>
      <c r="EB7" s="648"/>
      <c r="EC7" s="657"/>
    </row>
    <row r="8" spans="2:143" ht="11.25" customHeight="1" x14ac:dyDescent="0.15">
      <c r="B8" s="644" t="s">
        <v>239</v>
      </c>
      <c r="C8" s="645"/>
      <c r="D8" s="645"/>
      <c r="E8" s="645"/>
      <c r="F8" s="645"/>
      <c r="G8" s="645"/>
      <c r="H8" s="645"/>
      <c r="I8" s="645"/>
      <c r="J8" s="645"/>
      <c r="K8" s="645"/>
      <c r="L8" s="645"/>
      <c r="M8" s="645"/>
      <c r="N8" s="645"/>
      <c r="O8" s="645"/>
      <c r="P8" s="645"/>
      <c r="Q8" s="646"/>
      <c r="R8" s="647">
        <v>15264</v>
      </c>
      <c r="S8" s="648"/>
      <c r="T8" s="648"/>
      <c r="U8" s="648"/>
      <c r="V8" s="648"/>
      <c r="W8" s="648"/>
      <c r="X8" s="648"/>
      <c r="Y8" s="649"/>
      <c r="Z8" s="650">
        <v>0.1</v>
      </c>
      <c r="AA8" s="650"/>
      <c r="AB8" s="650"/>
      <c r="AC8" s="650"/>
      <c r="AD8" s="651">
        <v>15264</v>
      </c>
      <c r="AE8" s="651"/>
      <c r="AF8" s="651"/>
      <c r="AG8" s="651"/>
      <c r="AH8" s="651"/>
      <c r="AI8" s="651"/>
      <c r="AJ8" s="651"/>
      <c r="AK8" s="651"/>
      <c r="AL8" s="652">
        <v>0.2</v>
      </c>
      <c r="AM8" s="653"/>
      <c r="AN8" s="653"/>
      <c r="AO8" s="654"/>
      <c r="AP8" s="644" t="s">
        <v>240</v>
      </c>
      <c r="AQ8" s="645"/>
      <c r="AR8" s="645"/>
      <c r="AS8" s="645"/>
      <c r="AT8" s="645"/>
      <c r="AU8" s="645"/>
      <c r="AV8" s="645"/>
      <c r="AW8" s="645"/>
      <c r="AX8" s="645"/>
      <c r="AY8" s="645"/>
      <c r="AZ8" s="645"/>
      <c r="BA8" s="645"/>
      <c r="BB8" s="645"/>
      <c r="BC8" s="645"/>
      <c r="BD8" s="645"/>
      <c r="BE8" s="645"/>
      <c r="BF8" s="646"/>
      <c r="BG8" s="647">
        <v>43195</v>
      </c>
      <c r="BH8" s="648"/>
      <c r="BI8" s="648"/>
      <c r="BJ8" s="648"/>
      <c r="BK8" s="648"/>
      <c r="BL8" s="648"/>
      <c r="BM8" s="648"/>
      <c r="BN8" s="649"/>
      <c r="BO8" s="650">
        <v>1.4</v>
      </c>
      <c r="BP8" s="650"/>
      <c r="BQ8" s="650"/>
      <c r="BR8" s="650"/>
      <c r="BS8" s="656" t="s">
        <v>147</v>
      </c>
      <c r="BT8" s="648"/>
      <c r="BU8" s="648"/>
      <c r="BV8" s="648"/>
      <c r="BW8" s="648"/>
      <c r="BX8" s="648"/>
      <c r="BY8" s="648"/>
      <c r="BZ8" s="648"/>
      <c r="CA8" s="648"/>
      <c r="CB8" s="657"/>
      <c r="CD8" s="662" t="s">
        <v>241</v>
      </c>
      <c r="CE8" s="663"/>
      <c r="CF8" s="663"/>
      <c r="CG8" s="663"/>
      <c r="CH8" s="663"/>
      <c r="CI8" s="663"/>
      <c r="CJ8" s="663"/>
      <c r="CK8" s="663"/>
      <c r="CL8" s="663"/>
      <c r="CM8" s="663"/>
      <c r="CN8" s="663"/>
      <c r="CO8" s="663"/>
      <c r="CP8" s="663"/>
      <c r="CQ8" s="664"/>
      <c r="CR8" s="647">
        <v>3763121</v>
      </c>
      <c r="CS8" s="648"/>
      <c r="CT8" s="648"/>
      <c r="CU8" s="648"/>
      <c r="CV8" s="648"/>
      <c r="CW8" s="648"/>
      <c r="CX8" s="648"/>
      <c r="CY8" s="649"/>
      <c r="CZ8" s="650">
        <v>27.6</v>
      </c>
      <c r="DA8" s="650"/>
      <c r="DB8" s="650"/>
      <c r="DC8" s="650"/>
      <c r="DD8" s="656">
        <v>126512</v>
      </c>
      <c r="DE8" s="648"/>
      <c r="DF8" s="648"/>
      <c r="DG8" s="648"/>
      <c r="DH8" s="648"/>
      <c r="DI8" s="648"/>
      <c r="DJ8" s="648"/>
      <c r="DK8" s="648"/>
      <c r="DL8" s="648"/>
      <c r="DM8" s="648"/>
      <c r="DN8" s="648"/>
      <c r="DO8" s="648"/>
      <c r="DP8" s="649"/>
      <c r="DQ8" s="656">
        <v>2561393</v>
      </c>
      <c r="DR8" s="648"/>
      <c r="DS8" s="648"/>
      <c r="DT8" s="648"/>
      <c r="DU8" s="648"/>
      <c r="DV8" s="648"/>
      <c r="DW8" s="648"/>
      <c r="DX8" s="648"/>
      <c r="DY8" s="648"/>
      <c r="DZ8" s="648"/>
      <c r="EA8" s="648"/>
      <c r="EB8" s="648"/>
      <c r="EC8" s="657"/>
    </row>
    <row r="9" spans="2:143" ht="11.25" customHeight="1" x14ac:dyDescent="0.15">
      <c r="B9" s="644" t="s">
        <v>242</v>
      </c>
      <c r="C9" s="645"/>
      <c r="D9" s="645"/>
      <c r="E9" s="645"/>
      <c r="F9" s="645"/>
      <c r="G9" s="645"/>
      <c r="H9" s="645"/>
      <c r="I9" s="645"/>
      <c r="J9" s="645"/>
      <c r="K9" s="645"/>
      <c r="L9" s="645"/>
      <c r="M9" s="645"/>
      <c r="N9" s="645"/>
      <c r="O9" s="645"/>
      <c r="P9" s="645"/>
      <c r="Q9" s="646"/>
      <c r="R9" s="647">
        <v>15224</v>
      </c>
      <c r="S9" s="648"/>
      <c r="T9" s="648"/>
      <c r="U9" s="648"/>
      <c r="V9" s="648"/>
      <c r="W9" s="648"/>
      <c r="X9" s="648"/>
      <c r="Y9" s="649"/>
      <c r="Z9" s="650">
        <v>0.1</v>
      </c>
      <c r="AA9" s="650"/>
      <c r="AB9" s="650"/>
      <c r="AC9" s="650"/>
      <c r="AD9" s="651">
        <v>15224</v>
      </c>
      <c r="AE9" s="651"/>
      <c r="AF9" s="651"/>
      <c r="AG9" s="651"/>
      <c r="AH9" s="651"/>
      <c r="AI9" s="651"/>
      <c r="AJ9" s="651"/>
      <c r="AK9" s="651"/>
      <c r="AL9" s="652">
        <v>0.2</v>
      </c>
      <c r="AM9" s="653"/>
      <c r="AN9" s="653"/>
      <c r="AO9" s="654"/>
      <c r="AP9" s="644" t="s">
        <v>243</v>
      </c>
      <c r="AQ9" s="645"/>
      <c r="AR9" s="645"/>
      <c r="AS9" s="645"/>
      <c r="AT9" s="645"/>
      <c r="AU9" s="645"/>
      <c r="AV9" s="645"/>
      <c r="AW9" s="645"/>
      <c r="AX9" s="645"/>
      <c r="AY9" s="645"/>
      <c r="AZ9" s="645"/>
      <c r="BA9" s="645"/>
      <c r="BB9" s="645"/>
      <c r="BC9" s="645"/>
      <c r="BD9" s="645"/>
      <c r="BE9" s="645"/>
      <c r="BF9" s="646"/>
      <c r="BG9" s="647">
        <v>982476</v>
      </c>
      <c r="BH9" s="648"/>
      <c r="BI9" s="648"/>
      <c r="BJ9" s="648"/>
      <c r="BK9" s="648"/>
      <c r="BL9" s="648"/>
      <c r="BM9" s="648"/>
      <c r="BN9" s="649"/>
      <c r="BO9" s="650">
        <v>32.5</v>
      </c>
      <c r="BP9" s="650"/>
      <c r="BQ9" s="650"/>
      <c r="BR9" s="650"/>
      <c r="BS9" s="656" t="s">
        <v>147</v>
      </c>
      <c r="BT9" s="648"/>
      <c r="BU9" s="648"/>
      <c r="BV9" s="648"/>
      <c r="BW9" s="648"/>
      <c r="BX9" s="648"/>
      <c r="BY9" s="648"/>
      <c r="BZ9" s="648"/>
      <c r="CA9" s="648"/>
      <c r="CB9" s="657"/>
      <c r="CD9" s="662" t="s">
        <v>244</v>
      </c>
      <c r="CE9" s="663"/>
      <c r="CF9" s="663"/>
      <c r="CG9" s="663"/>
      <c r="CH9" s="663"/>
      <c r="CI9" s="663"/>
      <c r="CJ9" s="663"/>
      <c r="CK9" s="663"/>
      <c r="CL9" s="663"/>
      <c r="CM9" s="663"/>
      <c r="CN9" s="663"/>
      <c r="CO9" s="663"/>
      <c r="CP9" s="663"/>
      <c r="CQ9" s="664"/>
      <c r="CR9" s="647">
        <v>691398</v>
      </c>
      <c r="CS9" s="648"/>
      <c r="CT9" s="648"/>
      <c r="CU9" s="648"/>
      <c r="CV9" s="648"/>
      <c r="CW9" s="648"/>
      <c r="CX9" s="648"/>
      <c r="CY9" s="649"/>
      <c r="CZ9" s="650">
        <v>5.0999999999999996</v>
      </c>
      <c r="DA9" s="650"/>
      <c r="DB9" s="650"/>
      <c r="DC9" s="650"/>
      <c r="DD9" s="656">
        <v>28816</v>
      </c>
      <c r="DE9" s="648"/>
      <c r="DF9" s="648"/>
      <c r="DG9" s="648"/>
      <c r="DH9" s="648"/>
      <c r="DI9" s="648"/>
      <c r="DJ9" s="648"/>
      <c r="DK9" s="648"/>
      <c r="DL9" s="648"/>
      <c r="DM9" s="648"/>
      <c r="DN9" s="648"/>
      <c r="DO9" s="648"/>
      <c r="DP9" s="649"/>
      <c r="DQ9" s="656">
        <v>481219</v>
      </c>
      <c r="DR9" s="648"/>
      <c r="DS9" s="648"/>
      <c r="DT9" s="648"/>
      <c r="DU9" s="648"/>
      <c r="DV9" s="648"/>
      <c r="DW9" s="648"/>
      <c r="DX9" s="648"/>
      <c r="DY9" s="648"/>
      <c r="DZ9" s="648"/>
      <c r="EA9" s="648"/>
      <c r="EB9" s="648"/>
      <c r="EC9" s="657"/>
    </row>
    <row r="10" spans="2:143" ht="11.25" customHeight="1" x14ac:dyDescent="0.15">
      <c r="B10" s="644" t="s">
        <v>245</v>
      </c>
      <c r="C10" s="645"/>
      <c r="D10" s="645"/>
      <c r="E10" s="645"/>
      <c r="F10" s="645"/>
      <c r="G10" s="645"/>
      <c r="H10" s="645"/>
      <c r="I10" s="645"/>
      <c r="J10" s="645"/>
      <c r="K10" s="645"/>
      <c r="L10" s="645"/>
      <c r="M10" s="645"/>
      <c r="N10" s="645"/>
      <c r="O10" s="645"/>
      <c r="P10" s="645"/>
      <c r="Q10" s="646"/>
      <c r="R10" s="647" t="s">
        <v>147</v>
      </c>
      <c r="S10" s="648"/>
      <c r="T10" s="648"/>
      <c r="U10" s="648"/>
      <c r="V10" s="648"/>
      <c r="W10" s="648"/>
      <c r="X10" s="648"/>
      <c r="Y10" s="649"/>
      <c r="Z10" s="650" t="s">
        <v>147</v>
      </c>
      <c r="AA10" s="650"/>
      <c r="AB10" s="650"/>
      <c r="AC10" s="650"/>
      <c r="AD10" s="651" t="s">
        <v>147</v>
      </c>
      <c r="AE10" s="651"/>
      <c r="AF10" s="651"/>
      <c r="AG10" s="651"/>
      <c r="AH10" s="651"/>
      <c r="AI10" s="651"/>
      <c r="AJ10" s="651"/>
      <c r="AK10" s="651"/>
      <c r="AL10" s="652" t="s">
        <v>147</v>
      </c>
      <c r="AM10" s="653"/>
      <c r="AN10" s="653"/>
      <c r="AO10" s="654"/>
      <c r="AP10" s="644" t="s">
        <v>246</v>
      </c>
      <c r="AQ10" s="645"/>
      <c r="AR10" s="645"/>
      <c r="AS10" s="645"/>
      <c r="AT10" s="645"/>
      <c r="AU10" s="645"/>
      <c r="AV10" s="645"/>
      <c r="AW10" s="645"/>
      <c r="AX10" s="645"/>
      <c r="AY10" s="645"/>
      <c r="AZ10" s="645"/>
      <c r="BA10" s="645"/>
      <c r="BB10" s="645"/>
      <c r="BC10" s="645"/>
      <c r="BD10" s="645"/>
      <c r="BE10" s="645"/>
      <c r="BF10" s="646"/>
      <c r="BG10" s="647">
        <v>98945</v>
      </c>
      <c r="BH10" s="648"/>
      <c r="BI10" s="648"/>
      <c r="BJ10" s="648"/>
      <c r="BK10" s="648"/>
      <c r="BL10" s="648"/>
      <c r="BM10" s="648"/>
      <c r="BN10" s="649"/>
      <c r="BO10" s="650">
        <v>3.3</v>
      </c>
      <c r="BP10" s="650"/>
      <c r="BQ10" s="650"/>
      <c r="BR10" s="650"/>
      <c r="BS10" s="656">
        <v>16884</v>
      </c>
      <c r="BT10" s="648"/>
      <c r="BU10" s="648"/>
      <c r="BV10" s="648"/>
      <c r="BW10" s="648"/>
      <c r="BX10" s="648"/>
      <c r="BY10" s="648"/>
      <c r="BZ10" s="648"/>
      <c r="CA10" s="648"/>
      <c r="CB10" s="657"/>
      <c r="CD10" s="662" t="s">
        <v>247</v>
      </c>
      <c r="CE10" s="663"/>
      <c r="CF10" s="663"/>
      <c r="CG10" s="663"/>
      <c r="CH10" s="663"/>
      <c r="CI10" s="663"/>
      <c r="CJ10" s="663"/>
      <c r="CK10" s="663"/>
      <c r="CL10" s="663"/>
      <c r="CM10" s="663"/>
      <c r="CN10" s="663"/>
      <c r="CO10" s="663"/>
      <c r="CP10" s="663"/>
      <c r="CQ10" s="664"/>
      <c r="CR10" s="647">
        <v>32000</v>
      </c>
      <c r="CS10" s="648"/>
      <c r="CT10" s="648"/>
      <c r="CU10" s="648"/>
      <c r="CV10" s="648"/>
      <c r="CW10" s="648"/>
      <c r="CX10" s="648"/>
      <c r="CY10" s="649"/>
      <c r="CZ10" s="650">
        <v>0.2</v>
      </c>
      <c r="DA10" s="650"/>
      <c r="DB10" s="650"/>
      <c r="DC10" s="650"/>
      <c r="DD10" s="656" t="s">
        <v>147</v>
      </c>
      <c r="DE10" s="648"/>
      <c r="DF10" s="648"/>
      <c r="DG10" s="648"/>
      <c r="DH10" s="648"/>
      <c r="DI10" s="648"/>
      <c r="DJ10" s="648"/>
      <c r="DK10" s="648"/>
      <c r="DL10" s="648"/>
      <c r="DM10" s="648"/>
      <c r="DN10" s="648"/>
      <c r="DO10" s="648"/>
      <c r="DP10" s="649"/>
      <c r="DQ10" s="656" t="s">
        <v>147</v>
      </c>
      <c r="DR10" s="648"/>
      <c r="DS10" s="648"/>
      <c r="DT10" s="648"/>
      <c r="DU10" s="648"/>
      <c r="DV10" s="648"/>
      <c r="DW10" s="648"/>
      <c r="DX10" s="648"/>
      <c r="DY10" s="648"/>
      <c r="DZ10" s="648"/>
      <c r="EA10" s="648"/>
      <c r="EB10" s="648"/>
      <c r="EC10" s="657"/>
    </row>
    <row r="11" spans="2:143" ht="11.25" customHeight="1" x14ac:dyDescent="0.15">
      <c r="B11" s="644" t="s">
        <v>248</v>
      </c>
      <c r="C11" s="645"/>
      <c r="D11" s="645"/>
      <c r="E11" s="645"/>
      <c r="F11" s="645"/>
      <c r="G11" s="645"/>
      <c r="H11" s="645"/>
      <c r="I11" s="645"/>
      <c r="J11" s="645"/>
      <c r="K11" s="645"/>
      <c r="L11" s="645"/>
      <c r="M11" s="645"/>
      <c r="N11" s="645"/>
      <c r="O11" s="645"/>
      <c r="P11" s="645"/>
      <c r="Q11" s="646"/>
      <c r="R11" s="647">
        <v>514028</v>
      </c>
      <c r="S11" s="648"/>
      <c r="T11" s="648"/>
      <c r="U11" s="648"/>
      <c r="V11" s="648"/>
      <c r="W11" s="648"/>
      <c r="X11" s="648"/>
      <c r="Y11" s="649"/>
      <c r="Z11" s="652">
        <v>3.6</v>
      </c>
      <c r="AA11" s="653"/>
      <c r="AB11" s="653"/>
      <c r="AC11" s="665"/>
      <c r="AD11" s="656">
        <v>514028</v>
      </c>
      <c r="AE11" s="648"/>
      <c r="AF11" s="648"/>
      <c r="AG11" s="648"/>
      <c r="AH11" s="648"/>
      <c r="AI11" s="648"/>
      <c r="AJ11" s="648"/>
      <c r="AK11" s="649"/>
      <c r="AL11" s="652">
        <v>7.8</v>
      </c>
      <c r="AM11" s="653"/>
      <c r="AN11" s="653"/>
      <c r="AO11" s="654"/>
      <c r="AP11" s="644" t="s">
        <v>249</v>
      </c>
      <c r="AQ11" s="645"/>
      <c r="AR11" s="645"/>
      <c r="AS11" s="645"/>
      <c r="AT11" s="645"/>
      <c r="AU11" s="645"/>
      <c r="AV11" s="645"/>
      <c r="AW11" s="645"/>
      <c r="AX11" s="645"/>
      <c r="AY11" s="645"/>
      <c r="AZ11" s="645"/>
      <c r="BA11" s="645"/>
      <c r="BB11" s="645"/>
      <c r="BC11" s="645"/>
      <c r="BD11" s="645"/>
      <c r="BE11" s="645"/>
      <c r="BF11" s="646"/>
      <c r="BG11" s="647">
        <v>160183</v>
      </c>
      <c r="BH11" s="648"/>
      <c r="BI11" s="648"/>
      <c r="BJ11" s="648"/>
      <c r="BK11" s="648"/>
      <c r="BL11" s="648"/>
      <c r="BM11" s="648"/>
      <c r="BN11" s="649"/>
      <c r="BO11" s="650">
        <v>5.3</v>
      </c>
      <c r="BP11" s="650"/>
      <c r="BQ11" s="650"/>
      <c r="BR11" s="650"/>
      <c r="BS11" s="656">
        <v>26034</v>
      </c>
      <c r="BT11" s="648"/>
      <c r="BU11" s="648"/>
      <c r="BV11" s="648"/>
      <c r="BW11" s="648"/>
      <c r="BX11" s="648"/>
      <c r="BY11" s="648"/>
      <c r="BZ11" s="648"/>
      <c r="CA11" s="648"/>
      <c r="CB11" s="657"/>
      <c r="CD11" s="662" t="s">
        <v>250</v>
      </c>
      <c r="CE11" s="663"/>
      <c r="CF11" s="663"/>
      <c r="CG11" s="663"/>
      <c r="CH11" s="663"/>
      <c r="CI11" s="663"/>
      <c r="CJ11" s="663"/>
      <c r="CK11" s="663"/>
      <c r="CL11" s="663"/>
      <c r="CM11" s="663"/>
      <c r="CN11" s="663"/>
      <c r="CO11" s="663"/>
      <c r="CP11" s="663"/>
      <c r="CQ11" s="664"/>
      <c r="CR11" s="647">
        <v>587813</v>
      </c>
      <c r="CS11" s="648"/>
      <c r="CT11" s="648"/>
      <c r="CU11" s="648"/>
      <c r="CV11" s="648"/>
      <c r="CW11" s="648"/>
      <c r="CX11" s="648"/>
      <c r="CY11" s="649"/>
      <c r="CZ11" s="650">
        <v>4.3</v>
      </c>
      <c r="DA11" s="650"/>
      <c r="DB11" s="650"/>
      <c r="DC11" s="650"/>
      <c r="DD11" s="656">
        <v>232360</v>
      </c>
      <c r="DE11" s="648"/>
      <c r="DF11" s="648"/>
      <c r="DG11" s="648"/>
      <c r="DH11" s="648"/>
      <c r="DI11" s="648"/>
      <c r="DJ11" s="648"/>
      <c r="DK11" s="648"/>
      <c r="DL11" s="648"/>
      <c r="DM11" s="648"/>
      <c r="DN11" s="648"/>
      <c r="DO11" s="648"/>
      <c r="DP11" s="649"/>
      <c r="DQ11" s="656">
        <v>369685</v>
      </c>
      <c r="DR11" s="648"/>
      <c r="DS11" s="648"/>
      <c r="DT11" s="648"/>
      <c r="DU11" s="648"/>
      <c r="DV11" s="648"/>
      <c r="DW11" s="648"/>
      <c r="DX11" s="648"/>
      <c r="DY11" s="648"/>
      <c r="DZ11" s="648"/>
      <c r="EA11" s="648"/>
      <c r="EB11" s="648"/>
      <c r="EC11" s="657"/>
    </row>
    <row r="12" spans="2:143" ht="11.25" customHeight="1" x14ac:dyDescent="0.15">
      <c r="B12" s="644" t="s">
        <v>251</v>
      </c>
      <c r="C12" s="645"/>
      <c r="D12" s="645"/>
      <c r="E12" s="645"/>
      <c r="F12" s="645"/>
      <c r="G12" s="645"/>
      <c r="H12" s="645"/>
      <c r="I12" s="645"/>
      <c r="J12" s="645"/>
      <c r="K12" s="645"/>
      <c r="L12" s="645"/>
      <c r="M12" s="645"/>
      <c r="N12" s="645"/>
      <c r="O12" s="645"/>
      <c r="P12" s="645"/>
      <c r="Q12" s="646"/>
      <c r="R12" s="647">
        <v>25845</v>
      </c>
      <c r="S12" s="648"/>
      <c r="T12" s="648"/>
      <c r="U12" s="648"/>
      <c r="V12" s="648"/>
      <c r="W12" s="648"/>
      <c r="X12" s="648"/>
      <c r="Y12" s="649"/>
      <c r="Z12" s="650">
        <v>0.2</v>
      </c>
      <c r="AA12" s="650"/>
      <c r="AB12" s="650"/>
      <c r="AC12" s="650"/>
      <c r="AD12" s="651">
        <v>25845</v>
      </c>
      <c r="AE12" s="651"/>
      <c r="AF12" s="651"/>
      <c r="AG12" s="651"/>
      <c r="AH12" s="651"/>
      <c r="AI12" s="651"/>
      <c r="AJ12" s="651"/>
      <c r="AK12" s="651"/>
      <c r="AL12" s="652">
        <v>0.4</v>
      </c>
      <c r="AM12" s="653"/>
      <c r="AN12" s="653"/>
      <c r="AO12" s="654"/>
      <c r="AP12" s="644" t="s">
        <v>252</v>
      </c>
      <c r="AQ12" s="645"/>
      <c r="AR12" s="645"/>
      <c r="AS12" s="645"/>
      <c r="AT12" s="645"/>
      <c r="AU12" s="645"/>
      <c r="AV12" s="645"/>
      <c r="AW12" s="645"/>
      <c r="AX12" s="645"/>
      <c r="AY12" s="645"/>
      <c r="AZ12" s="645"/>
      <c r="BA12" s="645"/>
      <c r="BB12" s="645"/>
      <c r="BC12" s="645"/>
      <c r="BD12" s="645"/>
      <c r="BE12" s="645"/>
      <c r="BF12" s="646"/>
      <c r="BG12" s="647">
        <v>1525979</v>
      </c>
      <c r="BH12" s="648"/>
      <c r="BI12" s="648"/>
      <c r="BJ12" s="648"/>
      <c r="BK12" s="648"/>
      <c r="BL12" s="648"/>
      <c r="BM12" s="648"/>
      <c r="BN12" s="649"/>
      <c r="BO12" s="650">
        <v>50.4</v>
      </c>
      <c r="BP12" s="650"/>
      <c r="BQ12" s="650"/>
      <c r="BR12" s="650"/>
      <c r="BS12" s="656" t="s">
        <v>147</v>
      </c>
      <c r="BT12" s="648"/>
      <c r="BU12" s="648"/>
      <c r="BV12" s="648"/>
      <c r="BW12" s="648"/>
      <c r="BX12" s="648"/>
      <c r="BY12" s="648"/>
      <c r="BZ12" s="648"/>
      <c r="CA12" s="648"/>
      <c r="CB12" s="657"/>
      <c r="CD12" s="662" t="s">
        <v>253</v>
      </c>
      <c r="CE12" s="663"/>
      <c r="CF12" s="663"/>
      <c r="CG12" s="663"/>
      <c r="CH12" s="663"/>
      <c r="CI12" s="663"/>
      <c r="CJ12" s="663"/>
      <c r="CK12" s="663"/>
      <c r="CL12" s="663"/>
      <c r="CM12" s="663"/>
      <c r="CN12" s="663"/>
      <c r="CO12" s="663"/>
      <c r="CP12" s="663"/>
      <c r="CQ12" s="664"/>
      <c r="CR12" s="647">
        <v>1401473</v>
      </c>
      <c r="CS12" s="648"/>
      <c r="CT12" s="648"/>
      <c r="CU12" s="648"/>
      <c r="CV12" s="648"/>
      <c r="CW12" s="648"/>
      <c r="CX12" s="648"/>
      <c r="CY12" s="649"/>
      <c r="CZ12" s="650">
        <v>10.3</v>
      </c>
      <c r="DA12" s="650"/>
      <c r="DB12" s="650"/>
      <c r="DC12" s="650"/>
      <c r="DD12" s="656">
        <v>517048</v>
      </c>
      <c r="DE12" s="648"/>
      <c r="DF12" s="648"/>
      <c r="DG12" s="648"/>
      <c r="DH12" s="648"/>
      <c r="DI12" s="648"/>
      <c r="DJ12" s="648"/>
      <c r="DK12" s="648"/>
      <c r="DL12" s="648"/>
      <c r="DM12" s="648"/>
      <c r="DN12" s="648"/>
      <c r="DO12" s="648"/>
      <c r="DP12" s="649"/>
      <c r="DQ12" s="656">
        <v>402970</v>
      </c>
      <c r="DR12" s="648"/>
      <c r="DS12" s="648"/>
      <c r="DT12" s="648"/>
      <c r="DU12" s="648"/>
      <c r="DV12" s="648"/>
      <c r="DW12" s="648"/>
      <c r="DX12" s="648"/>
      <c r="DY12" s="648"/>
      <c r="DZ12" s="648"/>
      <c r="EA12" s="648"/>
      <c r="EB12" s="648"/>
      <c r="EC12" s="657"/>
    </row>
    <row r="13" spans="2:143" ht="11.25" customHeight="1" x14ac:dyDescent="0.15">
      <c r="B13" s="644" t="s">
        <v>254</v>
      </c>
      <c r="C13" s="645"/>
      <c r="D13" s="645"/>
      <c r="E13" s="645"/>
      <c r="F13" s="645"/>
      <c r="G13" s="645"/>
      <c r="H13" s="645"/>
      <c r="I13" s="645"/>
      <c r="J13" s="645"/>
      <c r="K13" s="645"/>
      <c r="L13" s="645"/>
      <c r="M13" s="645"/>
      <c r="N13" s="645"/>
      <c r="O13" s="645"/>
      <c r="P13" s="645"/>
      <c r="Q13" s="646"/>
      <c r="R13" s="647" t="s">
        <v>147</v>
      </c>
      <c r="S13" s="648"/>
      <c r="T13" s="648"/>
      <c r="U13" s="648"/>
      <c r="V13" s="648"/>
      <c r="W13" s="648"/>
      <c r="X13" s="648"/>
      <c r="Y13" s="649"/>
      <c r="Z13" s="650" t="s">
        <v>147</v>
      </c>
      <c r="AA13" s="650"/>
      <c r="AB13" s="650"/>
      <c r="AC13" s="650"/>
      <c r="AD13" s="651" t="s">
        <v>147</v>
      </c>
      <c r="AE13" s="651"/>
      <c r="AF13" s="651"/>
      <c r="AG13" s="651"/>
      <c r="AH13" s="651"/>
      <c r="AI13" s="651"/>
      <c r="AJ13" s="651"/>
      <c r="AK13" s="651"/>
      <c r="AL13" s="652" t="s">
        <v>147</v>
      </c>
      <c r="AM13" s="653"/>
      <c r="AN13" s="653"/>
      <c r="AO13" s="654"/>
      <c r="AP13" s="644" t="s">
        <v>255</v>
      </c>
      <c r="AQ13" s="645"/>
      <c r="AR13" s="645"/>
      <c r="AS13" s="645"/>
      <c r="AT13" s="645"/>
      <c r="AU13" s="645"/>
      <c r="AV13" s="645"/>
      <c r="AW13" s="645"/>
      <c r="AX13" s="645"/>
      <c r="AY13" s="645"/>
      <c r="AZ13" s="645"/>
      <c r="BA13" s="645"/>
      <c r="BB13" s="645"/>
      <c r="BC13" s="645"/>
      <c r="BD13" s="645"/>
      <c r="BE13" s="645"/>
      <c r="BF13" s="646"/>
      <c r="BG13" s="647">
        <v>1513215</v>
      </c>
      <c r="BH13" s="648"/>
      <c r="BI13" s="648"/>
      <c r="BJ13" s="648"/>
      <c r="BK13" s="648"/>
      <c r="BL13" s="648"/>
      <c r="BM13" s="648"/>
      <c r="BN13" s="649"/>
      <c r="BO13" s="650">
        <v>50</v>
      </c>
      <c r="BP13" s="650"/>
      <c r="BQ13" s="650"/>
      <c r="BR13" s="650"/>
      <c r="BS13" s="656" t="s">
        <v>147</v>
      </c>
      <c r="BT13" s="648"/>
      <c r="BU13" s="648"/>
      <c r="BV13" s="648"/>
      <c r="BW13" s="648"/>
      <c r="BX13" s="648"/>
      <c r="BY13" s="648"/>
      <c r="BZ13" s="648"/>
      <c r="CA13" s="648"/>
      <c r="CB13" s="657"/>
      <c r="CD13" s="662" t="s">
        <v>256</v>
      </c>
      <c r="CE13" s="663"/>
      <c r="CF13" s="663"/>
      <c r="CG13" s="663"/>
      <c r="CH13" s="663"/>
      <c r="CI13" s="663"/>
      <c r="CJ13" s="663"/>
      <c r="CK13" s="663"/>
      <c r="CL13" s="663"/>
      <c r="CM13" s="663"/>
      <c r="CN13" s="663"/>
      <c r="CO13" s="663"/>
      <c r="CP13" s="663"/>
      <c r="CQ13" s="664"/>
      <c r="CR13" s="647">
        <v>585454</v>
      </c>
      <c r="CS13" s="648"/>
      <c r="CT13" s="648"/>
      <c r="CU13" s="648"/>
      <c r="CV13" s="648"/>
      <c r="CW13" s="648"/>
      <c r="CX13" s="648"/>
      <c r="CY13" s="649"/>
      <c r="CZ13" s="650">
        <v>4.3</v>
      </c>
      <c r="DA13" s="650"/>
      <c r="DB13" s="650"/>
      <c r="DC13" s="650"/>
      <c r="DD13" s="656">
        <v>102207</v>
      </c>
      <c r="DE13" s="648"/>
      <c r="DF13" s="648"/>
      <c r="DG13" s="648"/>
      <c r="DH13" s="648"/>
      <c r="DI13" s="648"/>
      <c r="DJ13" s="648"/>
      <c r="DK13" s="648"/>
      <c r="DL13" s="648"/>
      <c r="DM13" s="648"/>
      <c r="DN13" s="648"/>
      <c r="DO13" s="648"/>
      <c r="DP13" s="649"/>
      <c r="DQ13" s="656">
        <v>511089</v>
      </c>
      <c r="DR13" s="648"/>
      <c r="DS13" s="648"/>
      <c r="DT13" s="648"/>
      <c r="DU13" s="648"/>
      <c r="DV13" s="648"/>
      <c r="DW13" s="648"/>
      <c r="DX13" s="648"/>
      <c r="DY13" s="648"/>
      <c r="DZ13" s="648"/>
      <c r="EA13" s="648"/>
      <c r="EB13" s="648"/>
      <c r="EC13" s="657"/>
    </row>
    <row r="14" spans="2:143" ht="11.25" customHeight="1" x14ac:dyDescent="0.15">
      <c r="B14" s="644" t="s">
        <v>257</v>
      </c>
      <c r="C14" s="645"/>
      <c r="D14" s="645"/>
      <c r="E14" s="645"/>
      <c r="F14" s="645"/>
      <c r="G14" s="645"/>
      <c r="H14" s="645"/>
      <c r="I14" s="645"/>
      <c r="J14" s="645"/>
      <c r="K14" s="645"/>
      <c r="L14" s="645"/>
      <c r="M14" s="645"/>
      <c r="N14" s="645"/>
      <c r="O14" s="645"/>
      <c r="P14" s="645"/>
      <c r="Q14" s="646"/>
      <c r="R14" s="647" t="s">
        <v>147</v>
      </c>
      <c r="S14" s="648"/>
      <c r="T14" s="648"/>
      <c r="U14" s="648"/>
      <c r="V14" s="648"/>
      <c r="W14" s="648"/>
      <c r="X14" s="648"/>
      <c r="Y14" s="649"/>
      <c r="Z14" s="650" t="s">
        <v>147</v>
      </c>
      <c r="AA14" s="650"/>
      <c r="AB14" s="650"/>
      <c r="AC14" s="650"/>
      <c r="AD14" s="651" t="s">
        <v>147</v>
      </c>
      <c r="AE14" s="651"/>
      <c r="AF14" s="651"/>
      <c r="AG14" s="651"/>
      <c r="AH14" s="651"/>
      <c r="AI14" s="651"/>
      <c r="AJ14" s="651"/>
      <c r="AK14" s="651"/>
      <c r="AL14" s="652" t="s">
        <v>147</v>
      </c>
      <c r="AM14" s="653"/>
      <c r="AN14" s="653"/>
      <c r="AO14" s="654"/>
      <c r="AP14" s="644" t="s">
        <v>258</v>
      </c>
      <c r="AQ14" s="645"/>
      <c r="AR14" s="645"/>
      <c r="AS14" s="645"/>
      <c r="AT14" s="645"/>
      <c r="AU14" s="645"/>
      <c r="AV14" s="645"/>
      <c r="AW14" s="645"/>
      <c r="AX14" s="645"/>
      <c r="AY14" s="645"/>
      <c r="AZ14" s="645"/>
      <c r="BA14" s="645"/>
      <c r="BB14" s="645"/>
      <c r="BC14" s="645"/>
      <c r="BD14" s="645"/>
      <c r="BE14" s="645"/>
      <c r="BF14" s="646"/>
      <c r="BG14" s="647">
        <v>101436</v>
      </c>
      <c r="BH14" s="648"/>
      <c r="BI14" s="648"/>
      <c r="BJ14" s="648"/>
      <c r="BK14" s="648"/>
      <c r="BL14" s="648"/>
      <c r="BM14" s="648"/>
      <c r="BN14" s="649"/>
      <c r="BO14" s="650">
        <v>3.4</v>
      </c>
      <c r="BP14" s="650"/>
      <c r="BQ14" s="650"/>
      <c r="BR14" s="650"/>
      <c r="BS14" s="656" t="s">
        <v>147</v>
      </c>
      <c r="BT14" s="648"/>
      <c r="BU14" s="648"/>
      <c r="BV14" s="648"/>
      <c r="BW14" s="648"/>
      <c r="BX14" s="648"/>
      <c r="BY14" s="648"/>
      <c r="BZ14" s="648"/>
      <c r="CA14" s="648"/>
      <c r="CB14" s="657"/>
      <c r="CD14" s="662" t="s">
        <v>259</v>
      </c>
      <c r="CE14" s="663"/>
      <c r="CF14" s="663"/>
      <c r="CG14" s="663"/>
      <c r="CH14" s="663"/>
      <c r="CI14" s="663"/>
      <c r="CJ14" s="663"/>
      <c r="CK14" s="663"/>
      <c r="CL14" s="663"/>
      <c r="CM14" s="663"/>
      <c r="CN14" s="663"/>
      <c r="CO14" s="663"/>
      <c r="CP14" s="663"/>
      <c r="CQ14" s="664"/>
      <c r="CR14" s="647">
        <v>337703</v>
      </c>
      <c r="CS14" s="648"/>
      <c r="CT14" s="648"/>
      <c r="CU14" s="648"/>
      <c r="CV14" s="648"/>
      <c r="CW14" s="648"/>
      <c r="CX14" s="648"/>
      <c r="CY14" s="649"/>
      <c r="CZ14" s="650">
        <v>2.5</v>
      </c>
      <c r="DA14" s="650"/>
      <c r="DB14" s="650"/>
      <c r="DC14" s="650"/>
      <c r="DD14" s="656">
        <v>53150</v>
      </c>
      <c r="DE14" s="648"/>
      <c r="DF14" s="648"/>
      <c r="DG14" s="648"/>
      <c r="DH14" s="648"/>
      <c r="DI14" s="648"/>
      <c r="DJ14" s="648"/>
      <c r="DK14" s="648"/>
      <c r="DL14" s="648"/>
      <c r="DM14" s="648"/>
      <c r="DN14" s="648"/>
      <c r="DO14" s="648"/>
      <c r="DP14" s="649"/>
      <c r="DQ14" s="656">
        <v>321124</v>
      </c>
      <c r="DR14" s="648"/>
      <c r="DS14" s="648"/>
      <c r="DT14" s="648"/>
      <c r="DU14" s="648"/>
      <c r="DV14" s="648"/>
      <c r="DW14" s="648"/>
      <c r="DX14" s="648"/>
      <c r="DY14" s="648"/>
      <c r="DZ14" s="648"/>
      <c r="EA14" s="648"/>
      <c r="EB14" s="648"/>
      <c r="EC14" s="657"/>
    </row>
    <row r="15" spans="2:143" ht="11.25" customHeight="1" x14ac:dyDescent="0.15">
      <c r="B15" s="644" t="s">
        <v>260</v>
      </c>
      <c r="C15" s="645"/>
      <c r="D15" s="645"/>
      <c r="E15" s="645"/>
      <c r="F15" s="645"/>
      <c r="G15" s="645"/>
      <c r="H15" s="645"/>
      <c r="I15" s="645"/>
      <c r="J15" s="645"/>
      <c r="K15" s="645"/>
      <c r="L15" s="645"/>
      <c r="M15" s="645"/>
      <c r="N15" s="645"/>
      <c r="O15" s="645"/>
      <c r="P15" s="645"/>
      <c r="Q15" s="646"/>
      <c r="R15" s="647" t="s">
        <v>147</v>
      </c>
      <c r="S15" s="648"/>
      <c r="T15" s="648"/>
      <c r="U15" s="648"/>
      <c r="V15" s="648"/>
      <c r="W15" s="648"/>
      <c r="X15" s="648"/>
      <c r="Y15" s="649"/>
      <c r="Z15" s="650" t="s">
        <v>147</v>
      </c>
      <c r="AA15" s="650"/>
      <c r="AB15" s="650"/>
      <c r="AC15" s="650"/>
      <c r="AD15" s="651" t="s">
        <v>147</v>
      </c>
      <c r="AE15" s="651"/>
      <c r="AF15" s="651"/>
      <c r="AG15" s="651"/>
      <c r="AH15" s="651"/>
      <c r="AI15" s="651"/>
      <c r="AJ15" s="651"/>
      <c r="AK15" s="651"/>
      <c r="AL15" s="652" t="s">
        <v>147</v>
      </c>
      <c r="AM15" s="653"/>
      <c r="AN15" s="653"/>
      <c r="AO15" s="654"/>
      <c r="AP15" s="644" t="s">
        <v>261</v>
      </c>
      <c r="AQ15" s="645"/>
      <c r="AR15" s="645"/>
      <c r="AS15" s="645"/>
      <c r="AT15" s="645"/>
      <c r="AU15" s="645"/>
      <c r="AV15" s="645"/>
      <c r="AW15" s="645"/>
      <c r="AX15" s="645"/>
      <c r="AY15" s="645"/>
      <c r="AZ15" s="645"/>
      <c r="BA15" s="645"/>
      <c r="BB15" s="645"/>
      <c r="BC15" s="645"/>
      <c r="BD15" s="645"/>
      <c r="BE15" s="645"/>
      <c r="BF15" s="646"/>
      <c r="BG15" s="647">
        <v>113082</v>
      </c>
      <c r="BH15" s="648"/>
      <c r="BI15" s="648"/>
      <c r="BJ15" s="648"/>
      <c r="BK15" s="648"/>
      <c r="BL15" s="648"/>
      <c r="BM15" s="648"/>
      <c r="BN15" s="649"/>
      <c r="BO15" s="650">
        <v>3.7</v>
      </c>
      <c r="BP15" s="650"/>
      <c r="BQ15" s="650"/>
      <c r="BR15" s="650"/>
      <c r="BS15" s="656" t="s">
        <v>147</v>
      </c>
      <c r="BT15" s="648"/>
      <c r="BU15" s="648"/>
      <c r="BV15" s="648"/>
      <c r="BW15" s="648"/>
      <c r="BX15" s="648"/>
      <c r="BY15" s="648"/>
      <c r="BZ15" s="648"/>
      <c r="CA15" s="648"/>
      <c r="CB15" s="657"/>
      <c r="CD15" s="662" t="s">
        <v>262</v>
      </c>
      <c r="CE15" s="663"/>
      <c r="CF15" s="663"/>
      <c r="CG15" s="663"/>
      <c r="CH15" s="663"/>
      <c r="CI15" s="663"/>
      <c r="CJ15" s="663"/>
      <c r="CK15" s="663"/>
      <c r="CL15" s="663"/>
      <c r="CM15" s="663"/>
      <c r="CN15" s="663"/>
      <c r="CO15" s="663"/>
      <c r="CP15" s="663"/>
      <c r="CQ15" s="664"/>
      <c r="CR15" s="647">
        <v>1766926</v>
      </c>
      <c r="CS15" s="648"/>
      <c r="CT15" s="648"/>
      <c r="CU15" s="648"/>
      <c r="CV15" s="648"/>
      <c r="CW15" s="648"/>
      <c r="CX15" s="648"/>
      <c r="CY15" s="649"/>
      <c r="CZ15" s="650">
        <v>13</v>
      </c>
      <c r="DA15" s="650"/>
      <c r="DB15" s="650"/>
      <c r="DC15" s="650"/>
      <c r="DD15" s="656">
        <v>683268</v>
      </c>
      <c r="DE15" s="648"/>
      <c r="DF15" s="648"/>
      <c r="DG15" s="648"/>
      <c r="DH15" s="648"/>
      <c r="DI15" s="648"/>
      <c r="DJ15" s="648"/>
      <c r="DK15" s="648"/>
      <c r="DL15" s="648"/>
      <c r="DM15" s="648"/>
      <c r="DN15" s="648"/>
      <c r="DO15" s="648"/>
      <c r="DP15" s="649"/>
      <c r="DQ15" s="656">
        <v>1097867</v>
      </c>
      <c r="DR15" s="648"/>
      <c r="DS15" s="648"/>
      <c r="DT15" s="648"/>
      <c r="DU15" s="648"/>
      <c r="DV15" s="648"/>
      <c r="DW15" s="648"/>
      <c r="DX15" s="648"/>
      <c r="DY15" s="648"/>
      <c r="DZ15" s="648"/>
      <c r="EA15" s="648"/>
      <c r="EB15" s="648"/>
      <c r="EC15" s="657"/>
    </row>
    <row r="16" spans="2:143" ht="11.25" customHeight="1" x14ac:dyDescent="0.15">
      <c r="B16" s="644" t="s">
        <v>263</v>
      </c>
      <c r="C16" s="645"/>
      <c r="D16" s="645"/>
      <c r="E16" s="645"/>
      <c r="F16" s="645"/>
      <c r="G16" s="645"/>
      <c r="H16" s="645"/>
      <c r="I16" s="645"/>
      <c r="J16" s="645"/>
      <c r="K16" s="645"/>
      <c r="L16" s="645"/>
      <c r="M16" s="645"/>
      <c r="N16" s="645"/>
      <c r="O16" s="645"/>
      <c r="P16" s="645"/>
      <c r="Q16" s="646"/>
      <c r="R16" s="647">
        <v>10547</v>
      </c>
      <c r="S16" s="648"/>
      <c r="T16" s="648"/>
      <c r="U16" s="648"/>
      <c r="V16" s="648"/>
      <c r="W16" s="648"/>
      <c r="X16" s="648"/>
      <c r="Y16" s="649"/>
      <c r="Z16" s="650">
        <v>0.1</v>
      </c>
      <c r="AA16" s="650"/>
      <c r="AB16" s="650"/>
      <c r="AC16" s="650"/>
      <c r="AD16" s="651">
        <v>10547</v>
      </c>
      <c r="AE16" s="651"/>
      <c r="AF16" s="651"/>
      <c r="AG16" s="651"/>
      <c r="AH16" s="651"/>
      <c r="AI16" s="651"/>
      <c r="AJ16" s="651"/>
      <c r="AK16" s="651"/>
      <c r="AL16" s="652">
        <v>0.2</v>
      </c>
      <c r="AM16" s="653"/>
      <c r="AN16" s="653"/>
      <c r="AO16" s="654"/>
      <c r="AP16" s="644" t="s">
        <v>264</v>
      </c>
      <c r="AQ16" s="645"/>
      <c r="AR16" s="645"/>
      <c r="AS16" s="645"/>
      <c r="AT16" s="645"/>
      <c r="AU16" s="645"/>
      <c r="AV16" s="645"/>
      <c r="AW16" s="645"/>
      <c r="AX16" s="645"/>
      <c r="AY16" s="645"/>
      <c r="AZ16" s="645"/>
      <c r="BA16" s="645"/>
      <c r="BB16" s="645"/>
      <c r="BC16" s="645"/>
      <c r="BD16" s="645"/>
      <c r="BE16" s="645"/>
      <c r="BF16" s="646"/>
      <c r="BG16" s="647" t="s">
        <v>147</v>
      </c>
      <c r="BH16" s="648"/>
      <c r="BI16" s="648"/>
      <c r="BJ16" s="648"/>
      <c r="BK16" s="648"/>
      <c r="BL16" s="648"/>
      <c r="BM16" s="648"/>
      <c r="BN16" s="649"/>
      <c r="BO16" s="650" t="s">
        <v>147</v>
      </c>
      <c r="BP16" s="650"/>
      <c r="BQ16" s="650"/>
      <c r="BR16" s="650"/>
      <c r="BS16" s="656" t="s">
        <v>147</v>
      </c>
      <c r="BT16" s="648"/>
      <c r="BU16" s="648"/>
      <c r="BV16" s="648"/>
      <c r="BW16" s="648"/>
      <c r="BX16" s="648"/>
      <c r="BY16" s="648"/>
      <c r="BZ16" s="648"/>
      <c r="CA16" s="648"/>
      <c r="CB16" s="657"/>
      <c r="CD16" s="662" t="s">
        <v>265</v>
      </c>
      <c r="CE16" s="663"/>
      <c r="CF16" s="663"/>
      <c r="CG16" s="663"/>
      <c r="CH16" s="663"/>
      <c r="CI16" s="663"/>
      <c r="CJ16" s="663"/>
      <c r="CK16" s="663"/>
      <c r="CL16" s="663"/>
      <c r="CM16" s="663"/>
      <c r="CN16" s="663"/>
      <c r="CO16" s="663"/>
      <c r="CP16" s="663"/>
      <c r="CQ16" s="664"/>
      <c r="CR16" s="647">
        <v>5650</v>
      </c>
      <c r="CS16" s="648"/>
      <c r="CT16" s="648"/>
      <c r="CU16" s="648"/>
      <c r="CV16" s="648"/>
      <c r="CW16" s="648"/>
      <c r="CX16" s="648"/>
      <c r="CY16" s="649"/>
      <c r="CZ16" s="650">
        <v>0</v>
      </c>
      <c r="DA16" s="650"/>
      <c r="DB16" s="650"/>
      <c r="DC16" s="650"/>
      <c r="DD16" s="656" t="s">
        <v>147</v>
      </c>
      <c r="DE16" s="648"/>
      <c r="DF16" s="648"/>
      <c r="DG16" s="648"/>
      <c r="DH16" s="648"/>
      <c r="DI16" s="648"/>
      <c r="DJ16" s="648"/>
      <c r="DK16" s="648"/>
      <c r="DL16" s="648"/>
      <c r="DM16" s="648"/>
      <c r="DN16" s="648"/>
      <c r="DO16" s="648"/>
      <c r="DP16" s="649"/>
      <c r="DQ16" s="656">
        <v>409</v>
      </c>
      <c r="DR16" s="648"/>
      <c r="DS16" s="648"/>
      <c r="DT16" s="648"/>
      <c r="DU16" s="648"/>
      <c r="DV16" s="648"/>
      <c r="DW16" s="648"/>
      <c r="DX16" s="648"/>
      <c r="DY16" s="648"/>
      <c r="DZ16" s="648"/>
      <c r="EA16" s="648"/>
      <c r="EB16" s="648"/>
      <c r="EC16" s="657"/>
    </row>
    <row r="17" spans="2:133" ht="11.25" customHeight="1" x14ac:dyDescent="0.15">
      <c r="B17" s="644" t="s">
        <v>266</v>
      </c>
      <c r="C17" s="645"/>
      <c r="D17" s="645"/>
      <c r="E17" s="645"/>
      <c r="F17" s="645"/>
      <c r="G17" s="645"/>
      <c r="H17" s="645"/>
      <c r="I17" s="645"/>
      <c r="J17" s="645"/>
      <c r="K17" s="645"/>
      <c r="L17" s="645"/>
      <c r="M17" s="645"/>
      <c r="N17" s="645"/>
      <c r="O17" s="645"/>
      <c r="P17" s="645"/>
      <c r="Q17" s="646"/>
      <c r="R17" s="647">
        <v>23643</v>
      </c>
      <c r="S17" s="648"/>
      <c r="T17" s="648"/>
      <c r="U17" s="648"/>
      <c r="V17" s="648"/>
      <c r="W17" s="648"/>
      <c r="X17" s="648"/>
      <c r="Y17" s="649"/>
      <c r="Z17" s="650">
        <v>0.2</v>
      </c>
      <c r="AA17" s="650"/>
      <c r="AB17" s="650"/>
      <c r="AC17" s="650"/>
      <c r="AD17" s="651">
        <v>23643</v>
      </c>
      <c r="AE17" s="651"/>
      <c r="AF17" s="651"/>
      <c r="AG17" s="651"/>
      <c r="AH17" s="651"/>
      <c r="AI17" s="651"/>
      <c r="AJ17" s="651"/>
      <c r="AK17" s="651"/>
      <c r="AL17" s="652">
        <v>0.4</v>
      </c>
      <c r="AM17" s="653"/>
      <c r="AN17" s="653"/>
      <c r="AO17" s="654"/>
      <c r="AP17" s="644" t="s">
        <v>267</v>
      </c>
      <c r="AQ17" s="645"/>
      <c r="AR17" s="645"/>
      <c r="AS17" s="645"/>
      <c r="AT17" s="645"/>
      <c r="AU17" s="645"/>
      <c r="AV17" s="645"/>
      <c r="AW17" s="645"/>
      <c r="AX17" s="645"/>
      <c r="AY17" s="645"/>
      <c r="AZ17" s="645"/>
      <c r="BA17" s="645"/>
      <c r="BB17" s="645"/>
      <c r="BC17" s="645"/>
      <c r="BD17" s="645"/>
      <c r="BE17" s="645"/>
      <c r="BF17" s="646"/>
      <c r="BG17" s="647" t="s">
        <v>147</v>
      </c>
      <c r="BH17" s="648"/>
      <c r="BI17" s="648"/>
      <c r="BJ17" s="648"/>
      <c r="BK17" s="648"/>
      <c r="BL17" s="648"/>
      <c r="BM17" s="648"/>
      <c r="BN17" s="649"/>
      <c r="BO17" s="650" t="s">
        <v>147</v>
      </c>
      <c r="BP17" s="650"/>
      <c r="BQ17" s="650"/>
      <c r="BR17" s="650"/>
      <c r="BS17" s="656" t="s">
        <v>147</v>
      </c>
      <c r="BT17" s="648"/>
      <c r="BU17" s="648"/>
      <c r="BV17" s="648"/>
      <c r="BW17" s="648"/>
      <c r="BX17" s="648"/>
      <c r="BY17" s="648"/>
      <c r="BZ17" s="648"/>
      <c r="CA17" s="648"/>
      <c r="CB17" s="657"/>
      <c r="CD17" s="662" t="s">
        <v>268</v>
      </c>
      <c r="CE17" s="663"/>
      <c r="CF17" s="663"/>
      <c r="CG17" s="663"/>
      <c r="CH17" s="663"/>
      <c r="CI17" s="663"/>
      <c r="CJ17" s="663"/>
      <c r="CK17" s="663"/>
      <c r="CL17" s="663"/>
      <c r="CM17" s="663"/>
      <c r="CN17" s="663"/>
      <c r="CO17" s="663"/>
      <c r="CP17" s="663"/>
      <c r="CQ17" s="664"/>
      <c r="CR17" s="647">
        <v>337139</v>
      </c>
      <c r="CS17" s="648"/>
      <c r="CT17" s="648"/>
      <c r="CU17" s="648"/>
      <c r="CV17" s="648"/>
      <c r="CW17" s="648"/>
      <c r="CX17" s="648"/>
      <c r="CY17" s="649"/>
      <c r="CZ17" s="650">
        <v>2.5</v>
      </c>
      <c r="DA17" s="650"/>
      <c r="DB17" s="650"/>
      <c r="DC17" s="650"/>
      <c r="DD17" s="656" t="s">
        <v>147</v>
      </c>
      <c r="DE17" s="648"/>
      <c r="DF17" s="648"/>
      <c r="DG17" s="648"/>
      <c r="DH17" s="648"/>
      <c r="DI17" s="648"/>
      <c r="DJ17" s="648"/>
      <c r="DK17" s="648"/>
      <c r="DL17" s="648"/>
      <c r="DM17" s="648"/>
      <c r="DN17" s="648"/>
      <c r="DO17" s="648"/>
      <c r="DP17" s="649"/>
      <c r="DQ17" s="656">
        <v>330415</v>
      </c>
      <c r="DR17" s="648"/>
      <c r="DS17" s="648"/>
      <c r="DT17" s="648"/>
      <c r="DU17" s="648"/>
      <c r="DV17" s="648"/>
      <c r="DW17" s="648"/>
      <c r="DX17" s="648"/>
      <c r="DY17" s="648"/>
      <c r="DZ17" s="648"/>
      <c r="EA17" s="648"/>
      <c r="EB17" s="648"/>
      <c r="EC17" s="657"/>
    </row>
    <row r="18" spans="2:133" ht="11.25" customHeight="1" x14ac:dyDescent="0.15">
      <c r="B18" s="644" t="s">
        <v>269</v>
      </c>
      <c r="C18" s="645"/>
      <c r="D18" s="645"/>
      <c r="E18" s="645"/>
      <c r="F18" s="645"/>
      <c r="G18" s="645"/>
      <c r="H18" s="645"/>
      <c r="I18" s="645"/>
      <c r="J18" s="645"/>
      <c r="K18" s="645"/>
      <c r="L18" s="645"/>
      <c r="M18" s="645"/>
      <c r="N18" s="645"/>
      <c r="O18" s="645"/>
      <c r="P18" s="645"/>
      <c r="Q18" s="646"/>
      <c r="R18" s="647">
        <v>27249</v>
      </c>
      <c r="S18" s="648"/>
      <c r="T18" s="648"/>
      <c r="U18" s="648"/>
      <c r="V18" s="648"/>
      <c r="W18" s="648"/>
      <c r="X18" s="648"/>
      <c r="Y18" s="649"/>
      <c r="Z18" s="650">
        <v>0.2</v>
      </c>
      <c r="AA18" s="650"/>
      <c r="AB18" s="650"/>
      <c r="AC18" s="650"/>
      <c r="AD18" s="651">
        <v>27249</v>
      </c>
      <c r="AE18" s="651"/>
      <c r="AF18" s="651"/>
      <c r="AG18" s="651"/>
      <c r="AH18" s="651"/>
      <c r="AI18" s="651"/>
      <c r="AJ18" s="651"/>
      <c r="AK18" s="651"/>
      <c r="AL18" s="652">
        <v>0.4</v>
      </c>
      <c r="AM18" s="653"/>
      <c r="AN18" s="653"/>
      <c r="AO18" s="654"/>
      <c r="AP18" s="644" t="s">
        <v>270</v>
      </c>
      <c r="AQ18" s="645"/>
      <c r="AR18" s="645"/>
      <c r="AS18" s="645"/>
      <c r="AT18" s="645"/>
      <c r="AU18" s="645"/>
      <c r="AV18" s="645"/>
      <c r="AW18" s="645"/>
      <c r="AX18" s="645"/>
      <c r="AY18" s="645"/>
      <c r="AZ18" s="645"/>
      <c r="BA18" s="645"/>
      <c r="BB18" s="645"/>
      <c r="BC18" s="645"/>
      <c r="BD18" s="645"/>
      <c r="BE18" s="645"/>
      <c r="BF18" s="646"/>
      <c r="BG18" s="647" t="s">
        <v>147</v>
      </c>
      <c r="BH18" s="648"/>
      <c r="BI18" s="648"/>
      <c r="BJ18" s="648"/>
      <c r="BK18" s="648"/>
      <c r="BL18" s="648"/>
      <c r="BM18" s="648"/>
      <c r="BN18" s="649"/>
      <c r="BO18" s="650" t="s">
        <v>147</v>
      </c>
      <c r="BP18" s="650"/>
      <c r="BQ18" s="650"/>
      <c r="BR18" s="650"/>
      <c r="BS18" s="656" t="s">
        <v>147</v>
      </c>
      <c r="BT18" s="648"/>
      <c r="BU18" s="648"/>
      <c r="BV18" s="648"/>
      <c r="BW18" s="648"/>
      <c r="BX18" s="648"/>
      <c r="BY18" s="648"/>
      <c r="BZ18" s="648"/>
      <c r="CA18" s="648"/>
      <c r="CB18" s="657"/>
      <c r="CD18" s="662" t="s">
        <v>271</v>
      </c>
      <c r="CE18" s="663"/>
      <c r="CF18" s="663"/>
      <c r="CG18" s="663"/>
      <c r="CH18" s="663"/>
      <c r="CI18" s="663"/>
      <c r="CJ18" s="663"/>
      <c r="CK18" s="663"/>
      <c r="CL18" s="663"/>
      <c r="CM18" s="663"/>
      <c r="CN18" s="663"/>
      <c r="CO18" s="663"/>
      <c r="CP18" s="663"/>
      <c r="CQ18" s="664"/>
      <c r="CR18" s="647" t="s">
        <v>147</v>
      </c>
      <c r="CS18" s="648"/>
      <c r="CT18" s="648"/>
      <c r="CU18" s="648"/>
      <c r="CV18" s="648"/>
      <c r="CW18" s="648"/>
      <c r="CX18" s="648"/>
      <c r="CY18" s="649"/>
      <c r="CZ18" s="650" t="s">
        <v>147</v>
      </c>
      <c r="DA18" s="650"/>
      <c r="DB18" s="650"/>
      <c r="DC18" s="650"/>
      <c r="DD18" s="656" t="s">
        <v>147</v>
      </c>
      <c r="DE18" s="648"/>
      <c r="DF18" s="648"/>
      <c r="DG18" s="648"/>
      <c r="DH18" s="648"/>
      <c r="DI18" s="648"/>
      <c r="DJ18" s="648"/>
      <c r="DK18" s="648"/>
      <c r="DL18" s="648"/>
      <c r="DM18" s="648"/>
      <c r="DN18" s="648"/>
      <c r="DO18" s="648"/>
      <c r="DP18" s="649"/>
      <c r="DQ18" s="656" t="s">
        <v>147</v>
      </c>
      <c r="DR18" s="648"/>
      <c r="DS18" s="648"/>
      <c r="DT18" s="648"/>
      <c r="DU18" s="648"/>
      <c r="DV18" s="648"/>
      <c r="DW18" s="648"/>
      <c r="DX18" s="648"/>
      <c r="DY18" s="648"/>
      <c r="DZ18" s="648"/>
      <c r="EA18" s="648"/>
      <c r="EB18" s="648"/>
      <c r="EC18" s="657"/>
    </row>
    <row r="19" spans="2:133" ht="11.25" customHeight="1" x14ac:dyDescent="0.15">
      <c r="B19" s="644" t="s">
        <v>272</v>
      </c>
      <c r="C19" s="645"/>
      <c r="D19" s="645"/>
      <c r="E19" s="645"/>
      <c r="F19" s="645"/>
      <c r="G19" s="645"/>
      <c r="H19" s="645"/>
      <c r="I19" s="645"/>
      <c r="J19" s="645"/>
      <c r="K19" s="645"/>
      <c r="L19" s="645"/>
      <c r="M19" s="645"/>
      <c r="N19" s="645"/>
      <c r="O19" s="645"/>
      <c r="P19" s="645"/>
      <c r="Q19" s="646"/>
      <c r="R19" s="647">
        <v>20779</v>
      </c>
      <c r="S19" s="648"/>
      <c r="T19" s="648"/>
      <c r="U19" s="648"/>
      <c r="V19" s="648"/>
      <c r="W19" s="648"/>
      <c r="X19" s="648"/>
      <c r="Y19" s="649"/>
      <c r="Z19" s="650">
        <v>0.1</v>
      </c>
      <c r="AA19" s="650"/>
      <c r="AB19" s="650"/>
      <c r="AC19" s="650"/>
      <c r="AD19" s="651">
        <v>20779</v>
      </c>
      <c r="AE19" s="651"/>
      <c r="AF19" s="651"/>
      <c r="AG19" s="651"/>
      <c r="AH19" s="651"/>
      <c r="AI19" s="651"/>
      <c r="AJ19" s="651"/>
      <c r="AK19" s="651"/>
      <c r="AL19" s="652">
        <v>0.3</v>
      </c>
      <c r="AM19" s="653"/>
      <c r="AN19" s="653"/>
      <c r="AO19" s="654"/>
      <c r="AP19" s="644" t="s">
        <v>273</v>
      </c>
      <c r="AQ19" s="645"/>
      <c r="AR19" s="645"/>
      <c r="AS19" s="645"/>
      <c r="AT19" s="645"/>
      <c r="AU19" s="645"/>
      <c r="AV19" s="645"/>
      <c r="AW19" s="645"/>
      <c r="AX19" s="645"/>
      <c r="AY19" s="645"/>
      <c r="AZ19" s="645"/>
      <c r="BA19" s="645"/>
      <c r="BB19" s="645"/>
      <c r="BC19" s="645"/>
      <c r="BD19" s="645"/>
      <c r="BE19" s="645"/>
      <c r="BF19" s="646"/>
      <c r="BG19" s="647">
        <v>192</v>
      </c>
      <c r="BH19" s="648"/>
      <c r="BI19" s="648"/>
      <c r="BJ19" s="648"/>
      <c r="BK19" s="648"/>
      <c r="BL19" s="648"/>
      <c r="BM19" s="648"/>
      <c r="BN19" s="649"/>
      <c r="BO19" s="650">
        <v>0</v>
      </c>
      <c r="BP19" s="650"/>
      <c r="BQ19" s="650"/>
      <c r="BR19" s="650"/>
      <c r="BS19" s="656" t="s">
        <v>147</v>
      </c>
      <c r="BT19" s="648"/>
      <c r="BU19" s="648"/>
      <c r="BV19" s="648"/>
      <c r="BW19" s="648"/>
      <c r="BX19" s="648"/>
      <c r="BY19" s="648"/>
      <c r="BZ19" s="648"/>
      <c r="CA19" s="648"/>
      <c r="CB19" s="657"/>
      <c r="CD19" s="662" t="s">
        <v>274</v>
      </c>
      <c r="CE19" s="663"/>
      <c r="CF19" s="663"/>
      <c r="CG19" s="663"/>
      <c r="CH19" s="663"/>
      <c r="CI19" s="663"/>
      <c r="CJ19" s="663"/>
      <c r="CK19" s="663"/>
      <c r="CL19" s="663"/>
      <c r="CM19" s="663"/>
      <c r="CN19" s="663"/>
      <c r="CO19" s="663"/>
      <c r="CP19" s="663"/>
      <c r="CQ19" s="664"/>
      <c r="CR19" s="647" t="s">
        <v>147</v>
      </c>
      <c r="CS19" s="648"/>
      <c r="CT19" s="648"/>
      <c r="CU19" s="648"/>
      <c r="CV19" s="648"/>
      <c r="CW19" s="648"/>
      <c r="CX19" s="648"/>
      <c r="CY19" s="649"/>
      <c r="CZ19" s="650" t="s">
        <v>147</v>
      </c>
      <c r="DA19" s="650"/>
      <c r="DB19" s="650"/>
      <c r="DC19" s="650"/>
      <c r="DD19" s="656" t="s">
        <v>147</v>
      </c>
      <c r="DE19" s="648"/>
      <c r="DF19" s="648"/>
      <c r="DG19" s="648"/>
      <c r="DH19" s="648"/>
      <c r="DI19" s="648"/>
      <c r="DJ19" s="648"/>
      <c r="DK19" s="648"/>
      <c r="DL19" s="648"/>
      <c r="DM19" s="648"/>
      <c r="DN19" s="648"/>
      <c r="DO19" s="648"/>
      <c r="DP19" s="649"/>
      <c r="DQ19" s="656" t="s">
        <v>147</v>
      </c>
      <c r="DR19" s="648"/>
      <c r="DS19" s="648"/>
      <c r="DT19" s="648"/>
      <c r="DU19" s="648"/>
      <c r="DV19" s="648"/>
      <c r="DW19" s="648"/>
      <c r="DX19" s="648"/>
      <c r="DY19" s="648"/>
      <c r="DZ19" s="648"/>
      <c r="EA19" s="648"/>
      <c r="EB19" s="648"/>
      <c r="EC19" s="657"/>
    </row>
    <row r="20" spans="2:133" ht="11.25" customHeight="1" x14ac:dyDescent="0.15">
      <c r="B20" s="644" t="s">
        <v>275</v>
      </c>
      <c r="C20" s="645"/>
      <c r="D20" s="645"/>
      <c r="E20" s="645"/>
      <c r="F20" s="645"/>
      <c r="G20" s="645"/>
      <c r="H20" s="645"/>
      <c r="I20" s="645"/>
      <c r="J20" s="645"/>
      <c r="K20" s="645"/>
      <c r="L20" s="645"/>
      <c r="M20" s="645"/>
      <c r="N20" s="645"/>
      <c r="O20" s="645"/>
      <c r="P20" s="645"/>
      <c r="Q20" s="646"/>
      <c r="R20" s="647">
        <v>4733</v>
      </c>
      <c r="S20" s="648"/>
      <c r="T20" s="648"/>
      <c r="U20" s="648"/>
      <c r="V20" s="648"/>
      <c r="W20" s="648"/>
      <c r="X20" s="648"/>
      <c r="Y20" s="649"/>
      <c r="Z20" s="650">
        <v>0</v>
      </c>
      <c r="AA20" s="650"/>
      <c r="AB20" s="650"/>
      <c r="AC20" s="650"/>
      <c r="AD20" s="651">
        <v>4733</v>
      </c>
      <c r="AE20" s="651"/>
      <c r="AF20" s="651"/>
      <c r="AG20" s="651"/>
      <c r="AH20" s="651"/>
      <c r="AI20" s="651"/>
      <c r="AJ20" s="651"/>
      <c r="AK20" s="651"/>
      <c r="AL20" s="652">
        <v>0.1</v>
      </c>
      <c r="AM20" s="653"/>
      <c r="AN20" s="653"/>
      <c r="AO20" s="654"/>
      <c r="AP20" s="644" t="s">
        <v>276</v>
      </c>
      <c r="AQ20" s="645"/>
      <c r="AR20" s="645"/>
      <c r="AS20" s="645"/>
      <c r="AT20" s="645"/>
      <c r="AU20" s="645"/>
      <c r="AV20" s="645"/>
      <c r="AW20" s="645"/>
      <c r="AX20" s="645"/>
      <c r="AY20" s="645"/>
      <c r="AZ20" s="645"/>
      <c r="BA20" s="645"/>
      <c r="BB20" s="645"/>
      <c r="BC20" s="645"/>
      <c r="BD20" s="645"/>
      <c r="BE20" s="645"/>
      <c r="BF20" s="646"/>
      <c r="BG20" s="647">
        <v>192</v>
      </c>
      <c r="BH20" s="648"/>
      <c r="BI20" s="648"/>
      <c r="BJ20" s="648"/>
      <c r="BK20" s="648"/>
      <c r="BL20" s="648"/>
      <c r="BM20" s="648"/>
      <c r="BN20" s="649"/>
      <c r="BO20" s="650">
        <v>0</v>
      </c>
      <c r="BP20" s="650"/>
      <c r="BQ20" s="650"/>
      <c r="BR20" s="650"/>
      <c r="BS20" s="656" t="s">
        <v>147</v>
      </c>
      <c r="BT20" s="648"/>
      <c r="BU20" s="648"/>
      <c r="BV20" s="648"/>
      <c r="BW20" s="648"/>
      <c r="BX20" s="648"/>
      <c r="BY20" s="648"/>
      <c r="BZ20" s="648"/>
      <c r="CA20" s="648"/>
      <c r="CB20" s="657"/>
      <c r="CD20" s="662" t="s">
        <v>277</v>
      </c>
      <c r="CE20" s="663"/>
      <c r="CF20" s="663"/>
      <c r="CG20" s="663"/>
      <c r="CH20" s="663"/>
      <c r="CI20" s="663"/>
      <c r="CJ20" s="663"/>
      <c r="CK20" s="663"/>
      <c r="CL20" s="663"/>
      <c r="CM20" s="663"/>
      <c r="CN20" s="663"/>
      <c r="CO20" s="663"/>
      <c r="CP20" s="663"/>
      <c r="CQ20" s="664"/>
      <c r="CR20" s="647">
        <v>13625900</v>
      </c>
      <c r="CS20" s="648"/>
      <c r="CT20" s="648"/>
      <c r="CU20" s="648"/>
      <c r="CV20" s="648"/>
      <c r="CW20" s="648"/>
      <c r="CX20" s="648"/>
      <c r="CY20" s="649"/>
      <c r="CZ20" s="650">
        <v>100</v>
      </c>
      <c r="DA20" s="650"/>
      <c r="DB20" s="650"/>
      <c r="DC20" s="650"/>
      <c r="DD20" s="656">
        <v>1831317</v>
      </c>
      <c r="DE20" s="648"/>
      <c r="DF20" s="648"/>
      <c r="DG20" s="648"/>
      <c r="DH20" s="648"/>
      <c r="DI20" s="648"/>
      <c r="DJ20" s="648"/>
      <c r="DK20" s="648"/>
      <c r="DL20" s="648"/>
      <c r="DM20" s="648"/>
      <c r="DN20" s="648"/>
      <c r="DO20" s="648"/>
      <c r="DP20" s="649"/>
      <c r="DQ20" s="656">
        <v>7620161</v>
      </c>
      <c r="DR20" s="648"/>
      <c r="DS20" s="648"/>
      <c r="DT20" s="648"/>
      <c r="DU20" s="648"/>
      <c r="DV20" s="648"/>
      <c r="DW20" s="648"/>
      <c r="DX20" s="648"/>
      <c r="DY20" s="648"/>
      <c r="DZ20" s="648"/>
      <c r="EA20" s="648"/>
      <c r="EB20" s="648"/>
      <c r="EC20" s="657"/>
    </row>
    <row r="21" spans="2:133" ht="11.25" customHeight="1" x14ac:dyDescent="0.15">
      <c r="B21" s="644" t="s">
        <v>278</v>
      </c>
      <c r="C21" s="645"/>
      <c r="D21" s="645"/>
      <c r="E21" s="645"/>
      <c r="F21" s="645"/>
      <c r="G21" s="645"/>
      <c r="H21" s="645"/>
      <c r="I21" s="645"/>
      <c r="J21" s="645"/>
      <c r="K21" s="645"/>
      <c r="L21" s="645"/>
      <c r="M21" s="645"/>
      <c r="N21" s="645"/>
      <c r="O21" s="645"/>
      <c r="P21" s="645"/>
      <c r="Q21" s="646"/>
      <c r="R21" s="647">
        <v>1737</v>
      </c>
      <c r="S21" s="648"/>
      <c r="T21" s="648"/>
      <c r="U21" s="648"/>
      <c r="V21" s="648"/>
      <c r="W21" s="648"/>
      <c r="X21" s="648"/>
      <c r="Y21" s="649"/>
      <c r="Z21" s="650">
        <v>0</v>
      </c>
      <c r="AA21" s="650"/>
      <c r="AB21" s="650"/>
      <c r="AC21" s="650"/>
      <c r="AD21" s="651">
        <v>1737</v>
      </c>
      <c r="AE21" s="651"/>
      <c r="AF21" s="651"/>
      <c r="AG21" s="651"/>
      <c r="AH21" s="651"/>
      <c r="AI21" s="651"/>
      <c r="AJ21" s="651"/>
      <c r="AK21" s="651"/>
      <c r="AL21" s="652">
        <v>0</v>
      </c>
      <c r="AM21" s="653"/>
      <c r="AN21" s="653"/>
      <c r="AO21" s="654"/>
      <c r="AP21" s="666" t="s">
        <v>279</v>
      </c>
      <c r="AQ21" s="667"/>
      <c r="AR21" s="667"/>
      <c r="AS21" s="667"/>
      <c r="AT21" s="667"/>
      <c r="AU21" s="667"/>
      <c r="AV21" s="667"/>
      <c r="AW21" s="667"/>
      <c r="AX21" s="667"/>
      <c r="AY21" s="667"/>
      <c r="AZ21" s="667"/>
      <c r="BA21" s="667"/>
      <c r="BB21" s="667"/>
      <c r="BC21" s="667"/>
      <c r="BD21" s="667"/>
      <c r="BE21" s="667"/>
      <c r="BF21" s="668"/>
      <c r="BG21" s="647">
        <v>192</v>
      </c>
      <c r="BH21" s="648"/>
      <c r="BI21" s="648"/>
      <c r="BJ21" s="648"/>
      <c r="BK21" s="648"/>
      <c r="BL21" s="648"/>
      <c r="BM21" s="648"/>
      <c r="BN21" s="649"/>
      <c r="BO21" s="650">
        <v>0</v>
      </c>
      <c r="BP21" s="650"/>
      <c r="BQ21" s="650"/>
      <c r="BR21" s="650"/>
      <c r="BS21" s="656" t="s">
        <v>147</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280</v>
      </c>
      <c r="C22" s="645"/>
      <c r="D22" s="645"/>
      <c r="E22" s="645"/>
      <c r="F22" s="645"/>
      <c r="G22" s="645"/>
      <c r="H22" s="645"/>
      <c r="I22" s="645"/>
      <c r="J22" s="645"/>
      <c r="K22" s="645"/>
      <c r="L22" s="645"/>
      <c r="M22" s="645"/>
      <c r="N22" s="645"/>
      <c r="O22" s="645"/>
      <c r="P22" s="645"/>
      <c r="Q22" s="646"/>
      <c r="R22" s="647">
        <v>3249690</v>
      </c>
      <c r="S22" s="648"/>
      <c r="T22" s="648"/>
      <c r="U22" s="648"/>
      <c r="V22" s="648"/>
      <c r="W22" s="648"/>
      <c r="X22" s="648"/>
      <c r="Y22" s="649"/>
      <c r="Z22" s="650">
        <v>22.7</v>
      </c>
      <c r="AA22" s="650"/>
      <c r="AB22" s="650"/>
      <c r="AC22" s="650"/>
      <c r="AD22" s="651">
        <v>2833613</v>
      </c>
      <c r="AE22" s="651"/>
      <c r="AF22" s="651"/>
      <c r="AG22" s="651"/>
      <c r="AH22" s="651"/>
      <c r="AI22" s="651"/>
      <c r="AJ22" s="651"/>
      <c r="AK22" s="651"/>
      <c r="AL22" s="652">
        <v>42.7</v>
      </c>
      <c r="AM22" s="653"/>
      <c r="AN22" s="653"/>
      <c r="AO22" s="654"/>
      <c r="AP22" s="666" t="s">
        <v>281</v>
      </c>
      <c r="AQ22" s="667"/>
      <c r="AR22" s="667"/>
      <c r="AS22" s="667"/>
      <c r="AT22" s="667"/>
      <c r="AU22" s="667"/>
      <c r="AV22" s="667"/>
      <c r="AW22" s="667"/>
      <c r="AX22" s="667"/>
      <c r="AY22" s="667"/>
      <c r="AZ22" s="667"/>
      <c r="BA22" s="667"/>
      <c r="BB22" s="667"/>
      <c r="BC22" s="667"/>
      <c r="BD22" s="667"/>
      <c r="BE22" s="667"/>
      <c r="BF22" s="668"/>
      <c r="BG22" s="647" t="s">
        <v>139</v>
      </c>
      <c r="BH22" s="648"/>
      <c r="BI22" s="648"/>
      <c r="BJ22" s="648"/>
      <c r="BK22" s="648"/>
      <c r="BL22" s="648"/>
      <c r="BM22" s="648"/>
      <c r="BN22" s="649"/>
      <c r="BO22" s="650" t="s">
        <v>147</v>
      </c>
      <c r="BP22" s="650"/>
      <c r="BQ22" s="650"/>
      <c r="BR22" s="650"/>
      <c r="BS22" s="656" t="s">
        <v>147</v>
      </c>
      <c r="BT22" s="648"/>
      <c r="BU22" s="648"/>
      <c r="BV22" s="648"/>
      <c r="BW22" s="648"/>
      <c r="BX22" s="648"/>
      <c r="BY22" s="648"/>
      <c r="BZ22" s="648"/>
      <c r="CA22" s="648"/>
      <c r="CB22" s="657"/>
      <c r="CD22" s="629" t="s">
        <v>282</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283</v>
      </c>
      <c r="C23" s="645"/>
      <c r="D23" s="645"/>
      <c r="E23" s="645"/>
      <c r="F23" s="645"/>
      <c r="G23" s="645"/>
      <c r="H23" s="645"/>
      <c r="I23" s="645"/>
      <c r="J23" s="645"/>
      <c r="K23" s="645"/>
      <c r="L23" s="645"/>
      <c r="M23" s="645"/>
      <c r="N23" s="645"/>
      <c r="O23" s="645"/>
      <c r="P23" s="645"/>
      <c r="Q23" s="646"/>
      <c r="R23" s="647">
        <v>2833613</v>
      </c>
      <c r="S23" s="648"/>
      <c r="T23" s="648"/>
      <c r="U23" s="648"/>
      <c r="V23" s="648"/>
      <c r="W23" s="648"/>
      <c r="X23" s="648"/>
      <c r="Y23" s="649"/>
      <c r="Z23" s="650">
        <v>19.8</v>
      </c>
      <c r="AA23" s="650"/>
      <c r="AB23" s="650"/>
      <c r="AC23" s="650"/>
      <c r="AD23" s="651">
        <v>2833613</v>
      </c>
      <c r="AE23" s="651"/>
      <c r="AF23" s="651"/>
      <c r="AG23" s="651"/>
      <c r="AH23" s="651"/>
      <c r="AI23" s="651"/>
      <c r="AJ23" s="651"/>
      <c r="AK23" s="651"/>
      <c r="AL23" s="652">
        <v>42.7</v>
      </c>
      <c r="AM23" s="653"/>
      <c r="AN23" s="653"/>
      <c r="AO23" s="654"/>
      <c r="AP23" s="666" t="s">
        <v>284</v>
      </c>
      <c r="AQ23" s="667"/>
      <c r="AR23" s="667"/>
      <c r="AS23" s="667"/>
      <c r="AT23" s="667"/>
      <c r="AU23" s="667"/>
      <c r="AV23" s="667"/>
      <c r="AW23" s="667"/>
      <c r="AX23" s="667"/>
      <c r="AY23" s="667"/>
      <c r="AZ23" s="667"/>
      <c r="BA23" s="667"/>
      <c r="BB23" s="667"/>
      <c r="BC23" s="667"/>
      <c r="BD23" s="667"/>
      <c r="BE23" s="667"/>
      <c r="BF23" s="668"/>
      <c r="BG23" s="647" t="s">
        <v>147</v>
      </c>
      <c r="BH23" s="648"/>
      <c r="BI23" s="648"/>
      <c r="BJ23" s="648"/>
      <c r="BK23" s="648"/>
      <c r="BL23" s="648"/>
      <c r="BM23" s="648"/>
      <c r="BN23" s="649"/>
      <c r="BO23" s="650" t="s">
        <v>147</v>
      </c>
      <c r="BP23" s="650"/>
      <c r="BQ23" s="650"/>
      <c r="BR23" s="650"/>
      <c r="BS23" s="656" t="s">
        <v>147</v>
      </c>
      <c r="BT23" s="648"/>
      <c r="BU23" s="648"/>
      <c r="BV23" s="648"/>
      <c r="BW23" s="648"/>
      <c r="BX23" s="648"/>
      <c r="BY23" s="648"/>
      <c r="BZ23" s="648"/>
      <c r="CA23" s="648"/>
      <c r="CB23" s="657"/>
      <c r="CD23" s="629" t="s">
        <v>224</v>
      </c>
      <c r="CE23" s="630"/>
      <c r="CF23" s="630"/>
      <c r="CG23" s="630"/>
      <c r="CH23" s="630"/>
      <c r="CI23" s="630"/>
      <c r="CJ23" s="630"/>
      <c r="CK23" s="630"/>
      <c r="CL23" s="630"/>
      <c r="CM23" s="630"/>
      <c r="CN23" s="630"/>
      <c r="CO23" s="630"/>
      <c r="CP23" s="630"/>
      <c r="CQ23" s="631"/>
      <c r="CR23" s="629" t="s">
        <v>285</v>
      </c>
      <c r="CS23" s="630"/>
      <c r="CT23" s="630"/>
      <c r="CU23" s="630"/>
      <c r="CV23" s="630"/>
      <c r="CW23" s="630"/>
      <c r="CX23" s="630"/>
      <c r="CY23" s="631"/>
      <c r="CZ23" s="629" t="s">
        <v>286</v>
      </c>
      <c r="DA23" s="630"/>
      <c r="DB23" s="630"/>
      <c r="DC23" s="631"/>
      <c r="DD23" s="629" t="s">
        <v>287</v>
      </c>
      <c r="DE23" s="630"/>
      <c r="DF23" s="630"/>
      <c r="DG23" s="630"/>
      <c r="DH23" s="630"/>
      <c r="DI23" s="630"/>
      <c r="DJ23" s="630"/>
      <c r="DK23" s="631"/>
      <c r="DL23" s="678" t="s">
        <v>288</v>
      </c>
      <c r="DM23" s="679"/>
      <c r="DN23" s="679"/>
      <c r="DO23" s="679"/>
      <c r="DP23" s="679"/>
      <c r="DQ23" s="679"/>
      <c r="DR23" s="679"/>
      <c r="DS23" s="679"/>
      <c r="DT23" s="679"/>
      <c r="DU23" s="679"/>
      <c r="DV23" s="680"/>
      <c r="DW23" s="629" t="s">
        <v>289</v>
      </c>
      <c r="DX23" s="630"/>
      <c r="DY23" s="630"/>
      <c r="DZ23" s="630"/>
      <c r="EA23" s="630"/>
      <c r="EB23" s="630"/>
      <c r="EC23" s="631"/>
    </row>
    <row r="24" spans="2:133" ht="11.25" customHeight="1" x14ac:dyDescent="0.15">
      <c r="B24" s="644" t="s">
        <v>290</v>
      </c>
      <c r="C24" s="645"/>
      <c r="D24" s="645"/>
      <c r="E24" s="645"/>
      <c r="F24" s="645"/>
      <c r="G24" s="645"/>
      <c r="H24" s="645"/>
      <c r="I24" s="645"/>
      <c r="J24" s="645"/>
      <c r="K24" s="645"/>
      <c r="L24" s="645"/>
      <c r="M24" s="645"/>
      <c r="N24" s="645"/>
      <c r="O24" s="645"/>
      <c r="P24" s="645"/>
      <c r="Q24" s="646"/>
      <c r="R24" s="647">
        <v>416077</v>
      </c>
      <c r="S24" s="648"/>
      <c r="T24" s="648"/>
      <c r="U24" s="648"/>
      <c r="V24" s="648"/>
      <c r="W24" s="648"/>
      <c r="X24" s="648"/>
      <c r="Y24" s="649"/>
      <c r="Z24" s="650">
        <v>2.9</v>
      </c>
      <c r="AA24" s="650"/>
      <c r="AB24" s="650"/>
      <c r="AC24" s="650"/>
      <c r="AD24" s="651" t="s">
        <v>147</v>
      </c>
      <c r="AE24" s="651"/>
      <c r="AF24" s="651"/>
      <c r="AG24" s="651"/>
      <c r="AH24" s="651"/>
      <c r="AI24" s="651"/>
      <c r="AJ24" s="651"/>
      <c r="AK24" s="651"/>
      <c r="AL24" s="652" t="s">
        <v>147</v>
      </c>
      <c r="AM24" s="653"/>
      <c r="AN24" s="653"/>
      <c r="AO24" s="654"/>
      <c r="AP24" s="666" t="s">
        <v>291</v>
      </c>
      <c r="AQ24" s="667"/>
      <c r="AR24" s="667"/>
      <c r="AS24" s="667"/>
      <c r="AT24" s="667"/>
      <c r="AU24" s="667"/>
      <c r="AV24" s="667"/>
      <c r="AW24" s="667"/>
      <c r="AX24" s="667"/>
      <c r="AY24" s="667"/>
      <c r="AZ24" s="667"/>
      <c r="BA24" s="667"/>
      <c r="BB24" s="667"/>
      <c r="BC24" s="667"/>
      <c r="BD24" s="667"/>
      <c r="BE24" s="667"/>
      <c r="BF24" s="668"/>
      <c r="BG24" s="647" t="s">
        <v>147</v>
      </c>
      <c r="BH24" s="648"/>
      <c r="BI24" s="648"/>
      <c r="BJ24" s="648"/>
      <c r="BK24" s="648"/>
      <c r="BL24" s="648"/>
      <c r="BM24" s="648"/>
      <c r="BN24" s="649"/>
      <c r="BO24" s="650" t="s">
        <v>147</v>
      </c>
      <c r="BP24" s="650"/>
      <c r="BQ24" s="650"/>
      <c r="BR24" s="650"/>
      <c r="BS24" s="656" t="s">
        <v>147</v>
      </c>
      <c r="BT24" s="648"/>
      <c r="BU24" s="648"/>
      <c r="BV24" s="648"/>
      <c r="BW24" s="648"/>
      <c r="BX24" s="648"/>
      <c r="BY24" s="648"/>
      <c r="BZ24" s="648"/>
      <c r="CA24" s="648"/>
      <c r="CB24" s="657"/>
      <c r="CD24" s="658" t="s">
        <v>292</v>
      </c>
      <c r="CE24" s="659"/>
      <c r="CF24" s="659"/>
      <c r="CG24" s="659"/>
      <c r="CH24" s="659"/>
      <c r="CI24" s="659"/>
      <c r="CJ24" s="659"/>
      <c r="CK24" s="659"/>
      <c r="CL24" s="659"/>
      <c r="CM24" s="659"/>
      <c r="CN24" s="659"/>
      <c r="CO24" s="659"/>
      <c r="CP24" s="659"/>
      <c r="CQ24" s="660"/>
      <c r="CR24" s="636">
        <v>3313485</v>
      </c>
      <c r="CS24" s="637"/>
      <c r="CT24" s="637"/>
      <c r="CU24" s="637"/>
      <c r="CV24" s="637"/>
      <c r="CW24" s="637"/>
      <c r="CX24" s="637"/>
      <c r="CY24" s="638"/>
      <c r="CZ24" s="641">
        <v>24.3</v>
      </c>
      <c r="DA24" s="642"/>
      <c r="DB24" s="642"/>
      <c r="DC24" s="661"/>
      <c r="DD24" s="686">
        <v>2436413</v>
      </c>
      <c r="DE24" s="637"/>
      <c r="DF24" s="637"/>
      <c r="DG24" s="637"/>
      <c r="DH24" s="637"/>
      <c r="DI24" s="637"/>
      <c r="DJ24" s="637"/>
      <c r="DK24" s="638"/>
      <c r="DL24" s="686">
        <v>2425268</v>
      </c>
      <c r="DM24" s="637"/>
      <c r="DN24" s="637"/>
      <c r="DO24" s="637"/>
      <c r="DP24" s="637"/>
      <c r="DQ24" s="637"/>
      <c r="DR24" s="637"/>
      <c r="DS24" s="637"/>
      <c r="DT24" s="637"/>
      <c r="DU24" s="637"/>
      <c r="DV24" s="638"/>
      <c r="DW24" s="641">
        <v>36.6</v>
      </c>
      <c r="DX24" s="642"/>
      <c r="DY24" s="642"/>
      <c r="DZ24" s="642"/>
      <c r="EA24" s="642"/>
      <c r="EB24" s="642"/>
      <c r="EC24" s="643"/>
    </row>
    <row r="25" spans="2:133" ht="11.25" customHeight="1" x14ac:dyDescent="0.15">
      <c r="B25" s="644" t="s">
        <v>293</v>
      </c>
      <c r="C25" s="645"/>
      <c r="D25" s="645"/>
      <c r="E25" s="645"/>
      <c r="F25" s="645"/>
      <c r="G25" s="645"/>
      <c r="H25" s="645"/>
      <c r="I25" s="645"/>
      <c r="J25" s="645"/>
      <c r="K25" s="645"/>
      <c r="L25" s="645"/>
      <c r="M25" s="645"/>
      <c r="N25" s="645"/>
      <c r="O25" s="645"/>
      <c r="P25" s="645"/>
      <c r="Q25" s="646"/>
      <c r="R25" s="647" t="s">
        <v>147</v>
      </c>
      <c r="S25" s="648"/>
      <c r="T25" s="648"/>
      <c r="U25" s="648"/>
      <c r="V25" s="648"/>
      <c r="W25" s="648"/>
      <c r="X25" s="648"/>
      <c r="Y25" s="649"/>
      <c r="Z25" s="650" t="s">
        <v>147</v>
      </c>
      <c r="AA25" s="650"/>
      <c r="AB25" s="650"/>
      <c r="AC25" s="650"/>
      <c r="AD25" s="651" t="s">
        <v>147</v>
      </c>
      <c r="AE25" s="651"/>
      <c r="AF25" s="651"/>
      <c r="AG25" s="651"/>
      <c r="AH25" s="651"/>
      <c r="AI25" s="651"/>
      <c r="AJ25" s="651"/>
      <c r="AK25" s="651"/>
      <c r="AL25" s="652" t="s">
        <v>147</v>
      </c>
      <c r="AM25" s="653"/>
      <c r="AN25" s="653"/>
      <c r="AO25" s="654"/>
      <c r="AP25" s="666" t="s">
        <v>294</v>
      </c>
      <c r="AQ25" s="667"/>
      <c r="AR25" s="667"/>
      <c r="AS25" s="667"/>
      <c r="AT25" s="667"/>
      <c r="AU25" s="667"/>
      <c r="AV25" s="667"/>
      <c r="AW25" s="667"/>
      <c r="AX25" s="667"/>
      <c r="AY25" s="667"/>
      <c r="AZ25" s="667"/>
      <c r="BA25" s="667"/>
      <c r="BB25" s="667"/>
      <c r="BC25" s="667"/>
      <c r="BD25" s="667"/>
      <c r="BE25" s="667"/>
      <c r="BF25" s="668"/>
      <c r="BG25" s="647" t="s">
        <v>147</v>
      </c>
      <c r="BH25" s="648"/>
      <c r="BI25" s="648"/>
      <c r="BJ25" s="648"/>
      <c r="BK25" s="648"/>
      <c r="BL25" s="648"/>
      <c r="BM25" s="648"/>
      <c r="BN25" s="649"/>
      <c r="BO25" s="650" t="s">
        <v>147</v>
      </c>
      <c r="BP25" s="650"/>
      <c r="BQ25" s="650"/>
      <c r="BR25" s="650"/>
      <c r="BS25" s="656" t="s">
        <v>147</v>
      </c>
      <c r="BT25" s="648"/>
      <c r="BU25" s="648"/>
      <c r="BV25" s="648"/>
      <c r="BW25" s="648"/>
      <c r="BX25" s="648"/>
      <c r="BY25" s="648"/>
      <c r="BZ25" s="648"/>
      <c r="CA25" s="648"/>
      <c r="CB25" s="657"/>
      <c r="CD25" s="662" t="s">
        <v>295</v>
      </c>
      <c r="CE25" s="663"/>
      <c r="CF25" s="663"/>
      <c r="CG25" s="663"/>
      <c r="CH25" s="663"/>
      <c r="CI25" s="663"/>
      <c r="CJ25" s="663"/>
      <c r="CK25" s="663"/>
      <c r="CL25" s="663"/>
      <c r="CM25" s="663"/>
      <c r="CN25" s="663"/>
      <c r="CO25" s="663"/>
      <c r="CP25" s="663"/>
      <c r="CQ25" s="664"/>
      <c r="CR25" s="647">
        <v>1877610</v>
      </c>
      <c r="CS25" s="683"/>
      <c r="CT25" s="683"/>
      <c r="CU25" s="683"/>
      <c r="CV25" s="683"/>
      <c r="CW25" s="683"/>
      <c r="CX25" s="683"/>
      <c r="CY25" s="684"/>
      <c r="CZ25" s="652">
        <v>13.8</v>
      </c>
      <c r="DA25" s="681"/>
      <c r="DB25" s="681"/>
      <c r="DC25" s="685"/>
      <c r="DD25" s="656">
        <v>1724981</v>
      </c>
      <c r="DE25" s="683"/>
      <c r="DF25" s="683"/>
      <c r="DG25" s="683"/>
      <c r="DH25" s="683"/>
      <c r="DI25" s="683"/>
      <c r="DJ25" s="683"/>
      <c r="DK25" s="684"/>
      <c r="DL25" s="656">
        <v>1722478</v>
      </c>
      <c r="DM25" s="683"/>
      <c r="DN25" s="683"/>
      <c r="DO25" s="683"/>
      <c r="DP25" s="683"/>
      <c r="DQ25" s="683"/>
      <c r="DR25" s="683"/>
      <c r="DS25" s="683"/>
      <c r="DT25" s="683"/>
      <c r="DU25" s="683"/>
      <c r="DV25" s="684"/>
      <c r="DW25" s="652">
        <v>26</v>
      </c>
      <c r="DX25" s="681"/>
      <c r="DY25" s="681"/>
      <c r="DZ25" s="681"/>
      <c r="EA25" s="681"/>
      <c r="EB25" s="681"/>
      <c r="EC25" s="682"/>
    </row>
    <row r="26" spans="2:133" ht="11.25" customHeight="1" x14ac:dyDescent="0.15">
      <c r="B26" s="644" t="s">
        <v>296</v>
      </c>
      <c r="C26" s="645"/>
      <c r="D26" s="645"/>
      <c r="E26" s="645"/>
      <c r="F26" s="645"/>
      <c r="G26" s="645"/>
      <c r="H26" s="645"/>
      <c r="I26" s="645"/>
      <c r="J26" s="645"/>
      <c r="K26" s="645"/>
      <c r="L26" s="645"/>
      <c r="M26" s="645"/>
      <c r="N26" s="645"/>
      <c r="O26" s="645"/>
      <c r="P26" s="645"/>
      <c r="Q26" s="646"/>
      <c r="R26" s="647">
        <v>7027301</v>
      </c>
      <c r="S26" s="648"/>
      <c r="T26" s="648"/>
      <c r="U26" s="648"/>
      <c r="V26" s="648"/>
      <c r="W26" s="648"/>
      <c r="X26" s="648"/>
      <c r="Y26" s="649"/>
      <c r="Z26" s="650">
        <v>49.1</v>
      </c>
      <c r="AA26" s="650"/>
      <c r="AB26" s="650"/>
      <c r="AC26" s="650"/>
      <c r="AD26" s="651">
        <v>6611224</v>
      </c>
      <c r="AE26" s="651"/>
      <c r="AF26" s="651"/>
      <c r="AG26" s="651"/>
      <c r="AH26" s="651"/>
      <c r="AI26" s="651"/>
      <c r="AJ26" s="651"/>
      <c r="AK26" s="651"/>
      <c r="AL26" s="652">
        <v>99.7</v>
      </c>
      <c r="AM26" s="653"/>
      <c r="AN26" s="653"/>
      <c r="AO26" s="654"/>
      <c r="AP26" s="666" t="s">
        <v>297</v>
      </c>
      <c r="AQ26" s="696"/>
      <c r="AR26" s="696"/>
      <c r="AS26" s="696"/>
      <c r="AT26" s="696"/>
      <c r="AU26" s="696"/>
      <c r="AV26" s="696"/>
      <c r="AW26" s="696"/>
      <c r="AX26" s="696"/>
      <c r="AY26" s="696"/>
      <c r="AZ26" s="696"/>
      <c r="BA26" s="696"/>
      <c r="BB26" s="696"/>
      <c r="BC26" s="696"/>
      <c r="BD26" s="696"/>
      <c r="BE26" s="696"/>
      <c r="BF26" s="668"/>
      <c r="BG26" s="647" t="s">
        <v>147</v>
      </c>
      <c r="BH26" s="648"/>
      <c r="BI26" s="648"/>
      <c r="BJ26" s="648"/>
      <c r="BK26" s="648"/>
      <c r="BL26" s="648"/>
      <c r="BM26" s="648"/>
      <c r="BN26" s="649"/>
      <c r="BO26" s="650" t="s">
        <v>147</v>
      </c>
      <c r="BP26" s="650"/>
      <c r="BQ26" s="650"/>
      <c r="BR26" s="650"/>
      <c r="BS26" s="656" t="s">
        <v>147</v>
      </c>
      <c r="BT26" s="648"/>
      <c r="BU26" s="648"/>
      <c r="BV26" s="648"/>
      <c r="BW26" s="648"/>
      <c r="BX26" s="648"/>
      <c r="BY26" s="648"/>
      <c r="BZ26" s="648"/>
      <c r="CA26" s="648"/>
      <c r="CB26" s="657"/>
      <c r="CD26" s="662" t="s">
        <v>298</v>
      </c>
      <c r="CE26" s="663"/>
      <c r="CF26" s="663"/>
      <c r="CG26" s="663"/>
      <c r="CH26" s="663"/>
      <c r="CI26" s="663"/>
      <c r="CJ26" s="663"/>
      <c r="CK26" s="663"/>
      <c r="CL26" s="663"/>
      <c r="CM26" s="663"/>
      <c r="CN26" s="663"/>
      <c r="CO26" s="663"/>
      <c r="CP26" s="663"/>
      <c r="CQ26" s="664"/>
      <c r="CR26" s="647">
        <v>1047783</v>
      </c>
      <c r="CS26" s="648"/>
      <c r="CT26" s="648"/>
      <c r="CU26" s="648"/>
      <c r="CV26" s="648"/>
      <c r="CW26" s="648"/>
      <c r="CX26" s="648"/>
      <c r="CY26" s="649"/>
      <c r="CZ26" s="652">
        <v>7.7</v>
      </c>
      <c r="DA26" s="681"/>
      <c r="DB26" s="681"/>
      <c r="DC26" s="685"/>
      <c r="DD26" s="656">
        <v>941525</v>
      </c>
      <c r="DE26" s="648"/>
      <c r="DF26" s="648"/>
      <c r="DG26" s="648"/>
      <c r="DH26" s="648"/>
      <c r="DI26" s="648"/>
      <c r="DJ26" s="648"/>
      <c r="DK26" s="649"/>
      <c r="DL26" s="656" t="s">
        <v>147</v>
      </c>
      <c r="DM26" s="648"/>
      <c r="DN26" s="648"/>
      <c r="DO26" s="648"/>
      <c r="DP26" s="648"/>
      <c r="DQ26" s="648"/>
      <c r="DR26" s="648"/>
      <c r="DS26" s="648"/>
      <c r="DT26" s="648"/>
      <c r="DU26" s="648"/>
      <c r="DV26" s="649"/>
      <c r="DW26" s="652" t="s">
        <v>147</v>
      </c>
      <c r="DX26" s="681"/>
      <c r="DY26" s="681"/>
      <c r="DZ26" s="681"/>
      <c r="EA26" s="681"/>
      <c r="EB26" s="681"/>
      <c r="EC26" s="682"/>
    </row>
    <row r="27" spans="2:133" ht="11.25" customHeight="1" x14ac:dyDescent="0.15">
      <c r="B27" s="644" t="s">
        <v>299</v>
      </c>
      <c r="C27" s="645"/>
      <c r="D27" s="645"/>
      <c r="E27" s="645"/>
      <c r="F27" s="645"/>
      <c r="G27" s="645"/>
      <c r="H27" s="645"/>
      <c r="I27" s="645"/>
      <c r="J27" s="645"/>
      <c r="K27" s="645"/>
      <c r="L27" s="645"/>
      <c r="M27" s="645"/>
      <c r="N27" s="645"/>
      <c r="O27" s="645"/>
      <c r="P27" s="645"/>
      <c r="Q27" s="646"/>
      <c r="R27" s="647">
        <v>3325</v>
      </c>
      <c r="S27" s="648"/>
      <c r="T27" s="648"/>
      <c r="U27" s="648"/>
      <c r="V27" s="648"/>
      <c r="W27" s="648"/>
      <c r="X27" s="648"/>
      <c r="Y27" s="649"/>
      <c r="Z27" s="650">
        <v>0</v>
      </c>
      <c r="AA27" s="650"/>
      <c r="AB27" s="650"/>
      <c r="AC27" s="650"/>
      <c r="AD27" s="651">
        <v>3325</v>
      </c>
      <c r="AE27" s="651"/>
      <c r="AF27" s="651"/>
      <c r="AG27" s="651"/>
      <c r="AH27" s="651"/>
      <c r="AI27" s="651"/>
      <c r="AJ27" s="651"/>
      <c r="AK27" s="651"/>
      <c r="AL27" s="652">
        <v>0.1</v>
      </c>
      <c r="AM27" s="653"/>
      <c r="AN27" s="653"/>
      <c r="AO27" s="654"/>
      <c r="AP27" s="644" t="s">
        <v>300</v>
      </c>
      <c r="AQ27" s="645"/>
      <c r="AR27" s="645"/>
      <c r="AS27" s="645"/>
      <c r="AT27" s="645"/>
      <c r="AU27" s="645"/>
      <c r="AV27" s="645"/>
      <c r="AW27" s="645"/>
      <c r="AX27" s="645"/>
      <c r="AY27" s="645"/>
      <c r="AZ27" s="645"/>
      <c r="BA27" s="645"/>
      <c r="BB27" s="645"/>
      <c r="BC27" s="645"/>
      <c r="BD27" s="645"/>
      <c r="BE27" s="645"/>
      <c r="BF27" s="646"/>
      <c r="BG27" s="647">
        <v>3025488</v>
      </c>
      <c r="BH27" s="648"/>
      <c r="BI27" s="648"/>
      <c r="BJ27" s="648"/>
      <c r="BK27" s="648"/>
      <c r="BL27" s="648"/>
      <c r="BM27" s="648"/>
      <c r="BN27" s="649"/>
      <c r="BO27" s="650">
        <v>100</v>
      </c>
      <c r="BP27" s="650"/>
      <c r="BQ27" s="650"/>
      <c r="BR27" s="650"/>
      <c r="BS27" s="656">
        <v>42918</v>
      </c>
      <c r="BT27" s="648"/>
      <c r="BU27" s="648"/>
      <c r="BV27" s="648"/>
      <c r="BW27" s="648"/>
      <c r="BX27" s="648"/>
      <c r="BY27" s="648"/>
      <c r="BZ27" s="648"/>
      <c r="CA27" s="648"/>
      <c r="CB27" s="657"/>
      <c r="CD27" s="662" t="s">
        <v>301</v>
      </c>
      <c r="CE27" s="663"/>
      <c r="CF27" s="663"/>
      <c r="CG27" s="663"/>
      <c r="CH27" s="663"/>
      <c r="CI27" s="663"/>
      <c r="CJ27" s="663"/>
      <c r="CK27" s="663"/>
      <c r="CL27" s="663"/>
      <c r="CM27" s="663"/>
      <c r="CN27" s="663"/>
      <c r="CO27" s="663"/>
      <c r="CP27" s="663"/>
      <c r="CQ27" s="664"/>
      <c r="CR27" s="647">
        <v>1098736</v>
      </c>
      <c r="CS27" s="683"/>
      <c r="CT27" s="683"/>
      <c r="CU27" s="683"/>
      <c r="CV27" s="683"/>
      <c r="CW27" s="683"/>
      <c r="CX27" s="683"/>
      <c r="CY27" s="684"/>
      <c r="CZ27" s="652">
        <v>8.1</v>
      </c>
      <c r="DA27" s="681"/>
      <c r="DB27" s="681"/>
      <c r="DC27" s="685"/>
      <c r="DD27" s="656">
        <v>381017</v>
      </c>
      <c r="DE27" s="683"/>
      <c r="DF27" s="683"/>
      <c r="DG27" s="683"/>
      <c r="DH27" s="683"/>
      <c r="DI27" s="683"/>
      <c r="DJ27" s="683"/>
      <c r="DK27" s="684"/>
      <c r="DL27" s="656">
        <v>372375</v>
      </c>
      <c r="DM27" s="683"/>
      <c r="DN27" s="683"/>
      <c r="DO27" s="683"/>
      <c r="DP27" s="683"/>
      <c r="DQ27" s="683"/>
      <c r="DR27" s="683"/>
      <c r="DS27" s="683"/>
      <c r="DT27" s="683"/>
      <c r="DU27" s="683"/>
      <c r="DV27" s="684"/>
      <c r="DW27" s="652">
        <v>5.6</v>
      </c>
      <c r="DX27" s="681"/>
      <c r="DY27" s="681"/>
      <c r="DZ27" s="681"/>
      <c r="EA27" s="681"/>
      <c r="EB27" s="681"/>
      <c r="EC27" s="682"/>
    </row>
    <row r="28" spans="2:133" ht="11.25" customHeight="1" x14ac:dyDescent="0.15">
      <c r="B28" s="644" t="s">
        <v>302</v>
      </c>
      <c r="C28" s="645"/>
      <c r="D28" s="645"/>
      <c r="E28" s="645"/>
      <c r="F28" s="645"/>
      <c r="G28" s="645"/>
      <c r="H28" s="645"/>
      <c r="I28" s="645"/>
      <c r="J28" s="645"/>
      <c r="K28" s="645"/>
      <c r="L28" s="645"/>
      <c r="M28" s="645"/>
      <c r="N28" s="645"/>
      <c r="O28" s="645"/>
      <c r="P28" s="645"/>
      <c r="Q28" s="646"/>
      <c r="R28" s="647">
        <v>142879</v>
      </c>
      <c r="S28" s="648"/>
      <c r="T28" s="648"/>
      <c r="U28" s="648"/>
      <c r="V28" s="648"/>
      <c r="W28" s="648"/>
      <c r="X28" s="648"/>
      <c r="Y28" s="649"/>
      <c r="Z28" s="650">
        <v>1</v>
      </c>
      <c r="AA28" s="650"/>
      <c r="AB28" s="650"/>
      <c r="AC28" s="650"/>
      <c r="AD28" s="651">
        <v>4104</v>
      </c>
      <c r="AE28" s="651"/>
      <c r="AF28" s="651"/>
      <c r="AG28" s="651"/>
      <c r="AH28" s="651"/>
      <c r="AI28" s="651"/>
      <c r="AJ28" s="651"/>
      <c r="AK28" s="651"/>
      <c r="AL28" s="652">
        <v>0.1</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303</v>
      </c>
      <c r="CE28" s="663"/>
      <c r="CF28" s="663"/>
      <c r="CG28" s="663"/>
      <c r="CH28" s="663"/>
      <c r="CI28" s="663"/>
      <c r="CJ28" s="663"/>
      <c r="CK28" s="663"/>
      <c r="CL28" s="663"/>
      <c r="CM28" s="663"/>
      <c r="CN28" s="663"/>
      <c r="CO28" s="663"/>
      <c r="CP28" s="663"/>
      <c r="CQ28" s="664"/>
      <c r="CR28" s="647">
        <v>337139</v>
      </c>
      <c r="CS28" s="648"/>
      <c r="CT28" s="648"/>
      <c r="CU28" s="648"/>
      <c r="CV28" s="648"/>
      <c r="CW28" s="648"/>
      <c r="CX28" s="648"/>
      <c r="CY28" s="649"/>
      <c r="CZ28" s="652">
        <v>2.5</v>
      </c>
      <c r="DA28" s="681"/>
      <c r="DB28" s="681"/>
      <c r="DC28" s="685"/>
      <c r="DD28" s="656">
        <v>330415</v>
      </c>
      <c r="DE28" s="648"/>
      <c r="DF28" s="648"/>
      <c r="DG28" s="648"/>
      <c r="DH28" s="648"/>
      <c r="DI28" s="648"/>
      <c r="DJ28" s="648"/>
      <c r="DK28" s="649"/>
      <c r="DL28" s="656">
        <v>330415</v>
      </c>
      <c r="DM28" s="648"/>
      <c r="DN28" s="648"/>
      <c r="DO28" s="648"/>
      <c r="DP28" s="648"/>
      <c r="DQ28" s="648"/>
      <c r="DR28" s="648"/>
      <c r="DS28" s="648"/>
      <c r="DT28" s="648"/>
      <c r="DU28" s="648"/>
      <c r="DV28" s="649"/>
      <c r="DW28" s="652">
        <v>5</v>
      </c>
      <c r="DX28" s="681"/>
      <c r="DY28" s="681"/>
      <c r="DZ28" s="681"/>
      <c r="EA28" s="681"/>
      <c r="EB28" s="681"/>
      <c r="EC28" s="682"/>
    </row>
    <row r="29" spans="2:133" ht="11.25" customHeight="1" x14ac:dyDescent="0.15">
      <c r="B29" s="644" t="s">
        <v>304</v>
      </c>
      <c r="C29" s="645"/>
      <c r="D29" s="645"/>
      <c r="E29" s="645"/>
      <c r="F29" s="645"/>
      <c r="G29" s="645"/>
      <c r="H29" s="645"/>
      <c r="I29" s="645"/>
      <c r="J29" s="645"/>
      <c r="K29" s="645"/>
      <c r="L29" s="645"/>
      <c r="M29" s="645"/>
      <c r="N29" s="645"/>
      <c r="O29" s="645"/>
      <c r="P29" s="645"/>
      <c r="Q29" s="646"/>
      <c r="R29" s="647">
        <v>169771</v>
      </c>
      <c r="S29" s="648"/>
      <c r="T29" s="648"/>
      <c r="U29" s="648"/>
      <c r="V29" s="648"/>
      <c r="W29" s="648"/>
      <c r="X29" s="648"/>
      <c r="Y29" s="649"/>
      <c r="Z29" s="650">
        <v>1.2</v>
      </c>
      <c r="AA29" s="650"/>
      <c r="AB29" s="650"/>
      <c r="AC29" s="650"/>
      <c r="AD29" s="651">
        <v>12813</v>
      </c>
      <c r="AE29" s="651"/>
      <c r="AF29" s="651"/>
      <c r="AG29" s="651"/>
      <c r="AH29" s="651"/>
      <c r="AI29" s="651"/>
      <c r="AJ29" s="651"/>
      <c r="AK29" s="651"/>
      <c r="AL29" s="652">
        <v>0.2</v>
      </c>
      <c r="AM29" s="653"/>
      <c r="AN29" s="653"/>
      <c r="AO29" s="654"/>
      <c r="AP29" s="697"/>
      <c r="AQ29" s="698"/>
      <c r="AR29" s="698"/>
      <c r="AS29" s="698"/>
      <c r="AT29" s="698"/>
      <c r="AU29" s="698"/>
      <c r="AV29" s="698"/>
      <c r="AW29" s="698"/>
      <c r="AX29" s="698"/>
      <c r="AY29" s="698"/>
      <c r="AZ29" s="698"/>
      <c r="BA29" s="698"/>
      <c r="BB29" s="698"/>
      <c r="BC29" s="698"/>
      <c r="BD29" s="698"/>
      <c r="BE29" s="698"/>
      <c r="BF29" s="699"/>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305</v>
      </c>
      <c r="CE29" s="688"/>
      <c r="CF29" s="662" t="s">
        <v>70</v>
      </c>
      <c r="CG29" s="663"/>
      <c r="CH29" s="663"/>
      <c r="CI29" s="663"/>
      <c r="CJ29" s="663"/>
      <c r="CK29" s="663"/>
      <c r="CL29" s="663"/>
      <c r="CM29" s="663"/>
      <c r="CN29" s="663"/>
      <c r="CO29" s="663"/>
      <c r="CP29" s="663"/>
      <c r="CQ29" s="664"/>
      <c r="CR29" s="647">
        <v>337139</v>
      </c>
      <c r="CS29" s="683"/>
      <c r="CT29" s="683"/>
      <c r="CU29" s="683"/>
      <c r="CV29" s="683"/>
      <c r="CW29" s="683"/>
      <c r="CX29" s="683"/>
      <c r="CY29" s="684"/>
      <c r="CZ29" s="652">
        <v>2.5</v>
      </c>
      <c r="DA29" s="681"/>
      <c r="DB29" s="681"/>
      <c r="DC29" s="685"/>
      <c r="DD29" s="656">
        <v>330415</v>
      </c>
      <c r="DE29" s="683"/>
      <c r="DF29" s="683"/>
      <c r="DG29" s="683"/>
      <c r="DH29" s="683"/>
      <c r="DI29" s="683"/>
      <c r="DJ29" s="683"/>
      <c r="DK29" s="684"/>
      <c r="DL29" s="656">
        <v>330415</v>
      </c>
      <c r="DM29" s="683"/>
      <c r="DN29" s="683"/>
      <c r="DO29" s="683"/>
      <c r="DP29" s="683"/>
      <c r="DQ29" s="683"/>
      <c r="DR29" s="683"/>
      <c r="DS29" s="683"/>
      <c r="DT29" s="683"/>
      <c r="DU29" s="683"/>
      <c r="DV29" s="684"/>
      <c r="DW29" s="652">
        <v>5</v>
      </c>
      <c r="DX29" s="681"/>
      <c r="DY29" s="681"/>
      <c r="DZ29" s="681"/>
      <c r="EA29" s="681"/>
      <c r="EB29" s="681"/>
      <c r="EC29" s="682"/>
    </row>
    <row r="30" spans="2:133" ht="11.25" customHeight="1" x14ac:dyDescent="0.15">
      <c r="B30" s="644" t="s">
        <v>306</v>
      </c>
      <c r="C30" s="645"/>
      <c r="D30" s="645"/>
      <c r="E30" s="645"/>
      <c r="F30" s="645"/>
      <c r="G30" s="645"/>
      <c r="H30" s="645"/>
      <c r="I30" s="645"/>
      <c r="J30" s="645"/>
      <c r="K30" s="645"/>
      <c r="L30" s="645"/>
      <c r="M30" s="645"/>
      <c r="N30" s="645"/>
      <c r="O30" s="645"/>
      <c r="P30" s="645"/>
      <c r="Q30" s="646"/>
      <c r="R30" s="647">
        <v>37581</v>
      </c>
      <c r="S30" s="648"/>
      <c r="T30" s="648"/>
      <c r="U30" s="648"/>
      <c r="V30" s="648"/>
      <c r="W30" s="648"/>
      <c r="X30" s="648"/>
      <c r="Y30" s="649"/>
      <c r="Z30" s="650">
        <v>0.3</v>
      </c>
      <c r="AA30" s="650"/>
      <c r="AB30" s="650"/>
      <c r="AC30" s="650"/>
      <c r="AD30" s="651">
        <v>430</v>
      </c>
      <c r="AE30" s="651"/>
      <c r="AF30" s="651"/>
      <c r="AG30" s="651"/>
      <c r="AH30" s="651"/>
      <c r="AI30" s="651"/>
      <c r="AJ30" s="651"/>
      <c r="AK30" s="651"/>
      <c r="AL30" s="652">
        <v>0</v>
      </c>
      <c r="AM30" s="653"/>
      <c r="AN30" s="653"/>
      <c r="AO30" s="654"/>
      <c r="AP30" s="626" t="s">
        <v>224</v>
      </c>
      <c r="AQ30" s="627"/>
      <c r="AR30" s="627"/>
      <c r="AS30" s="627"/>
      <c r="AT30" s="627"/>
      <c r="AU30" s="627"/>
      <c r="AV30" s="627"/>
      <c r="AW30" s="627"/>
      <c r="AX30" s="627"/>
      <c r="AY30" s="627"/>
      <c r="AZ30" s="627"/>
      <c r="BA30" s="627"/>
      <c r="BB30" s="627"/>
      <c r="BC30" s="627"/>
      <c r="BD30" s="627"/>
      <c r="BE30" s="627"/>
      <c r="BF30" s="628"/>
      <c r="BG30" s="626" t="s">
        <v>307</v>
      </c>
      <c r="BH30" s="700"/>
      <c r="BI30" s="700"/>
      <c r="BJ30" s="700"/>
      <c r="BK30" s="700"/>
      <c r="BL30" s="700"/>
      <c r="BM30" s="700"/>
      <c r="BN30" s="700"/>
      <c r="BO30" s="700"/>
      <c r="BP30" s="700"/>
      <c r="BQ30" s="701"/>
      <c r="BR30" s="626" t="s">
        <v>308</v>
      </c>
      <c r="BS30" s="700"/>
      <c r="BT30" s="700"/>
      <c r="BU30" s="700"/>
      <c r="BV30" s="700"/>
      <c r="BW30" s="700"/>
      <c r="BX30" s="700"/>
      <c r="BY30" s="700"/>
      <c r="BZ30" s="700"/>
      <c r="CA30" s="700"/>
      <c r="CB30" s="701"/>
      <c r="CD30" s="689"/>
      <c r="CE30" s="690"/>
      <c r="CF30" s="662" t="s">
        <v>309</v>
      </c>
      <c r="CG30" s="663"/>
      <c r="CH30" s="663"/>
      <c r="CI30" s="663"/>
      <c r="CJ30" s="663"/>
      <c r="CK30" s="663"/>
      <c r="CL30" s="663"/>
      <c r="CM30" s="663"/>
      <c r="CN30" s="663"/>
      <c r="CO30" s="663"/>
      <c r="CP30" s="663"/>
      <c r="CQ30" s="664"/>
      <c r="CR30" s="647">
        <v>307300</v>
      </c>
      <c r="CS30" s="648"/>
      <c r="CT30" s="648"/>
      <c r="CU30" s="648"/>
      <c r="CV30" s="648"/>
      <c r="CW30" s="648"/>
      <c r="CX30" s="648"/>
      <c r="CY30" s="649"/>
      <c r="CZ30" s="652">
        <v>2.2999999999999998</v>
      </c>
      <c r="DA30" s="681"/>
      <c r="DB30" s="681"/>
      <c r="DC30" s="685"/>
      <c r="DD30" s="656">
        <v>300576</v>
      </c>
      <c r="DE30" s="648"/>
      <c r="DF30" s="648"/>
      <c r="DG30" s="648"/>
      <c r="DH30" s="648"/>
      <c r="DI30" s="648"/>
      <c r="DJ30" s="648"/>
      <c r="DK30" s="649"/>
      <c r="DL30" s="656">
        <v>300576</v>
      </c>
      <c r="DM30" s="648"/>
      <c r="DN30" s="648"/>
      <c r="DO30" s="648"/>
      <c r="DP30" s="648"/>
      <c r="DQ30" s="648"/>
      <c r="DR30" s="648"/>
      <c r="DS30" s="648"/>
      <c r="DT30" s="648"/>
      <c r="DU30" s="648"/>
      <c r="DV30" s="649"/>
      <c r="DW30" s="652">
        <v>4.5</v>
      </c>
      <c r="DX30" s="681"/>
      <c r="DY30" s="681"/>
      <c r="DZ30" s="681"/>
      <c r="EA30" s="681"/>
      <c r="EB30" s="681"/>
      <c r="EC30" s="682"/>
    </row>
    <row r="31" spans="2:133" ht="11.25" customHeight="1" x14ac:dyDescent="0.15">
      <c r="B31" s="644" t="s">
        <v>310</v>
      </c>
      <c r="C31" s="645"/>
      <c r="D31" s="645"/>
      <c r="E31" s="645"/>
      <c r="F31" s="645"/>
      <c r="G31" s="645"/>
      <c r="H31" s="645"/>
      <c r="I31" s="645"/>
      <c r="J31" s="645"/>
      <c r="K31" s="645"/>
      <c r="L31" s="645"/>
      <c r="M31" s="645"/>
      <c r="N31" s="645"/>
      <c r="O31" s="645"/>
      <c r="P31" s="645"/>
      <c r="Q31" s="646"/>
      <c r="R31" s="647">
        <v>3759970</v>
      </c>
      <c r="S31" s="648"/>
      <c r="T31" s="648"/>
      <c r="U31" s="648"/>
      <c r="V31" s="648"/>
      <c r="W31" s="648"/>
      <c r="X31" s="648"/>
      <c r="Y31" s="649"/>
      <c r="Z31" s="650">
        <v>26.3</v>
      </c>
      <c r="AA31" s="650"/>
      <c r="AB31" s="650"/>
      <c r="AC31" s="650"/>
      <c r="AD31" s="651" t="s">
        <v>147</v>
      </c>
      <c r="AE31" s="651"/>
      <c r="AF31" s="651"/>
      <c r="AG31" s="651"/>
      <c r="AH31" s="651"/>
      <c r="AI31" s="651"/>
      <c r="AJ31" s="651"/>
      <c r="AK31" s="651"/>
      <c r="AL31" s="652" t="s">
        <v>147</v>
      </c>
      <c r="AM31" s="653"/>
      <c r="AN31" s="653"/>
      <c r="AO31" s="654"/>
      <c r="AP31" s="704" t="s">
        <v>311</v>
      </c>
      <c r="AQ31" s="705"/>
      <c r="AR31" s="705"/>
      <c r="AS31" s="705"/>
      <c r="AT31" s="710" t="s">
        <v>312</v>
      </c>
      <c r="AU31" s="231"/>
      <c r="AV31" s="231"/>
      <c r="AW31" s="231"/>
      <c r="AX31" s="633" t="s">
        <v>190</v>
      </c>
      <c r="AY31" s="634"/>
      <c r="AZ31" s="634"/>
      <c r="BA31" s="634"/>
      <c r="BB31" s="634"/>
      <c r="BC31" s="634"/>
      <c r="BD31" s="634"/>
      <c r="BE31" s="634"/>
      <c r="BF31" s="635"/>
      <c r="BG31" s="715">
        <v>98.7</v>
      </c>
      <c r="BH31" s="702"/>
      <c r="BI31" s="702"/>
      <c r="BJ31" s="702"/>
      <c r="BK31" s="702"/>
      <c r="BL31" s="702"/>
      <c r="BM31" s="642">
        <v>96.7</v>
      </c>
      <c r="BN31" s="702"/>
      <c r="BO31" s="702"/>
      <c r="BP31" s="702"/>
      <c r="BQ31" s="703"/>
      <c r="BR31" s="715">
        <v>99.3</v>
      </c>
      <c r="BS31" s="702"/>
      <c r="BT31" s="702"/>
      <c r="BU31" s="702"/>
      <c r="BV31" s="702"/>
      <c r="BW31" s="702"/>
      <c r="BX31" s="642">
        <v>97.1</v>
      </c>
      <c r="BY31" s="702"/>
      <c r="BZ31" s="702"/>
      <c r="CA31" s="702"/>
      <c r="CB31" s="703"/>
      <c r="CD31" s="689"/>
      <c r="CE31" s="690"/>
      <c r="CF31" s="662" t="s">
        <v>313</v>
      </c>
      <c r="CG31" s="663"/>
      <c r="CH31" s="663"/>
      <c r="CI31" s="663"/>
      <c r="CJ31" s="663"/>
      <c r="CK31" s="663"/>
      <c r="CL31" s="663"/>
      <c r="CM31" s="663"/>
      <c r="CN31" s="663"/>
      <c r="CO31" s="663"/>
      <c r="CP31" s="663"/>
      <c r="CQ31" s="664"/>
      <c r="CR31" s="647">
        <v>29839</v>
      </c>
      <c r="CS31" s="683"/>
      <c r="CT31" s="683"/>
      <c r="CU31" s="683"/>
      <c r="CV31" s="683"/>
      <c r="CW31" s="683"/>
      <c r="CX31" s="683"/>
      <c r="CY31" s="684"/>
      <c r="CZ31" s="652">
        <v>0.2</v>
      </c>
      <c r="DA31" s="681"/>
      <c r="DB31" s="681"/>
      <c r="DC31" s="685"/>
      <c r="DD31" s="656">
        <v>29839</v>
      </c>
      <c r="DE31" s="683"/>
      <c r="DF31" s="683"/>
      <c r="DG31" s="683"/>
      <c r="DH31" s="683"/>
      <c r="DI31" s="683"/>
      <c r="DJ31" s="683"/>
      <c r="DK31" s="684"/>
      <c r="DL31" s="656">
        <v>29839</v>
      </c>
      <c r="DM31" s="683"/>
      <c r="DN31" s="683"/>
      <c r="DO31" s="683"/>
      <c r="DP31" s="683"/>
      <c r="DQ31" s="683"/>
      <c r="DR31" s="683"/>
      <c r="DS31" s="683"/>
      <c r="DT31" s="683"/>
      <c r="DU31" s="683"/>
      <c r="DV31" s="684"/>
      <c r="DW31" s="652">
        <v>0.4</v>
      </c>
      <c r="DX31" s="681"/>
      <c r="DY31" s="681"/>
      <c r="DZ31" s="681"/>
      <c r="EA31" s="681"/>
      <c r="EB31" s="681"/>
      <c r="EC31" s="682"/>
    </row>
    <row r="32" spans="2:133" ht="11.25" customHeight="1" x14ac:dyDescent="0.15">
      <c r="B32" s="693" t="s">
        <v>314</v>
      </c>
      <c r="C32" s="694"/>
      <c r="D32" s="694"/>
      <c r="E32" s="694"/>
      <c r="F32" s="694"/>
      <c r="G32" s="694"/>
      <c r="H32" s="694"/>
      <c r="I32" s="694"/>
      <c r="J32" s="694"/>
      <c r="K32" s="694"/>
      <c r="L32" s="694"/>
      <c r="M32" s="694"/>
      <c r="N32" s="694"/>
      <c r="O32" s="694"/>
      <c r="P32" s="694"/>
      <c r="Q32" s="695"/>
      <c r="R32" s="647" t="s">
        <v>147</v>
      </c>
      <c r="S32" s="648"/>
      <c r="T32" s="648"/>
      <c r="U32" s="648"/>
      <c r="V32" s="648"/>
      <c r="W32" s="648"/>
      <c r="X32" s="648"/>
      <c r="Y32" s="649"/>
      <c r="Z32" s="650" t="s">
        <v>147</v>
      </c>
      <c r="AA32" s="650"/>
      <c r="AB32" s="650"/>
      <c r="AC32" s="650"/>
      <c r="AD32" s="651" t="s">
        <v>147</v>
      </c>
      <c r="AE32" s="651"/>
      <c r="AF32" s="651"/>
      <c r="AG32" s="651"/>
      <c r="AH32" s="651"/>
      <c r="AI32" s="651"/>
      <c r="AJ32" s="651"/>
      <c r="AK32" s="651"/>
      <c r="AL32" s="652" t="s">
        <v>147</v>
      </c>
      <c r="AM32" s="653"/>
      <c r="AN32" s="653"/>
      <c r="AO32" s="654"/>
      <c r="AP32" s="706"/>
      <c r="AQ32" s="707"/>
      <c r="AR32" s="707"/>
      <c r="AS32" s="707"/>
      <c r="AT32" s="711"/>
      <c r="AU32" s="230" t="s">
        <v>315</v>
      </c>
      <c r="AV32" s="230"/>
      <c r="AW32" s="230"/>
      <c r="AX32" s="644" t="s">
        <v>316</v>
      </c>
      <c r="AY32" s="645"/>
      <c r="AZ32" s="645"/>
      <c r="BA32" s="645"/>
      <c r="BB32" s="645"/>
      <c r="BC32" s="645"/>
      <c r="BD32" s="645"/>
      <c r="BE32" s="645"/>
      <c r="BF32" s="646"/>
      <c r="BG32" s="716">
        <v>98.9</v>
      </c>
      <c r="BH32" s="683"/>
      <c r="BI32" s="683"/>
      <c r="BJ32" s="683"/>
      <c r="BK32" s="683"/>
      <c r="BL32" s="683"/>
      <c r="BM32" s="653">
        <v>97.2</v>
      </c>
      <c r="BN32" s="713"/>
      <c r="BO32" s="713"/>
      <c r="BP32" s="713"/>
      <c r="BQ32" s="714"/>
      <c r="BR32" s="716">
        <v>99.4</v>
      </c>
      <c r="BS32" s="683"/>
      <c r="BT32" s="683"/>
      <c r="BU32" s="683"/>
      <c r="BV32" s="683"/>
      <c r="BW32" s="683"/>
      <c r="BX32" s="653">
        <v>97.5</v>
      </c>
      <c r="BY32" s="713"/>
      <c r="BZ32" s="713"/>
      <c r="CA32" s="713"/>
      <c r="CB32" s="714"/>
      <c r="CD32" s="691"/>
      <c r="CE32" s="692"/>
      <c r="CF32" s="662" t="s">
        <v>317</v>
      </c>
      <c r="CG32" s="663"/>
      <c r="CH32" s="663"/>
      <c r="CI32" s="663"/>
      <c r="CJ32" s="663"/>
      <c r="CK32" s="663"/>
      <c r="CL32" s="663"/>
      <c r="CM32" s="663"/>
      <c r="CN32" s="663"/>
      <c r="CO32" s="663"/>
      <c r="CP32" s="663"/>
      <c r="CQ32" s="664"/>
      <c r="CR32" s="647" t="s">
        <v>147</v>
      </c>
      <c r="CS32" s="648"/>
      <c r="CT32" s="648"/>
      <c r="CU32" s="648"/>
      <c r="CV32" s="648"/>
      <c r="CW32" s="648"/>
      <c r="CX32" s="648"/>
      <c r="CY32" s="649"/>
      <c r="CZ32" s="652" t="s">
        <v>147</v>
      </c>
      <c r="DA32" s="681"/>
      <c r="DB32" s="681"/>
      <c r="DC32" s="685"/>
      <c r="DD32" s="656" t="s">
        <v>147</v>
      </c>
      <c r="DE32" s="648"/>
      <c r="DF32" s="648"/>
      <c r="DG32" s="648"/>
      <c r="DH32" s="648"/>
      <c r="DI32" s="648"/>
      <c r="DJ32" s="648"/>
      <c r="DK32" s="649"/>
      <c r="DL32" s="656" t="s">
        <v>147</v>
      </c>
      <c r="DM32" s="648"/>
      <c r="DN32" s="648"/>
      <c r="DO32" s="648"/>
      <c r="DP32" s="648"/>
      <c r="DQ32" s="648"/>
      <c r="DR32" s="648"/>
      <c r="DS32" s="648"/>
      <c r="DT32" s="648"/>
      <c r="DU32" s="648"/>
      <c r="DV32" s="649"/>
      <c r="DW32" s="652" t="s">
        <v>147</v>
      </c>
      <c r="DX32" s="681"/>
      <c r="DY32" s="681"/>
      <c r="DZ32" s="681"/>
      <c r="EA32" s="681"/>
      <c r="EB32" s="681"/>
      <c r="EC32" s="682"/>
    </row>
    <row r="33" spans="2:133" ht="11.25" customHeight="1" x14ac:dyDescent="0.15">
      <c r="B33" s="644" t="s">
        <v>318</v>
      </c>
      <c r="C33" s="645"/>
      <c r="D33" s="645"/>
      <c r="E33" s="645"/>
      <c r="F33" s="645"/>
      <c r="G33" s="645"/>
      <c r="H33" s="645"/>
      <c r="I33" s="645"/>
      <c r="J33" s="645"/>
      <c r="K33" s="645"/>
      <c r="L33" s="645"/>
      <c r="M33" s="645"/>
      <c r="N33" s="645"/>
      <c r="O33" s="645"/>
      <c r="P33" s="645"/>
      <c r="Q33" s="646"/>
      <c r="R33" s="647">
        <v>698287</v>
      </c>
      <c r="S33" s="648"/>
      <c r="T33" s="648"/>
      <c r="U33" s="648"/>
      <c r="V33" s="648"/>
      <c r="W33" s="648"/>
      <c r="X33" s="648"/>
      <c r="Y33" s="649"/>
      <c r="Z33" s="650">
        <v>4.9000000000000004</v>
      </c>
      <c r="AA33" s="650"/>
      <c r="AB33" s="650"/>
      <c r="AC33" s="650"/>
      <c r="AD33" s="651" t="s">
        <v>147</v>
      </c>
      <c r="AE33" s="651"/>
      <c r="AF33" s="651"/>
      <c r="AG33" s="651"/>
      <c r="AH33" s="651"/>
      <c r="AI33" s="651"/>
      <c r="AJ33" s="651"/>
      <c r="AK33" s="651"/>
      <c r="AL33" s="652" t="s">
        <v>147</v>
      </c>
      <c r="AM33" s="653"/>
      <c r="AN33" s="653"/>
      <c r="AO33" s="654"/>
      <c r="AP33" s="708"/>
      <c r="AQ33" s="709"/>
      <c r="AR33" s="709"/>
      <c r="AS33" s="709"/>
      <c r="AT33" s="712"/>
      <c r="AU33" s="232"/>
      <c r="AV33" s="232"/>
      <c r="AW33" s="232"/>
      <c r="AX33" s="697" t="s">
        <v>319</v>
      </c>
      <c r="AY33" s="698"/>
      <c r="AZ33" s="698"/>
      <c r="BA33" s="698"/>
      <c r="BB33" s="698"/>
      <c r="BC33" s="698"/>
      <c r="BD33" s="698"/>
      <c r="BE33" s="698"/>
      <c r="BF33" s="699"/>
      <c r="BG33" s="717">
        <v>98.4</v>
      </c>
      <c r="BH33" s="718"/>
      <c r="BI33" s="718"/>
      <c r="BJ33" s="718"/>
      <c r="BK33" s="718"/>
      <c r="BL33" s="718"/>
      <c r="BM33" s="719">
        <v>96.1</v>
      </c>
      <c r="BN33" s="718"/>
      <c r="BO33" s="718"/>
      <c r="BP33" s="718"/>
      <c r="BQ33" s="720"/>
      <c r="BR33" s="717">
        <v>99.1</v>
      </c>
      <c r="BS33" s="718"/>
      <c r="BT33" s="718"/>
      <c r="BU33" s="718"/>
      <c r="BV33" s="718"/>
      <c r="BW33" s="718"/>
      <c r="BX33" s="719">
        <v>96.6</v>
      </c>
      <c r="BY33" s="718"/>
      <c r="BZ33" s="718"/>
      <c r="CA33" s="718"/>
      <c r="CB33" s="720"/>
      <c r="CD33" s="662" t="s">
        <v>320</v>
      </c>
      <c r="CE33" s="663"/>
      <c r="CF33" s="663"/>
      <c r="CG33" s="663"/>
      <c r="CH33" s="663"/>
      <c r="CI33" s="663"/>
      <c r="CJ33" s="663"/>
      <c r="CK33" s="663"/>
      <c r="CL33" s="663"/>
      <c r="CM33" s="663"/>
      <c r="CN33" s="663"/>
      <c r="CO33" s="663"/>
      <c r="CP33" s="663"/>
      <c r="CQ33" s="664"/>
      <c r="CR33" s="647">
        <v>8475448</v>
      </c>
      <c r="CS33" s="683"/>
      <c r="CT33" s="683"/>
      <c r="CU33" s="683"/>
      <c r="CV33" s="683"/>
      <c r="CW33" s="683"/>
      <c r="CX33" s="683"/>
      <c r="CY33" s="684"/>
      <c r="CZ33" s="652">
        <v>62.2</v>
      </c>
      <c r="DA33" s="681"/>
      <c r="DB33" s="681"/>
      <c r="DC33" s="685"/>
      <c r="DD33" s="656">
        <v>4552837</v>
      </c>
      <c r="DE33" s="683"/>
      <c r="DF33" s="683"/>
      <c r="DG33" s="683"/>
      <c r="DH33" s="683"/>
      <c r="DI33" s="683"/>
      <c r="DJ33" s="683"/>
      <c r="DK33" s="684"/>
      <c r="DL33" s="656">
        <v>3065627</v>
      </c>
      <c r="DM33" s="683"/>
      <c r="DN33" s="683"/>
      <c r="DO33" s="683"/>
      <c r="DP33" s="683"/>
      <c r="DQ33" s="683"/>
      <c r="DR33" s="683"/>
      <c r="DS33" s="683"/>
      <c r="DT33" s="683"/>
      <c r="DU33" s="683"/>
      <c r="DV33" s="684"/>
      <c r="DW33" s="652">
        <v>46.2</v>
      </c>
      <c r="DX33" s="681"/>
      <c r="DY33" s="681"/>
      <c r="DZ33" s="681"/>
      <c r="EA33" s="681"/>
      <c r="EB33" s="681"/>
      <c r="EC33" s="682"/>
    </row>
    <row r="34" spans="2:133" ht="11.25" customHeight="1" x14ac:dyDescent="0.15">
      <c r="B34" s="644" t="s">
        <v>321</v>
      </c>
      <c r="C34" s="645"/>
      <c r="D34" s="645"/>
      <c r="E34" s="645"/>
      <c r="F34" s="645"/>
      <c r="G34" s="645"/>
      <c r="H34" s="645"/>
      <c r="I34" s="645"/>
      <c r="J34" s="645"/>
      <c r="K34" s="645"/>
      <c r="L34" s="645"/>
      <c r="M34" s="645"/>
      <c r="N34" s="645"/>
      <c r="O34" s="645"/>
      <c r="P34" s="645"/>
      <c r="Q34" s="646"/>
      <c r="R34" s="647">
        <v>47132</v>
      </c>
      <c r="S34" s="648"/>
      <c r="T34" s="648"/>
      <c r="U34" s="648"/>
      <c r="V34" s="648"/>
      <c r="W34" s="648"/>
      <c r="X34" s="648"/>
      <c r="Y34" s="649"/>
      <c r="Z34" s="650">
        <v>0.3</v>
      </c>
      <c r="AA34" s="650"/>
      <c r="AB34" s="650"/>
      <c r="AC34" s="650"/>
      <c r="AD34" s="651" t="s">
        <v>147</v>
      </c>
      <c r="AE34" s="651"/>
      <c r="AF34" s="651"/>
      <c r="AG34" s="651"/>
      <c r="AH34" s="651"/>
      <c r="AI34" s="651"/>
      <c r="AJ34" s="651"/>
      <c r="AK34" s="651"/>
      <c r="AL34" s="652" t="s">
        <v>147</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322</v>
      </c>
      <c r="CE34" s="663"/>
      <c r="CF34" s="663"/>
      <c r="CG34" s="663"/>
      <c r="CH34" s="663"/>
      <c r="CI34" s="663"/>
      <c r="CJ34" s="663"/>
      <c r="CK34" s="663"/>
      <c r="CL34" s="663"/>
      <c r="CM34" s="663"/>
      <c r="CN34" s="663"/>
      <c r="CO34" s="663"/>
      <c r="CP34" s="663"/>
      <c r="CQ34" s="664"/>
      <c r="CR34" s="647">
        <v>1877561</v>
      </c>
      <c r="CS34" s="648"/>
      <c r="CT34" s="648"/>
      <c r="CU34" s="648"/>
      <c r="CV34" s="648"/>
      <c r="CW34" s="648"/>
      <c r="CX34" s="648"/>
      <c r="CY34" s="649"/>
      <c r="CZ34" s="652">
        <v>13.8</v>
      </c>
      <c r="DA34" s="681"/>
      <c r="DB34" s="681"/>
      <c r="DC34" s="685"/>
      <c r="DD34" s="656">
        <v>1445758</v>
      </c>
      <c r="DE34" s="648"/>
      <c r="DF34" s="648"/>
      <c r="DG34" s="648"/>
      <c r="DH34" s="648"/>
      <c r="DI34" s="648"/>
      <c r="DJ34" s="648"/>
      <c r="DK34" s="649"/>
      <c r="DL34" s="656">
        <v>1063225</v>
      </c>
      <c r="DM34" s="648"/>
      <c r="DN34" s="648"/>
      <c r="DO34" s="648"/>
      <c r="DP34" s="648"/>
      <c r="DQ34" s="648"/>
      <c r="DR34" s="648"/>
      <c r="DS34" s="648"/>
      <c r="DT34" s="648"/>
      <c r="DU34" s="648"/>
      <c r="DV34" s="649"/>
      <c r="DW34" s="652">
        <v>16</v>
      </c>
      <c r="DX34" s="681"/>
      <c r="DY34" s="681"/>
      <c r="DZ34" s="681"/>
      <c r="EA34" s="681"/>
      <c r="EB34" s="681"/>
      <c r="EC34" s="682"/>
    </row>
    <row r="35" spans="2:133" ht="11.25" customHeight="1" x14ac:dyDescent="0.15">
      <c r="B35" s="644" t="s">
        <v>323</v>
      </c>
      <c r="C35" s="645"/>
      <c r="D35" s="645"/>
      <c r="E35" s="645"/>
      <c r="F35" s="645"/>
      <c r="G35" s="645"/>
      <c r="H35" s="645"/>
      <c r="I35" s="645"/>
      <c r="J35" s="645"/>
      <c r="K35" s="645"/>
      <c r="L35" s="645"/>
      <c r="M35" s="645"/>
      <c r="N35" s="645"/>
      <c r="O35" s="645"/>
      <c r="P35" s="645"/>
      <c r="Q35" s="646"/>
      <c r="R35" s="647">
        <v>72008</v>
      </c>
      <c r="S35" s="648"/>
      <c r="T35" s="648"/>
      <c r="U35" s="648"/>
      <c r="V35" s="648"/>
      <c r="W35" s="648"/>
      <c r="X35" s="648"/>
      <c r="Y35" s="649"/>
      <c r="Z35" s="650">
        <v>0.5</v>
      </c>
      <c r="AA35" s="650"/>
      <c r="AB35" s="650"/>
      <c r="AC35" s="650"/>
      <c r="AD35" s="651" t="s">
        <v>147</v>
      </c>
      <c r="AE35" s="651"/>
      <c r="AF35" s="651"/>
      <c r="AG35" s="651"/>
      <c r="AH35" s="651"/>
      <c r="AI35" s="651"/>
      <c r="AJ35" s="651"/>
      <c r="AK35" s="651"/>
      <c r="AL35" s="652" t="s">
        <v>147</v>
      </c>
      <c r="AM35" s="653"/>
      <c r="AN35" s="653"/>
      <c r="AO35" s="654"/>
      <c r="AP35" s="235"/>
      <c r="AQ35" s="626" t="s">
        <v>324</v>
      </c>
      <c r="AR35" s="627"/>
      <c r="AS35" s="627"/>
      <c r="AT35" s="627"/>
      <c r="AU35" s="627"/>
      <c r="AV35" s="627"/>
      <c r="AW35" s="627"/>
      <c r="AX35" s="627"/>
      <c r="AY35" s="627"/>
      <c r="AZ35" s="627"/>
      <c r="BA35" s="627"/>
      <c r="BB35" s="627"/>
      <c r="BC35" s="627"/>
      <c r="BD35" s="627"/>
      <c r="BE35" s="627"/>
      <c r="BF35" s="628"/>
      <c r="BG35" s="626" t="s">
        <v>325</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326</v>
      </c>
      <c r="CE35" s="663"/>
      <c r="CF35" s="663"/>
      <c r="CG35" s="663"/>
      <c r="CH35" s="663"/>
      <c r="CI35" s="663"/>
      <c r="CJ35" s="663"/>
      <c r="CK35" s="663"/>
      <c r="CL35" s="663"/>
      <c r="CM35" s="663"/>
      <c r="CN35" s="663"/>
      <c r="CO35" s="663"/>
      <c r="CP35" s="663"/>
      <c r="CQ35" s="664"/>
      <c r="CR35" s="647">
        <v>256256</v>
      </c>
      <c r="CS35" s="683"/>
      <c r="CT35" s="683"/>
      <c r="CU35" s="683"/>
      <c r="CV35" s="683"/>
      <c r="CW35" s="683"/>
      <c r="CX35" s="683"/>
      <c r="CY35" s="684"/>
      <c r="CZ35" s="652">
        <v>1.9</v>
      </c>
      <c r="DA35" s="681"/>
      <c r="DB35" s="681"/>
      <c r="DC35" s="685"/>
      <c r="DD35" s="656">
        <v>212606</v>
      </c>
      <c r="DE35" s="683"/>
      <c r="DF35" s="683"/>
      <c r="DG35" s="683"/>
      <c r="DH35" s="683"/>
      <c r="DI35" s="683"/>
      <c r="DJ35" s="683"/>
      <c r="DK35" s="684"/>
      <c r="DL35" s="656">
        <v>212606</v>
      </c>
      <c r="DM35" s="683"/>
      <c r="DN35" s="683"/>
      <c r="DO35" s="683"/>
      <c r="DP35" s="683"/>
      <c r="DQ35" s="683"/>
      <c r="DR35" s="683"/>
      <c r="DS35" s="683"/>
      <c r="DT35" s="683"/>
      <c r="DU35" s="683"/>
      <c r="DV35" s="684"/>
      <c r="DW35" s="652">
        <v>3.2</v>
      </c>
      <c r="DX35" s="681"/>
      <c r="DY35" s="681"/>
      <c r="DZ35" s="681"/>
      <c r="EA35" s="681"/>
      <c r="EB35" s="681"/>
      <c r="EC35" s="682"/>
    </row>
    <row r="36" spans="2:133" ht="11.25" customHeight="1" x14ac:dyDescent="0.15">
      <c r="B36" s="644" t="s">
        <v>327</v>
      </c>
      <c r="C36" s="645"/>
      <c r="D36" s="645"/>
      <c r="E36" s="645"/>
      <c r="F36" s="645"/>
      <c r="G36" s="645"/>
      <c r="H36" s="645"/>
      <c r="I36" s="645"/>
      <c r="J36" s="645"/>
      <c r="K36" s="645"/>
      <c r="L36" s="645"/>
      <c r="M36" s="645"/>
      <c r="N36" s="645"/>
      <c r="O36" s="645"/>
      <c r="P36" s="645"/>
      <c r="Q36" s="646"/>
      <c r="R36" s="647">
        <v>661053</v>
      </c>
      <c r="S36" s="648"/>
      <c r="T36" s="648"/>
      <c r="U36" s="648"/>
      <c r="V36" s="648"/>
      <c r="W36" s="648"/>
      <c r="X36" s="648"/>
      <c r="Y36" s="649"/>
      <c r="Z36" s="650">
        <v>4.5999999999999996</v>
      </c>
      <c r="AA36" s="650"/>
      <c r="AB36" s="650"/>
      <c r="AC36" s="650"/>
      <c r="AD36" s="651" t="s">
        <v>147</v>
      </c>
      <c r="AE36" s="651"/>
      <c r="AF36" s="651"/>
      <c r="AG36" s="651"/>
      <c r="AH36" s="651"/>
      <c r="AI36" s="651"/>
      <c r="AJ36" s="651"/>
      <c r="AK36" s="651"/>
      <c r="AL36" s="652" t="s">
        <v>147</v>
      </c>
      <c r="AM36" s="653"/>
      <c r="AN36" s="653"/>
      <c r="AO36" s="654"/>
      <c r="AP36" s="235"/>
      <c r="AQ36" s="721" t="s">
        <v>328</v>
      </c>
      <c r="AR36" s="722"/>
      <c r="AS36" s="722"/>
      <c r="AT36" s="722"/>
      <c r="AU36" s="722"/>
      <c r="AV36" s="722"/>
      <c r="AW36" s="722"/>
      <c r="AX36" s="722"/>
      <c r="AY36" s="723"/>
      <c r="AZ36" s="636">
        <v>1550825</v>
      </c>
      <c r="BA36" s="637"/>
      <c r="BB36" s="637"/>
      <c r="BC36" s="637"/>
      <c r="BD36" s="637"/>
      <c r="BE36" s="637"/>
      <c r="BF36" s="724"/>
      <c r="BG36" s="658" t="s">
        <v>329</v>
      </c>
      <c r="BH36" s="659"/>
      <c r="BI36" s="659"/>
      <c r="BJ36" s="659"/>
      <c r="BK36" s="659"/>
      <c r="BL36" s="659"/>
      <c r="BM36" s="659"/>
      <c r="BN36" s="659"/>
      <c r="BO36" s="659"/>
      <c r="BP36" s="659"/>
      <c r="BQ36" s="659"/>
      <c r="BR36" s="659"/>
      <c r="BS36" s="659"/>
      <c r="BT36" s="659"/>
      <c r="BU36" s="660"/>
      <c r="BV36" s="636">
        <v>13214</v>
      </c>
      <c r="BW36" s="637"/>
      <c r="BX36" s="637"/>
      <c r="BY36" s="637"/>
      <c r="BZ36" s="637"/>
      <c r="CA36" s="637"/>
      <c r="CB36" s="724"/>
      <c r="CD36" s="662" t="s">
        <v>330</v>
      </c>
      <c r="CE36" s="663"/>
      <c r="CF36" s="663"/>
      <c r="CG36" s="663"/>
      <c r="CH36" s="663"/>
      <c r="CI36" s="663"/>
      <c r="CJ36" s="663"/>
      <c r="CK36" s="663"/>
      <c r="CL36" s="663"/>
      <c r="CM36" s="663"/>
      <c r="CN36" s="663"/>
      <c r="CO36" s="663"/>
      <c r="CP36" s="663"/>
      <c r="CQ36" s="664"/>
      <c r="CR36" s="647">
        <v>4313996</v>
      </c>
      <c r="CS36" s="648"/>
      <c r="CT36" s="648"/>
      <c r="CU36" s="648"/>
      <c r="CV36" s="648"/>
      <c r="CW36" s="648"/>
      <c r="CX36" s="648"/>
      <c r="CY36" s="649"/>
      <c r="CZ36" s="652">
        <v>31.7</v>
      </c>
      <c r="DA36" s="681"/>
      <c r="DB36" s="681"/>
      <c r="DC36" s="685"/>
      <c r="DD36" s="656">
        <v>1178142</v>
      </c>
      <c r="DE36" s="648"/>
      <c r="DF36" s="648"/>
      <c r="DG36" s="648"/>
      <c r="DH36" s="648"/>
      <c r="DI36" s="648"/>
      <c r="DJ36" s="648"/>
      <c r="DK36" s="649"/>
      <c r="DL36" s="656">
        <v>655035</v>
      </c>
      <c r="DM36" s="648"/>
      <c r="DN36" s="648"/>
      <c r="DO36" s="648"/>
      <c r="DP36" s="648"/>
      <c r="DQ36" s="648"/>
      <c r="DR36" s="648"/>
      <c r="DS36" s="648"/>
      <c r="DT36" s="648"/>
      <c r="DU36" s="648"/>
      <c r="DV36" s="649"/>
      <c r="DW36" s="652">
        <v>9.9</v>
      </c>
      <c r="DX36" s="681"/>
      <c r="DY36" s="681"/>
      <c r="DZ36" s="681"/>
      <c r="EA36" s="681"/>
      <c r="EB36" s="681"/>
      <c r="EC36" s="682"/>
    </row>
    <row r="37" spans="2:133" ht="11.25" customHeight="1" x14ac:dyDescent="0.15">
      <c r="B37" s="644" t="s">
        <v>331</v>
      </c>
      <c r="C37" s="645"/>
      <c r="D37" s="645"/>
      <c r="E37" s="645"/>
      <c r="F37" s="645"/>
      <c r="G37" s="645"/>
      <c r="H37" s="645"/>
      <c r="I37" s="645"/>
      <c r="J37" s="645"/>
      <c r="K37" s="645"/>
      <c r="L37" s="645"/>
      <c r="M37" s="645"/>
      <c r="N37" s="645"/>
      <c r="O37" s="645"/>
      <c r="P37" s="645"/>
      <c r="Q37" s="646"/>
      <c r="R37" s="647">
        <v>660904</v>
      </c>
      <c r="S37" s="648"/>
      <c r="T37" s="648"/>
      <c r="U37" s="648"/>
      <c r="V37" s="648"/>
      <c r="W37" s="648"/>
      <c r="X37" s="648"/>
      <c r="Y37" s="649"/>
      <c r="Z37" s="650">
        <v>4.5999999999999996</v>
      </c>
      <c r="AA37" s="650"/>
      <c r="AB37" s="650"/>
      <c r="AC37" s="650"/>
      <c r="AD37" s="651" t="s">
        <v>147</v>
      </c>
      <c r="AE37" s="651"/>
      <c r="AF37" s="651"/>
      <c r="AG37" s="651"/>
      <c r="AH37" s="651"/>
      <c r="AI37" s="651"/>
      <c r="AJ37" s="651"/>
      <c r="AK37" s="651"/>
      <c r="AL37" s="652" t="s">
        <v>147</v>
      </c>
      <c r="AM37" s="653"/>
      <c r="AN37" s="653"/>
      <c r="AO37" s="654"/>
      <c r="AQ37" s="725" t="s">
        <v>332</v>
      </c>
      <c r="AR37" s="726"/>
      <c r="AS37" s="726"/>
      <c r="AT37" s="726"/>
      <c r="AU37" s="726"/>
      <c r="AV37" s="726"/>
      <c r="AW37" s="726"/>
      <c r="AX37" s="726"/>
      <c r="AY37" s="727"/>
      <c r="AZ37" s="647">
        <v>224093</v>
      </c>
      <c r="BA37" s="648"/>
      <c r="BB37" s="648"/>
      <c r="BC37" s="648"/>
      <c r="BD37" s="683"/>
      <c r="BE37" s="683"/>
      <c r="BF37" s="714"/>
      <c r="BG37" s="662" t="s">
        <v>333</v>
      </c>
      <c r="BH37" s="663"/>
      <c r="BI37" s="663"/>
      <c r="BJ37" s="663"/>
      <c r="BK37" s="663"/>
      <c r="BL37" s="663"/>
      <c r="BM37" s="663"/>
      <c r="BN37" s="663"/>
      <c r="BO37" s="663"/>
      <c r="BP37" s="663"/>
      <c r="BQ37" s="663"/>
      <c r="BR37" s="663"/>
      <c r="BS37" s="663"/>
      <c r="BT37" s="663"/>
      <c r="BU37" s="664"/>
      <c r="BV37" s="647">
        <v>-53309</v>
      </c>
      <c r="BW37" s="648"/>
      <c r="BX37" s="648"/>
      <c r="BY37" s="648"/>
      <c r="BZ37" s="648"/>
      <c r="CA37" s="648"/>
      <c r="CB37" s="657"/>
      <c r="CD37" s="662" t="s">
        <v>334</v>
      </c>
      <c r="CE37" s="663"/>
      <c r="CF37" s="663"/>
      <c r="CG37" s="663"/>
      <c r="CH37" s="663"/>
      <c r="CI37" s="663"/>
      <c r="CJ37" s="663"/>
      <c r="CK37" s="663"/>
      <c r="CL37" s="663"/>
      <c r="CM37" s="663"/>
      <c r="CN37" s="663"/>
      <c r="CO37" s="663"/>
      <c r="CP37" s="663"/>
      <c r="CQ37" s="664"/>
      <c r="CR37" s="647">
        <v>11657</v>
      </c>
      <c r="CS37" s="683"/>
      <c r="CT37" s="683"/>
      <c r="CU37" s="683"/>
      <c r="CV37" s="683"/>
      <c r="CW37" s="683"/>
      <c r="CX37" s="683"/>
      <c r="CY37" s="684"/>
      <c r="CZ37" s="652">
        <v>0.1</v>
      </c>
      <c r="DA37" s="681"/>
      <c r="DB37" s="681"/>
      <c r="DC37" s="685"/>
      <c r="DD37" s="656">
        <v>11521</v>
      </c>
      <c r="DE37" s="683"/>
      <c r="DF37" s="683"/>
      <c r="DG37" s="683"/>
      <c r="DH37" s="683"/>
      <c r="DI37" s="683"/>
      <c r="DJ37" s="683"/>
      <c r="DK37" s="684"/>
      <c r="DL37" s="656">
        <v>11521</v>
      </c>
      <c r="DM37" s="683"/>
      <c r="DN37" s="683"/>
      <c r="DO37" s="683"/>
      <c r="DP37" s="683"/>
      <c r="DQ37" s="683"/>
      <c r="DR37" s="683"/>
      <c r="DS37" s="683"/>
      <c r="DT37" s="683"/>
      <c r="DU37" s="683"/>
      <c r="DV37" s="684"/>
      <c r="DW37" s="652">
        <v>0.2</v>
      </c>
      <c r="DX37" s="681"/>
      <c r="DY37" s="681"/>
      <c r="DZ37" s="681"/>
      <c r="EA37" s="681"/>
      <c r="EB37" s="681"/>
      <c r="EC37" s="682"/>
    </row>
    <row r="38" spans="2:133" ht="11.25" customHeight="1" x14ac:dyDescent="0.15">
      <c r="B38" s="644" t="s">
        <v>335</v>
      </c>
      <c r="C38" s="645"/>
      <c r="D38" s="645"/>
      <c r="E38" s="645"/>
      <c r="F38" s="645"/>
      <c r="G38" s="645"/>
      <c r="H38" s="645"/>
      <c r="I38" s="645"/>
      <c r="J38" s="645"/>
      <c r="K38" s="645"/>
      <c r="L38" s="645"/>
      <c r="M38" s="645"/>
      <c r="N38" s="645"/>
      <c r="O38" s="645"/>
      <c r="P38" s="645"/>
      <c r="Q38" s="646"/>
      <c r="R38" s="647">
        <v>706629</v>
      </c>
      <c r="S38" s="648"/>
      <c r="T38" s="648"/>
      <c r="U38" s="648"/>
      <c r="V38" s="648"/>
      <c r="W38" s="648"/>
      <c r="X38" s="648"/>
      <c r="Y38" s="649"/>
      <c r="Z38" s="650">
        <v>4.9000000000000004</v>
      </c>
      <c r="AA38" s="650"/>
      <c r="AB38" s="650"/>
      <c r="AC38" s="650"/>
      <c r="AD38" s="651">
        <v>7</v>
      </c>
      <c r="AE38" s="651"/>
      <c r="AF38" s="651"/>
      <c r="AG38" s="651"/>
      <c r="AH38" s="651"/>
      <c r="AI38" s="651"/>
      <c r="AJ38" s="651"/>
      <c r="AK38" s="651"/>
      <c r="AL38" s="652">
        <v>0</v>
      </c>
      <c r="AM38" s="653"/>
      <c r="AN38" s="653"/>
      <c r="AO38" s="654"/>
      <c r="AQ38" s="725" t="s">
        <v>336</v>
      </c>
      <c r="AR38" s="726"/>
      <c r="AS38" s="726"/>
      <c r="AT38" s="726"/>
      <c r="AU38" s="726"/>
      <c r="AV38" s="726"/>
      <c r="AW38" s="726"/>
      <c r="AX38" s="726"/>
      <c r="AY38" s="727"/>
      <c r="AZ38" s="647">
        <v>70910</v>
      </c>
      <c r="BA38" s="648"/>
      <c r="BB38" s="648"/>
      <c r="BC38" s="648"/>
      <c r="BD38" s="683"/>
      <c r="BE38" s="683"/>
      <c r="BF38" s="714"/>
      <c r="BG38" s="662" t="s">
        <v>337</v>
      </c>
      <c r="BH38" s="663"/>
      <c r="BI38" s="663"/>
      <c r="BJ38" s="663"/>
      <c r="BK38" s="663"/>
      <c r="BL38" s="663"/>
      <c r="BM38" s="663"/>
      <c r="BN38" s="663"/>
      <c r="BO38" s="663"/>
      <c r="BP38" s="663"/>
      <c r="BQ38" s="663"/>
      <c r="BR38" s="663"/>
      <c r="BS38" s="663"/>
      <c r="BT38" s="663"/>
      <c r="BU38" s="664"/>
      <c r="BV38" s="647">
        <v>3265</v>
      </c>
      <c r="BW38" s="648"/>
      <c r="BX38" s="648"/>
      <c r="BY38" s="648"/>
      <c r="BZ38" s="648"/>
      <c r="CA38" s="648"/>
      <c r="CB38" s="657"/>
      <c r="CD38" s="662" t="s">
        <v>338</v>
      </c>
      <c r="CE38" s="663"/>
      <c r="CF38" s="663"/>
      <c r="CG38" s="663"/>
      <c r="CH38" s="663"/>
      <c r="CI38" s="663"/>
      <c r="CJ38" s="663"/>
      <c r="CK38" s="663"/>
      <c r="CL38" s="663"/>
      <c r="CM38" s="663"/>
      <c r="CN38" s="663"/>
      <c r="CO38" s="663"/>
      <c r="CP38" s="663"/>
      <c r="CQ38" s="664"/>
      <c r="CR38" s="647">
        <v>1421143</v>
      </c>
      <c r="CS38" s="648"/>
      <c r="CT38" s="648"/>
      <c r="CU38" s="648"/>
      <c r="CV38" s="648"/>
      <c r="CW38" s="648"/>
      <c r="CX38" s="648"/>
      <c r="CY38" s="649"/>
      <c r="CZ38" s="652">
        <v>10.4</v>
      </c>
      <c r="DA38" s="681"/>
      <c r="DB38" s="681"/>
      <c r="DC38" s="685"/>
      <c r="DD38" s="656">
        <v>1214419</v>
      </c>
      <c r="DE38" s="648"/>
      <c r="DF38" s="648"/>
      <c r="DG38" s="648"/>
      <c r="DH38" s="648"/>
      <c r="DI38" s="648"/>
      <c r="DJ38" s="648"/>
      <c r="DK38" s="649"/>
      <c r="DL38" s="656">
        <v>1134761</v>
      </c>
      <c r="DM38" s="648"/>
      <c r="DN38" s="648"/>
      <c r="DO38" s="648"/>
      <c r="DP38" s="648"/>
      <c r="DQ38" s="648"/>
      <c r="DR38" s="648"/>
      <c r="DS38" s="648"/>
      <c r="DT38" s="648"/>
      <c r="DU38" s="648"/>
      <c r="DV38" s="649"/>
      <c r="DW38" s="652">
        <v>17.100000000000001</v>
      </c>
      <c r="DX38" s="681"/>
      <c r="DY38" s="681"/>
      <c r="DZ38" s="681"/>
      <c r="EA38" s="681"/>
      <c r="EB38" s="681"/>
      <c r="EC38" s="682"/>
    </row>
    <row r="39" spans="2:133" ht="11.25" customHeight="1" x14ac:dyDescent="0.15">
      <c r="B39" s="644" t="s">
        <v>339</v>
      </c>
      <c r="C39" s="645"/>
      <c r="D39" s="645"/>
      <c r="E39" s="645"/>
      <c r="F39" s="645"/>
      <c r="G39" s="645"/>
      <c r="H39" s="645"/>
      <c r="I39" s="645"/>
      <c r="J39" s="645"/>
      <c r="K39" s="645"/>
      <c r="L39" s="645"/>
      <c r="M39" s="645"/>
      <c r="N39" s="645"/>
      <c r="O39" s="645"/>
      <c r="P39" s="645"/>
      <c r="Q39" s="646"/>
      <c r="R39" s="647">
        <v>325000</v>
      </c>
      <c r="S39" s="648"/>
      <c r="T39" s="648"/>
      <c r="U39" s="648"/>
      <c r="V39" s="648"/>
      <c r="W39" s="648"/>
      <c r="X39" s="648"/>
      <c r="Y39" s="649"/>
      <c r="Z39" s="650">
        <v>2.2999999999999998</v>
      </c>
      <c r="AA39" s="650"/>
      <c r="AB39" s="650"/>
      <c r="AC39" s="650"/>
      <c r="AD39" s="651" t="s">
        <v>147</v>
      </c>
      <c r="AE39" s="651"/>
      <c r="AF39" s="651"/>
      <c r="AG39" s="651"/>
      <c r="AH39" s="651"/>
      <c r="AI39" s="651"/>
      <c r="AJ39" s="651"/>
      <c r="AK39" s="651"/>
      <c r="AL39" s="652" t="s">
        <v>147</v>
      </c>
      <c r="AM39" s="653"/>
      <c r="AN39" s="653"/>
      <c r="AO39" s="654"/>
      <c r="AQ39" s="725" t="s">
        <v>340</v>
      </c>
      <c r="AR39" s="726"/>
      <c r="AS39" s="726"/>
      <c r="AT39" s="726"/>
      <c r="AU39" s="726"/>
      <c r="AV39" s="726"/>
      <c r="AW39" s="726"/>
      <c r="AX39" s="726"/>
      <c r="AY39" s="727"/>
      <c r="AZ39" s="647">
        <v>56162</v>
      </c>
      <c r="BA39" s="648"/>
      <c r="BB39" s="648"/>
      <c r="BC39" s="648"/>
      <c r="BD39" s="683"/>
      <c r="BE39" s="683"/>
      <c r="BF39" s="714"/>
      <c r="BG39" s="662" t="s">
        <v>341</v>
      </c>
      <c r="BH39" s="663"/>
      <c r="BI39" s="663"/>
      <c r="BJ39" s="663"/>
      <c r="BK39" s="663"/>
      <c r="BL39" s="663"/>
      <c r="BM39" s="663"/>
      <c r="BN39" s="663"/>
      <c r="BO39" s="663"/>
      <c r="BP39" s="663"/>
      <c r="BQ39" s="663"/>
      <c r="BR39" s="663"/>
      <c r="BS39" s="663"/>
      <c r="BT39" s="663"/>
      <c r="BU39" s="664"/>
      <c r="BV39" s="647">
        <v>5092</v>
      </c>
      <c r="BW39" s="648"/>
      <c r="BX39" s="648"/>
      <c r="BY39" s="648"/>
      <c r="BZ39" s="648"/>
      <c r="CA39" s="648"/>
      <c r="CB39" s="657"/>
      <c r="CD39" s="662" t="s">
        <v>342</v>
      </c>
      <c r="CE39" s="663"/>
      <c r="CF39" s="663"/>
      <c r="CG39" s="663"/>
      <c r="CH39" s="663"/>
      <c r="CI39" s="663"/>
      <c r="CJ39" s="663"/>
      <c r="CK39" s="663"/>
      <c r="CL39" s="663"/>
      <c r="CM39" s="663"/>
      <c r="CN39" s="663"/>
      <c r="CO39" s="663"/>
      <c r="CP39" s="663"/>
      <c r="CQ39" s="664"/>
      <c r="CR39" s="647">
        <v>546172</v>
      </c>
      <c r="CS39" s="683"/>
      <c r="CT39" s="683"/>
      <c r="CU39" s="683"/>
      <c r="CV39" s="683"/>
      <c r="CW39" s="683"/>
      <c r="CX39" s="683"/>
      <c r="CY39" s="684"/>
      <c r="CZ39" s="652">
        <v>4</v>
      </c>
      <c r="DA39" s="681"/>
      <c r="DB39" s="681"/>
      <c r="DC39" s="685"/>
      <c r="DD39" s="656">
        <v>500887</v>
      </c>
      <c r="DE39" s="683"/>
      <c r="DF39" s="683"/>
      <c r="DG39" s="683"/>
      <c r="DH39" s="683"/>
      <c r="DI39" s="683"/>
      <c r="DJ39" s="683"/>
      <c r="DK39" s="684"/>
      <c r="DL39" s="656" t="s">
        <v>147</v>
      </c>
      <c r="DM39" s="683"/>
      <c r="DN39" s="683"/>
      <c r="DO39" s="683"/>
      <c r="DP39" s="683"/>
      <c r="DQ39" s="683"/>
      <c r="DR39" s="683"/>
      <c r="DS39" s="683"/>
      <c r="DT39" s="683"/>
      <c r="DU39" s="683"/>
      <c r="DV39" s="684"/>
      <c r="DW39" s="652" t="s">
        <v>147</v>
      </c>
      <c r="DX39" s="681"/>
      <c r="DY39" s="681"/>
      <c r="DZ39" s="681"/>
      <c r="EA39" s="681"/>
      <c r="EB39" s="681"/>
      <c r="EC39" s="682"/>
    </row>
    <row r="40" spans="2:133" ht="11.25" customHeight="1" x14ac:dyDescent="0.15">
      <c r="B40" s="644" t="s">
        <v>343</v>
      </c>
      <c r="C40" s="645"/>
      <c r="D40" s="645"/>
      <c r="E40" s="645"/>
      <c r="F40" s="645"/>
      <c r="G40" s="645"/>
      <c r="H40" s="645"/>
      <c r="I40" s="645"/>
      <c r="J40" s="645"/>
      <c r="K40" s="645"/>
      <c r="L40" s="645"/>
      <c r="M40" s="645"/>
      <c r="N40" s="645"/>
      <c r="O40" s="645"/>
      <c r="P40" s="645"/>
      <c r="Q40" s="646"/>
      <c r="R40" s="647" t="s">
        <v>147</v>
      </c>
      <c r="S40" s="648"/>
      <c r="T40" s="648"/>
      <c r="U40" s="648"/>
      <c r="V40" s="648"/>
      <c r="W40" s="648"/>
      <c r="X40" s="648"/>
      <c r="Y40" s="649"/>
      <c r="Z40" s="650" t="s">
        <v>147</v>
      </c>
      <c r="AA40" s="650"/>
      <c r="AB40" s="650"/>
      <c r="AC40" s="650"/>
      <c r="AD40" s="651" t="s">
        <v>147</v>
      </c>
      <c r="AE40" s="651"/>
      <c r="AF40" s="651"/>
      <c r="AG40" s="651"/>
      <c r="AH40" s="651"/>
      <c r="AI40" s="651"/>
      <c r="AJ40" s="651"/>
      <c r="AK40" s="651"/>
      <c r="AL40" s="652" t="s">
        <v>147</v>
      </c>
      <c r="AM40" s="653"/>
      <c r="AN40" s="653"/>
      <c r="AO40" s="654"/>
      <c r="AQ40" s="725" t="s">
        <v>344</v>
      </c>
      <c r="AR40" s="726"/>
      <c r="AS40" s="726"/>
      <c r="AT40" s="726"/>
      <c r="AU40" s="726"/>
      <c r="AV40" s="726"/>
      <c r="AW40" s="726"/>
      <c r="AX40" s="726"/>
      <c r="AY40" s="727"/>
      <c r="AZ40" s="647">
        <v>2610</v>
      </c>
      <c r="BA40" s="648"/>
      <c r="BB40" s="648"/>
      <c r="BC40" s="648"/>
      <c r="BD40" s="683"/>
      <c r="BE40" s="683"/>
      <c r="BF40" s="714"/>
      <c r="BG40" s="734" t="s">
        <v>345</v>
      </c>
      <c r="BH40" s="735"/>
      <c r="BI40" s="735"/>
      <c r="BJ40" s="735"/>
      <c r="BK40" s="735"/>
      <c r="BL40" s="236"/>
      <c r="BM40" s="663" t="s">
        <v>346</v>
      </c>
      <c r="BN40" s="663"/>
      <c r="BO40" s="663"/>
      <c r="BP40" s="663"/>
      <c r="BQ40" s="663"/>
      <c r="BR40" s="663"/>
      <c r="BS40" s="663"/>
      <c r="BT40" s="663"/>
      <c r="BU40" s="664"/>
      <c r="BV40" s="647">
        <v>99</v>
      </c>
      <c r="BW40" s="648"/>
      <c r="BX40" s="648"/>
      <c r="BY40" s="648"/>
      <c r="BZ40" s="648"/>
      <c r="CA40" s="648"/>
      <c r="CB40" s="657"/>
      <c r="CD40" s="662" t="s">
        <v>347</v>
      </c>
      <c r="CE40" s="663"/>
      <c r="CF40" s="663"/>
      <c r="CG40" s="663"/>
      <c r="CH40" s="663"/>
      <c r="CI40" s="663"/>
      <c r="CJ40" s="663"/>
      <c r="CK40" s="663"/>
      <c r="CL40" s="663"/>
      <c r="CM40" s="663"/>
      <c r="CN40" s="663"/>
      <c r="CO40" s="663"/>
      <c r="CP40" s="663"/>
      <c r="CQ40" s="664"/>
      <c r="CR40" s="647">
        <v>60320</v>
      </c>
      <c r="CS40" s="648"/>
      <c r="CT40" s="648"/>
      <c r="CU40" s="648"/>
      <c r="CV40" s="648"/>
      <c r="CW40" s="648"/>
      <c r="CX40" s="648"/>
      <c r="CY40" s="649"/>
      <c r="CZ40" s="652">
        <v>0.4</v>
      </c>
      <c r="DA40" s="681"/>
      <c r="DB40" s="681"/>
      <c r="DC40" s="685"/>
      <c r="DD40" s="656">
        <v>1025</v>
      </c>
      <c r="DE40" s="648"/>
      <c r="DF40" s="648"/>
      <c r="DG40" s="648"/>
      <c r="DH40" s="648"/>
      <c r="DI40" s="648"/>
      <c r="DJ40" s="648"/>
      <c r="DK40" s="649"/>
      <c r="DL40" s="656" t="s">
        <v>147</v>
      </c>
      <c r="DM40" s="648"/>
      <c r="DN40" s="648"/>
      <c r="DO40" s="648"/>
      <c r="DP40" s="648"/>
      <c r="DQ40" s="648"/>
      <c r="DR40" s="648"/>
      <c r="DS40" s="648"/>
      <c r="DT40" s="648"/>
      <c r="DU40" s="648"/>
      <c r="DV40" s="649"/>
      <c r="DW40" s="652" t="s">
        <v>147</v>
      </c>
      <c r="DX40" s="681"/>
      <c r="DY40" s="681"/>
      <c r="DZ40" s="681"/>
      <c r="EA40" s="681"/>
      <c r="EB40" s="681"/>
      <c r="EC40" s="682"/>
    </row>
    <row r="41" spans="2:133" ht="11.25" customHeight="1" x14ac:dyDescent="0.15">
      <c r="B41" s="644" t="s">
        <v>348</v>
      </c>
      <c r="C41" s="645"/>
      <c r="D41" s="645"/>
      <c r="E41" s="645"/>
      <c r="F41" s="645"/>
      <c r="G41" s="645"/>
      <c r="H41" s="645"/>
      <c r="I41" s="645"/>
      <c r="J41" s="645"/>
      <c r="K41" s="645"/>
      <c r="L41" s="645"/>
      <c r="M41" s="645"/>
      <c r="N41" s="645"/>
      <c r="O41" s="645"/>
      <c r="P41" s="645"/>
      <c r="Q41" s="646"/>
      <c r="R41" s="647" t="s">
        <v>147</v>
      </c>
      <c r="S41" s="648"/>
      <c r="T41" s="648"/>
      <c r="U41" s="648"/>
      <c r="V41" s="648"/>
      <c r="W41" s="648"/>
      <c r="X41" s="648"/>
      <c r="Y41" s="649"/>
      <c r="Z41" s="650" t="s">
        <v>147</v>
      </c>
      <c r="AA41" s="650"/>
      <c r="AB41" s="650"/>
      <c r="AC41" s="650"/>
      <c r="AD41" s="651" t="s">
        <v>147</v>
      </c>
      <c r="AE41" s="651"/>
      <c r="AF41" s="651"/>
      <c r="AG41" s="651"/>
      <c r="AH41" s="651"/>
      <c r="AI41" s="651"/>
      <c r="AJ41" s="651"/>
      <c r="AK41" s="651"/>
      <c r="AL41" s="652" t="s">
        <v>147</v>
      </c>
      <c r="AM41" s="653"/>
      <c r="AN41" s="653"/>
      <c r="AO41" s="654"/>
      <c r="AQ41" s="725" t="s">
        <v>349</v>
      </c>
      <c r="AR41" s="726"/>
      <c r="AS41" s="726"/>
      <c r="AT41" s="726"/>
      <c r="AU41" s="726"/>
      <c r="AV41" s="726"/>
      <c r="AW41" s="726"/>
      <c r="AX41" s="726"/>
      <c r="AY41" s="727"/>
      <c r="AZ41" s="647">
        <v>296412</v>
      </c>
      <c r="BA41" s="648"/>
      <c r="BB41" s="648"/>
      <c r="BC41" s="648"/>
      <c r="BD41" s="683"/>
      <c r="BE41" s="683"/>
      <c r="BF41" s="714"/>
      <c r="BG41" s="734"/>
      <c r="BH41" s="735"/>
      <c r="BI41" s="735"/>
      <c r="BJ41" s="735"/>
      <c r="BK41" s="735"/>
      <c r="BL41" s="236"/>
      <c r="BM41" s="663" t="s">
        <v>350</v>
      </c>
      <c r="BN41" s="663"/>
      <c r="BO41" s="663"/>
      <c r="BP41" s="663"/>
      <c r="BQ41" s="663"/>
      <c r="BR41" s="663"/>
      <c r="BS41" s="663"/>
      <c r="BT41" s="663"/>
      <c r="BU41" s="664"/>
      <c r="BV41" s="647">
        <v>2</v>
      </c>
      <c r="BW41" s="648"/>
      <c r="BX41" s="648"/>
      <c r="BY41" s="648"/>
      <c r="BZ41" s="648"/>
      <c r="CA41" s="648"/>
      <c r="CB41" s="657"/>
      <c r="CD41" s="662" t="s">
        <v>351</v>
      </c>
      <c r="CE41" s="663"/>
      <c r="CF41" s="663"/>
      <c r="CG41" s="663"/>
      <c r="CH41" s="663"/>
      <c r="CI41" s="663"/>
      <c r="CJ41" s="663"/>
      <c r="CK41" s="663"/>
      <c r="CL41" s="663"/>
      <c r="CM41" s="663"/>
      <c r="CN41" s="663"/>
      <c r="CO41" s="663"/>
      <c r="CP41" s="663"/>
      <c r="CQ41" s="664"/>
      <c r="CR41" s="647" t="s">
        <v>147</v>
      </c>
      <c r="CS41" s="683"/>
      <c r="CT41" s="683"/>
      <c r="CU41" s="683"/>
      <c r="CV41" s="683"/>
      <c r="CW41" s="683"/>
      <c r="CX41" s="683"/>
      <c r="CY41" s="684"/>
      <c r="CZ41" s="652" t="s">
        <v>147</v>
      </c>
      <c r="DA41" s="681"/>
      <c r="DB41" s="681"/>
      <c r="DC41" s="685"/>
      <c r="DD41" s="656" t="s">
        <v>147</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352</v>
      </c>
      <c r="C42" s="645"/>
      <c r="D42" s="645"/>
      <c r="E42" s="645"/>
      <c r="F42" s="645"/>
      <c r="G42" s="645"/>
      <c r="H42" s="645"/>
      <c r="I42" s="645"/>
      <c r="J42" s="645"/>
      <c r="K42" s="645"/>
      <c r="L42" s="645"/>
      <c r="M42" s="645"/>
      <c r="N42" s="645"/>
      <c r="O42" s="645"/>
      <c r="P42" s="645"/>
      <c r="Q42" s="646"/>
      <c r="R42" s="647" t="s">
        <v>353</v>
      </c>
      <c r="S42" s="648"/>
      <c r="T42" s="648"/>
      <c r="U42" s="648"/>
      <c r="V42" s="648"/>
      <c r="W42" s="648"/>
      <c r="X42" s="648"/>
      <c r="Y42" s="649"/>
      <c r="Z42" s="650" t="s">
        <v>353</v>
      </c>
      <c r="AA42" s="650"/>
      <c r="AB42" s="650"/>
      <c r="AC42" s="650"/>
      <c r="AD42" s="651" t="s">
        <v>147</v>
      </c>
      <c r="AE42" s="651"/>
      <c r="AF42" s="651"/>
      <c r="AG42" s="651"/>
      <c r="AH42" s="651"/>
      <c r="AI42" s="651"/>
      <c r="AJ42" s="651"/>
      <c r="AK42" s="651"/>
      <c r="AL42" s="652" t="s">
        <v>353</v>
      </c>
      <c r="AM42" s="653"/>
      <c r="AN42" s="653"/>
      <c r="AO42" s="654"/>
      <c r="AQ42" s="746" t="s">
        <v>354</v>
      </c>
      <c r="AR42" s="747"/>
      <c r="AS42" s="747"/>
      <c r="AT42" s="747"/>
      <c r="AU42" s="747"/>
      <c r="AV42" s="747"/>
      <c r="AW42" s="747"/>
      <c r="AX42" s="747"/>
      <c r="AY42" s="748"/>
      <c r="AZ42" s="738">
        <v>900638</v>
      </c>
      <c r="BA42" s="739"/>
      <c r="BB42" s="739"/>
      <c r="BC42" s="739"/>
      <c r="BD42" s="718"/>
      <c r="BE42" s="718"/>
      <c r="BF42" s="720"/>
      <c r="BG42" s="736"/>
      <c r="BH42" s="737"/>
      <c r="BI42" s="737"/>
      <c r="BJ42" s="737"/>
      <c r="BK42" s="737"/>
      <c r="BL42" s="237"/>
      <c r="BM42" s="673" t="s">
        <v>355</v>
      </c>
      <c r="BN42" s="673"/>
      <c r="BO42" s="673"/>
      <c r="BP42" s="673"/>
      <c r="BQ42" s="673"/>
      <c r="BR42" s="673"/>
      <c r="BS42" s="673"/>
      <c r="BT42" s="673"/>
      <c r="BU42" s="674"/>
      <c r="BV42" s="738">
        <v>421</v>
      </c>
      <c r="BW42" s="739"/>
      <c r="BX42" s="739"/>
      <c r="BY42" s="739"/>
      <c r="BZ42" s="739"/>
      <c r="CA42" s="739"/>
      <c r="CB42" s="745"/>
      <c r="CD42" s="644" t="s">
        <v>356</v>
      </c>
      <c r="CE42" s="645"/>
      <c r="CF42" s="645"/>
      <c r="CG42" s="645"/>
      <c r="CH42" s="645"/>
      <c r="CI42" s="645"/>
      <c r="CJ42" s="645"/>
      <c r="CK42" s="645"/>
      <c r="CL42" s="645"/>
      <c r="CM42" s="645"/>
      <c r="CN42" s="645"/>
      <c r="CO42" s="645"/>
      <c r="CP42" s="645"/>
      <c r="CQ42" s="646"/>
      <c r="CR42" s="647">
        <v>1836967</v>
      </c>
      <c r="CS42" s="648"/>
      <c r="CT42" s="648"/>
      <c r="CU42" s="648"/>
      <c r="CV42" s="648"/>
      <c r="CW42" s="648"/>
      <c r="CX42" s="648"/>
      <c r="CY42" s="649"/>
      <c r="CZ42" s="652">
        <v>13.5</v>
      </c>
      <c r="DA42" s="653"/>
      <c r="DB42" s="653"/>
      <c r="DC42" s="665"/>
      <c r="DD42" s="656">
        <v>630911</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97" t="s">
        <v>357</v>
      </c>
      <c r="C43" s="698"/>
      <c r="D43" s="698"/>
      <c r="E43" s="698"/>
      <c r="F43" s="698"/>
      <c r="G43" s="698"/>
      <c r="H43" s="698"/>
      <c r="I43" s="698"/>
      <c r="J43" s="698"/>
      <c r="K43" s="698"/>
      <c r="L43" s="698"/>
      <c r="M43" s="698"/>
      <c r="N43" s="698"/>
      <c r="O43" s="698"/>
      <c r="P43" s="698"/>
      <c r="Q43" s="699"/>
      <c r="R43" s="738">
        <v>14311840</v>
      </c>
      <c r="S43" s="739"/>
      <c r="T43" s="739"/>
      <c r="U43" s="739"/>
      <c r="V43" s="739"/>
      <c r="W43" s="739"/>
      <c r="X43" s="739"/>
      <c r="Y43" s="740"/>
      <c r="Z43" s="741">
        <v>100</v>
      </c>
      <c r="AA43" s="741"/>
      <c r="AB43" s="741"/>
      <c r="AC43" s="741"/>
      <c r="AD43" s="742">
        <v>6631903</v>
      </c>
      <c r="AE43" s="742"/>
      <c r="AF43" s="742"/>
      <c r="AG43" s="742"/>
      <c r="AH43" s="742"/>
      <c r="AI43" s="742"/>
      <c r="AJ43" s="742"/>
      <c r="AK43" s="742"/>
      <c r="AL43" s="743">
        <v>100</v>
      </c>
      <c r="AM43" s="719"/>
      <c r="AN43" s="719"/>
      <c r="AO43" s="744"/>
      <c r="BV43" s="238"/>
      <c r="BW43" s="238"/>
      <c r="BX43" s="238"/>
      <c r="BY43" s="238"/>
      <c r="BZ43" s="238"/>
      <c r="CA43" s="238"/>
      <c r="CB43" s="238"/>
      <c r="CD43" s="644" t="s">
        <v>358</v>
      </c>
      <c r="CE43" s="645"/>
      <c r="CF43" s="645"/>
      <c r="CG43" s="645"/>
      <c r="CH43" s="645"/>
      <c r="CI43" s="645"/>
      <c r="CJ43" s="645"/>
      <c r="CK43" s="645"/>
      <c r="CL43" s="645"/>
      <c r="CM43" s="645"/>
      <c r="CN43" s="645"/>
      <c r="CO43" s="645"/>
      <c r="CP43" s="645"/>
      <c r="CQ43" s="646"/>
      <c r="CR43" s="647" t="s">
        <v>147</v>
      </c>
      <c r="CS43" s="683"/>
      <c r="CT43" s="683"/>
      <c r="CU43" s="683"/>
      <c r="CV43" s="683"/>
      <c r="CW43" s="683"/>
      <c r="CX43" s="683"/>
      <c r="CY43" s="684"/>
      <c r="CZ43" s="652" t="s">
        <v>353</v>
      </c>
      <c r="DA43" s="681"/>
      <c r="DB43" s="681"/>
      <c r="DC43" s="685"/>
      <c r="DD43" s="656" t="s">
        <v>353</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305</v>
      </c>
      <c r="CE44" s="760"/>
      <c r="CF44" s="644" t="s">
        <v>359</v>
      </c>
      <c r="CG44" s="645"/>
      <c r="CH44" s="645"/>
      <c r="CI44" s="645"/>
      <c r="CJ44" s="645"/>
      <c r="CK44" s="645"/>
      <c r="CL44" s="645"/>
      <c r="CM44" s="645"/>
      <c r="CN44" s="645"/>
      <c r="CO44" s="645"/>
      <c r="CP44" s="645"/>
      <c r="CQ44" s="646"/>
      <c r="CR44" s="647">
        <v>1831317</v>
      </c>
      <c r="CS44" s="648"/>
      <c r="CT44" s="648"/>
      <c r="CU44" s="648"/>
      <c r="CV44" s="648"/>
      <c r="CW44" s="648"/>
      <c r="CX44" s="648"/>
      <c r="CY44" s="649"/>
      <c r="CZ44" s="652">
        <v>13.4</v>
      </c>
      <c r="DA44" s="653"/>
      <c r="DB44" s="653"/>
      <c r="DC44" s="665"/>
      <c r="DD44" s="656">
        <v>630502</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361</v>
      </c>
      <c r="CG45" s="645"/>
      <c r="CH45" s="645"/>
      <c r="CI45" s="645"/>
      <c r="CJ45" s="645"/>
      <c r="CK45" s="645"/>
      <c r="CL45" s="645"/>
      <c r="CM45" s="645"/>
      <c r="CN45" s="645"/>
      <c r="CO45" s="645"/>
      <c r="CP45" s="645"/>
      <c r="CQ45" s="646"/>
      <c r="CR45" s="647">
        <v>253035</v>
      </c>
      <c r="CS45" s="683"/>
      <c r="CT45" s="683"/>
      <c r="CU45" s="683"/>
      <c r="CV45" s="683"/>
      <c r="CW45" s="683"/>
      <c r="CX45" s="683"/>
      <c r="CY45" s="684"/>
      <c r="CZ45" s="652">
        <v>1.9</v>
      </c>
      <c r="DA45" s="681"/>
      <c r="DB45" s="681"/>
      <c r="DC45" s="685"/>
      <c r="DD45" s="656">
        <v>22990</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363</v>
      </c>
      <c r="CG46" s="645"/>
      <c r="CH46" s="645"/>
      <c r="CI46" s="645"/>
      <c r="CJ46" s="645"/>
      <c r="CK46" s="645"/>
      <c r="CL46" s="645"/>
      <c r="CM46" s="645"/>
      <c r="CN46" s="645"/>
      <c r="CO46" s="645"/>
      <c r="CP46" s="645"/>
      <c r="CQ46" s="646"/>
      <c r="CR46" s="647">
        <v>1497184</v>
      </c>
      <c r="CS46" s="648"/>
      <c r="CT46" s="648"/>
      <c r="CU46" s="648"/>
      <c r="CV46" s="648"/>
      <c r="CW46" s="648"/>
      <c r="CX46" s="648"/>
      <c r="CY46" s="649"/>
      <c r="CZ46" s="652">
        <v>11</v>
      </c>
      <c r="DA46" s="653"/>
      <c r="DB46" s="653"/>
      <c r="DC46" s="665"/>
      <c r="DD46" s="656">
        <v>561086</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365</v>
      </c>
      <c r="CG47" s="645"/>
      <c r="CH47" s="645"/>
      <c r="CI47" s="645"/>
      <c r="CJ47" s="645"/>
      <c r="CK47" s="645"/>
      <c r="CL47" s="645"/>
      <c r="CM47" s="645"/>
      <c r="CN47" s="645"/>
      <c r="CO47" s="645"/>
      <c r="CP47" s="645"/>
      <c r="CQ47" s="646"/>
      <c r="CR47" s="647">
        <v>5650</v>
      </c>
      <c r="CS47" s="683"/>
      <c r="CT47" s="683"/>
      <c r="CU47" s="683"/>
      <c r="CV47" s="683"/>
      <c r="CW47" s="683"/>
      <c r="CX47" s="683"/>
      <c r="CY47" s="684"/>
      <c r="CZ47" s="652">
        <v>0</v>
      </c>
      <c r="DA47" s="681"/>
      <c r="DB47" s="681"/>
      <c r="DC47" s="685"/>
      <c r="DD47" s="656">
        <v>409</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366</v>
      </c>
      <c r="CG48" s="645"/>
      <c r="CH48" s="645"/>
      <c r="CI48" s="645"/>
      <c r="CJ48" s="645"/>
      <c r="CK48" s="645"/>
      <c r="CL48" s="645"/>
      <c r="CM48" s="645"/>
      <c r="CN48" s="645"/>
      <c r="CO48" s="645"/>
      <c r="CP48" s="645"/>
      <c r="CQ48" s="646"/>
      <c r="CR48" s="647" t="s">
        <v>353</v>
      </c>
      <c r="CS48" s="648"/>
      <c r="CT48" s="648"/>
      <c r="CU48" s="648"/>
      <c r="CV48" s="648"/>
      <c r="CW48" s="648"/>
      <c r="CX48" s="648"/>
      <c r="CY48" s="649"/>
      <c r="CZ48" s="652" t="s">
        <v>353</v>
      </c>
      <c r="DA48" s="653"/>
      <c r="DB48" s="653"/>
      <c r="DC48" s="665"/>
      <c r="DD48" s="656" t="s">
        <v>147</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7" t="s">
        <v>367</v>
      </c>
      <c r="CE49" s="698"/>
      <c r="CF49" s="698"/>
      <c r="CG49" s="698"/>
      <c r="CH49" s="698"/>
      <c r="CI49" s="698"/>
      <c r="CJ49" s="698"/>
      <c r="CK49" s="698"/>
      <c r="CL49" s="698"/>
      <c r="CM49" s="698"/>
      <c r="CN49" s="698"/>
      <c r="CO49" s="698"/>
      <c r="CP49" s="698"/>
      <c r="CQ49" s="699"/>
      <c r="CR49" s="738">
        <v>13625900</v>
      </c>
      <c r="CS49" s="718"/>
      <c r="CT49" s="718"/>
      <c r="CU49" s="718"/>
      <c r="CV49" s="718"/>
      <c r="CW49" s="718"/>
      <c r="CX49" s="718"/>
      <c r="CY49" s="749"/>
      <c r="CZ49" s="743">
        <v>100</v>
      </c>
      <c r="DA49" s="750"/>
      <c r="DB49" s="750"/>
      <c r="DC49" s="751"/>
      <c r="DD49" s="752">
        <v>7620161</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bPQeQj6q8XSOYR5k2bCRxhJjxtOJSKh6Alst9eYrS4mtmsngSZbOVotPz50XE1ew4KmfkrkxD1uu/giquaMIhQ==" saltValue="MuzvpFkBOL1ojmm0aC2/a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0" zoomScaleNormal="8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369</v>
      </c>
      <c r="DK2" s="795"/>
      <c r="DL2" s="795"/>
      <c r="DM2" s="795"/>
      <c r="DN2" s="795"/>
      <c r="DO2" s="796"/>
      <c r="DP2" s="251"/>
      <c r="DQ2" s="794" t="s">
        <v>370</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371</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373</v>
      </c>
      <c r="B5" s="789"/>
      <c r="C5" s="789"/>
      <c r="D5" s="789"/>
      <c r="E5" s="789"/>
      <c r="F5" s="789"/>
      <c r="G5" s="789"/>
      <c r="H5" s="789"/>
      <c r="I5" s="789"/>
      <c r="J5" s="789"/>
      <c r="K5" s="789"/>
      <c r="L5" s="789"/>
      <c r="M5" s="789"/>
      <c r="N5" s="789"/>
      <c r="O5" s="789"/>
      <c r="P5" s="790"/>
      <c r="Q5" s="765" t="s">
        <v>374</v>
      </c>
      <c r="R5" s="766"/>
      <c r="S5" s="766"/>
      <c r="T5" s="766"/>
      <c r="U5" s="767"/>
      <c r="V5" s="765" t="s">
        <v>375</v>
      </c>
      <c r="W5" s="766"/>
      <c r="X5" s="766"/>
      <c r="Y5" s="766"/>
      <c r="Z5" s="767"/>
      <c r="AA5" s="765" t="s">
        <v>376</v>
      </c>
      <c r="AB5" s="766"/>
      <c r="AC5" s="766"/>
      <c r="AD5" s="766"/>
      <c r="AE5" s="766"/>
      <c r="AF5" s="798" t="s">
        <v>377</v>
      </c>
      <c r="AG5" s="766"/>
      <c r="AH5" s="766"/>
      <c r="AI5" s="766"/>
      <c r="AJ5" s="777"/>
      <c r="AK5" s="766" t="s">
        <v>378</v>
      </c>
      <c r="AL5" s="766"/>
      <c r="AM5" s="766"/>
      <c r="AN5" s="766"/>
      <c r="AO5" s="767"/>
      <c r="AP5" s="765" t="s">
        <v>379</v>
      </c>
      <c r="AQ5" s="766"/>
      <c r="AR5" s="766"/>
      <c r="AS5" s="766"/>
      <c r="AT5" s="767"/>
      <c r="AU5" s="765" t="s">
        <v>380</v>
      </c>
      <c r="AV5" s="766"/>
      <c r="AW5" s="766"/>
      <c r="AX5" s="766"/>
      <c r="AY5" s="777"/>
      <c r="AZ5" s="258"/>
      <c r="BA5" s="258"/>
      <c r="BB5" s="258"/>
      <c r="BC5" s="258"/>
      <c r="BD5" s="258"/>
      <c r="BE5" s="259"/>
      <c r="BF5" s="259"/>
      <c r="BG5" s="259"/>
      <c r="BH5" s="259"/>
      <c r="BI5" s="259"/>
      <c r="BJ5" s="259"/>
      <c r="BK5" s="259"/>
      <c r="BL5" s="259"/>
      <c r="BM5" s="259"/>
      <c r="BN5" s="259"/>
      <c r="BO5" s="259"/>
      <c r="BP5" s="259"/>
      <c r="BQ5" s="788" t="s">
        <v>381</v>
      </c>
      <c r="BR5" s="789"/>
      <c r="BS5" s="789"/>
      <c r="BT5" s="789"/>
      <c r="BU5" s="789"/>
      <c r="BV5" s="789"/>
      <c r="BW5" s="789"/>
      <c r="BX5" s="789"/>
      <c r="BY5" s="789"/>
      <c r="BZ5" s="789"/>
      <c r="CA5" s="789"/>
      <c r="CB5" s="789"/>
      <c r="CC5" s="789"/>
      <c r="CD5" s="789"/>
      <c r="CE5" s="789"/>
      <c r="CF5" s="789"/>
      <c r="CG5" s="790"/>
      <c r="CH5" s="765" t="s">
        <v>382</v>
      </c>
      <c r="CI5" s="766"/>
      <c r="CJ5" s="766"/>
      <c r="CK5" s="766"/>
      <c r="CL5" s="767"/>
      <c r="CM5" s="765" t="s">
        <v>383</v>
      </c>
      <c r="CN5" s="766"/>
      <c r="CO5" s="766"/>
      <c r="CP5" s="766"/>
      <c r="CQ5" s="767"/>
      <c r="CR5" s="765" t="s">
        <v>384</v>
      </c>
      <c r="CS5" s="766"/>
      <c r="CT5" s="766"/>
      <c r="CU5" s="766"/>
      <c r="CV5" s="767"/>
      <c r="CW5" s="765" t="s">
        <v>385</v>
      </c>
      <c r="CX5" s="766"/>
      <c r="CY5" s="766"/>
      <c r="CZ5" s="766"/>
      <c r="DA5" s="767"/>
      <c r="DB5" s="765" t="s">
        <v>386</v>
      </c>
      <c r="DC5" s="766"/>
      <c r="DD5" s="766"/>
      <c r="DE5" s="766"/>
      <c r="DF5" s="767"/>
      <c r="DG5" s="771" t="s">
        <v>387</v>
      </c>
      <c r="DH5" s="772"/>
      <c r="DI5" s="772"/>
      <c r="DJ5" s="772"/>
      <c r="DK5" s="773"/>
      <c r="DL5" s="771" t="s">
        <v>388</v>
      </c>
      <c r="DM5" s="772"/>
      <c r="DN5" s="772"/>
      <c r="DO5" s="772"/>
      <c r="DP5" s="773"/>
      <c r="DQ5" s="765" t="s">
        <v>389</v>
      </c>
      <c r="DR5" s="766"/>
      <c r="DS5" s="766"/>
      <c r="DT5" s="766"/>
      <c r="DU5" s="767"/>
      <c r="DV5" s="765" t="s">
        <v>380</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390</v>
      </c>
      <c r="C7" s="780"/>
      <c r="D7" s="780"/>
      <c r="E7" s="780"/>
      <c r="F7" s="780"/>
      <c r="G7" s="780"/>
      <c r="H7" s="780"/>
      <c r="I7" s="780"/>
      <c r="J7" s="780"/>
      <c r="K7" s="780"/>
      <c r="L7" s="780"/>
      <c r="M7" s="780"/>
      <c r="N7" s="780"/>
      <c r="O7" s="780"/>
      <c r="P7" s="781"/>
      <c r="Q7" s="782">
        <v>14306</v>
      </c>
      <c r="R7" s="783"/>
      <c r="S7" s="783"/>
      <c r="T7" s="783"/>
      <c r="U7" s="783"/>
      <c r="V7" s="783">
        <v>13624</v>
      </c>
      <c r="W7" s="783"/>
      <c r="X7" s="783"/>
      <c r="Y7" s="783"/>
      <c r="Z7" s="783"/>
      <c r="AA7" s="783">
        <v>682</v>
      </c>
      <c r="AB7" s="783"/>
      <c r="AC7" s="783"/>
      <c r="AD7" s="783"/>
      <c r="AE7" s="784"/>
      <c r="AF7" s="785">
        <v>489</v>
      </c>
      <c r="AG7" s="786"/>
      <c r="AH7" s="786"/>
      <c r="AI7" s="786"/>
      <c r="AJ7" s="787"/>
      <c r="AK7" s="822">
        <v>660</v>
      </c>
      <c r="AL7" s="823"/>
      <c r="AM7" s="823"/>
      <c r="AN7" s="823"/>
      <c r="AO7" s="823"/>
      <c r="AP7" s="823">
        <v>3945</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598</v>
      </c>
      <c r="BT7" s="827"/>
      <c r="BU7" s="827"/>
      <c r="BV7" s="827"/>
      <c r="BW7" s="827"/>
      <c r="BX7" s="827"/>
      <c r="BY7" s="827"/>
      <c r="BZ7" s="827"/>
      <c r="CA7" s="827"/>
      <c r="CB7" s="827"/>
      <c r="CC7" s="827"/>
      <c r="CD7" s="827"/>
      <c r="CE7" s="827"/>
      <c r="CF7" s="827"/>
      <c r="CG7" s="828"/>
      <c r="CH7" s="819">
        <v>-6</v>
      </c>
      <c r="CI7" s="820"/>
      <c r="CJ7" s="820"/>
      <c r="CK7" s="820"/>
      <c r="CL7" s="821"/>
      <c r="CM7" s="819">
        <v>25</v>
      </c>
      <c r="CN7" s="820"/>
      <c r="CO7" s="820"/>
      <c r="CP7" s="820"/>
      <c r="CQ7" s="821"/>
      <c r="CR7" s="819">
        <v>11</v>
      </c>
      <c r="CS7" s="820"/>
      <c r="CT7" s="820"/>
      <c r="CU7" s="820"/>
      <c r="CV7" s="821"/>
      <c r="CW7" s="819" t="s">
        <v>592</v>
      </c>
      <c r="CX7" s="820"/>
      <c r="CY7" s="820"/>
      <c r="CZ7" s="820"/>
      <c r="DA7" s="821"/>
      <c r="DB7" s="819" t="s">
        <v>592</v>
      </c>
      <c r="DC7" s="820"/>
      <c r="DD7" s="820"/>
      <c r="DE7" s="820"/>
      <c r="DF7" s="821"/>
      <c r="DG7" s="819" t="s">
        <v>592</v>
      </c>
      <c r="DH7" s="820"/>
      <c r="DI7" s="820"/>
      <c r="DJ7" s="820"/>
      <c r="DK7" s="821"/>
      <c r="DL7" s="819" t="s">
        <v>600</v>
      </c>
      <c r="DM7" s="820"/>
      <c r="DN7" s="820"/>
      <c r="DO7" s="820"/>
      <c r="DP7" s="821"/>
      <c r="DQ7" s="819" t="s">
        <v>601</v>
      </c>
      <c r="DR7" s="820"/>
      <c r="DS7" s="820"/>
      <c r="DT7" s="820"/>
      <c r="DU7" s="821"/>
      <c r="DV7" s="800"/>
      <c r="DW7" s="801"/>
      <c r="DX7" s="801"/>
      <c r="DY7" s="801"/>
      <c r="DZ7" s="802"/>
      <c r="EA7" s="256"/>
    </row>
    <row r="8" spans="1:131" s="257" customFormat="1" ht="26.25" customHeight="1" x14ac:dyDescent="0.15">
      <c r="A8" s="263">
        <v>2</v>
      </c>
      <c r="B8" s="803" t="s">
        <v>391</v>
      </c>
      <c r="C8" s="804"/>
      <c r="D8" s="804"/>
      <c r="E8" s="804"/>
      <c r="F8" s="804"/>
      <c r="G8" s="804"/>
      <c r="H8" s="804"/>
      <c r="I8" s="804"/>
      <c r="J8" s="804"/>
      <c r="K8" s="804"/>
      <c r="L8" s="804"/>
      <c r="M8" s="804"/>
      <c r="N8" s="804"/>
      <c r="O8" s="804"/>
      <c r="P8" s="805"/>
      <c r="Q8" s="806">
        <v>57</v>
      </c>
      <c r="R8" s="807"/>
      <c r="S8" s="807"/>
      <c r="T8" s="807"/>
      <c r="U8" s="807"/>
      <c r="V8" s="807">
        <v>57</v>
      </c>
      <c r="W8" s="807"/>
      <c r="X8" s="807"/>
      <c r="Y8" s="807"/>
      <c r="Z8" s="807"/>
      <c r="AA8" s="807">
        <v>0</v>
      </c>
      <c r="AB8" s="807"/>
      <c r="AC8" s="807"/>
      <c r="AD8" s="807"/>
      <c r="AE8" s="808"/>
      <c r="AF8" s="809">
        <v>0</v>
      </c>
      <c r="AG8" s="810"/>
      <c r="AH8" s="810"/>
      <c r="AI8" s="810"/>
      <c r="AJ8" s="811"/>
      <c r="AK8" s="812">
        <v>55</v>
      </c>
      <c r="AL8" s="813"/>
      <c r="AM8" s="813"/>
      <c r="AN8" s="813"/>
      <c r="AO8" s="813"/>
      <c r="AP8" s="813" t="s">
        <v>592</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599</v>
      </c>
      <c r="BT8" s="817"/>
      <c r="BU8" s="817"/>
      <c r="BV8" s="817"/>
      <c r="BW8" s="817"/>
      <c r="BX8" s="817"/>
      <c r="BY8" s="817"/>
      <c r="BZ8" s="817"/>
      <c r="CA8" s="817"/>
      <c r="CB8" s="817"/>
      <c r="CC8" s="817"/>
      <c r="CD8" s="817"/>
      <c r="CE8" s="817"/>
      <c r="CF8" s="817"/>
      <c r="CG8" s="818"/>
      <c r="CH8" s="829">
        <v>5</v>
      </c>
      <c r="CI8" s="830"/>
      <c r="CJ8" s="830"/>
      <c r="CK8" s="830"/>
      <c r="CL8" s="831"/>
      <c r="CM8" s="829">
        <v>56</v>
      </c>
      <c r="CN8" s="830"/>
      <c r="CO8" s="830"/>
      <c r="CP8" s="830"/>
      <c r="CQ8" s="831"/>
      <c r="CR8" s="829">
        <v>20</v>
      </c>
      <c r="CS8" s="830"/>
      <c r="CT8" s="830"/>
      <c r="CU8" s="830"/>
      <c r="CV8" s="831"/>
      <c r="CW8" s="829">
        <v>7</v>
      </c>
      <c r="CX8" s="830"/>
      <c r="CY8" s="830"/>
      <c r="CZ8" s="830"/>
      <c r="DA8" s="831"/>
      <c r="DB8" s="829" t="s">
        <v>592</v>
      </c>
      <c r="DC8" s="830"/>
      <c r="DD8" s="830"/>
      <c r="DE8" s="830"/>
      <c r="DF8" s="831"/>
      <c r="DG8" s="829" t="s">
        <v>592</v>
      </c>
      <c r="DH8" s="830"/>
      <c r="DI8" s="830"/>
      <c r="DJ8" s="830"/>
      <c r="DK8" s="831"/>
      <c r="DL8" s="829" t="s">
        <v>592</v>
      </c>
      <c r="DM8" s="830"/>
      <c r="DN8" s="830"/>
      <c r="DO8" s="830"/>
      <c r="DP8" s="831"/>
      <c r="DQ8" s="829" t="s">
        <v>592</v>
      </c>
      <c r="DR8" s="830"/>
      <c r="DS8" s="830"/>
      <c r="DT8" s="830"/>
      <c r="DU8" s="831"/>
      <c r="DV8" s="832"/>
      <c r="DW8" s="833"/>
      <c r="DX8" s="833"/>
      <c r="DY8" s="833"/>
      <c r="DZ8" s="834"/>
      <c r="EA8" s="256"/>
    </row>
    <row r="9" spans="1:131" s="257" customFormat="1" ht="26.25" customHeight="1" x14ac:dyDescent="0.15">
      <c r="A9" s="263">
        <v>3</v>
      </c>
      <c r="B9" s="803" t="s">
        <v>392</v>
      </c>
      <c r="C9" s="804"/>
      <c r="D9" s="804"/>
      <c r="E9" s="804"/>
      <c r="F9" s="804"/>
      <c r="G9" s="804"/>
      <c r="H9" s="804"/>
      <c r="I9" s="804"/>
      <c r="J9" s="804"/>
      <c r="K9" s="804"/>
      <c r="L9" s="804"/>
      <c r="M9" s="804"/>
      <c r="N9" s="804"/>
      <c r="O9" s="804"/>
      <c r="P9" s="805"/>
      <c r="Q9" s="806">
        <v>51</v>
      </c>
      <c r="R9" s="807"/>
      <c r="S9" s="807"/>
      <c r="T9" s="807"/>
      <c r="U9" s="807"/>
      <c r="V9" s="807">
        <v>49</v>
      </c>
      <c r="W9" s="807"/>
      <c r="X9" s="807"/>
      <c r="Y9" s="807"/>
      <c r="Z9" s="807"/>
      <c r="AA9" s="807">
        <v>2</v>
      </c>
      <c r="AB9" s="807"/>
      <c r="AC9" s="807"/>
      <c r="AD9" s="807"/>
      <c r="AE9" s="808"/>
      <c r="AF9" s="809">
        <v>2</v>
      </c>
      <c r="AG9" s="810"/>
      <c r="AH9" s="810"/>
      <c r="AI9" s="810"/>
      <c r="AJ9" s="811"/>
      <c r="AK9" s="812">
        <v>32</v>
      </c>
      <c r="AL9" s="813"/>
      <c r="AM9" s="813"/>
      <c r="AN9" s="813"/>
      <c r="AO9" s="813"/>
      <c r="AP9" s="813">
        <v>117</v>
      </c>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t="s">
        <v>393</v>
      </c>
      <c r="C10" s="804"/>
      <c r="D10" s="804"/>
      <c r="E10" s="804"/>
      <c r="F10" s="804"/>
      <c r="G10" s="804"/>
      <c r="H10" s="804"/>
      <c r="I10" s="804"/>
      <c r="J10" s="804"/>
      <c r="K10" s="804"/>
      <c r="L10" s="804"/>
      <c r="M10" s="804"/>
      <c r="N10" s="804"/>
      <c r="O10" s="804"/>
      <c r="P10" s="805"/>
      <c r="Q10" s="806">
        <v>6</v>
      </c>
      <c r="R10" s="807"/>
      <c r="S10" s="807"/>
      <c r="T10" s="807"/>
      <c r="U10" s="807"/>
      <c r="V10" s="807">
        <v>4</v>
      </c>
      <c r="W10" s="807"/>
      <c r="X10" s="807"/>
      <c r="Y10" s="807"/>
      <c r="Z10" s="807"/>
      <c r="AA10" s="807">
        <v>2</v>
      </c>
      <c r="AB10" s="807"/>
      <c r="AC10" s="807"/>
      <c r="AD10" s="807"/>
      <c r="AE10" s="808"/>
      <c r="AF10" s="809">
        <v>2</v>
      </c>
      <c r="AG10" s="810"/>
      <c r="AH10" s="810"/>
      <c r="AI10" s="810"/>
      <c r="AJ10" s="811"/>
      <c r="AK10" s="812" t="s">
        <v>592</v>
      </c>
      <c r="AL10" s="813"/>
      <c r="AM10" s="813"/>
      <c r="AN10" s="813"/>
      <c r="AO10" s="813"/>
      <c r="AP10" s="813" t="s">
        <v>592</v>
      </c>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t="s">
        <v>394</v>
      </c>
      <c r="C11" s="804"/>
      <c r="D11" s="804"/>
      <c r="E11" s="804"/>
      <c r="F11" s="804"/>
      <c r="G11" s="804"/>
      <c r="H11" s="804"/>
      <c r="I11" s="804"/>
      <c r="J11" s="804"/>
      <c r="K11" s="804"/>
      <c r="L11" s="804"/>
      <c r="M11" s="804"/>
      <c r="N11" s="804"/>
      <c r="O11" s="804"/>
      <c r="P11" s="805"/>
      <c r="Q11" s="806">
        <v>11</v>
      </c>
      <c r="R11" s="807"/>
      <c r="S11" s="807"/>
      <c r="T11" s="807"/>
      <c r="U11" s="807"/>
      <c r="V11" s="807">
        <v>11</v>
      </c>
      <c r="W11" s="807"/>
      <c r="X11" s="807"/>
      <c r="Y11" s="807"/>
      <c r="Z11" s="807"/>
      <c r="AA11" s="807" t="s">
        <v>592</v>
      </c>
      <c r="AB11" s="807"/>
      <c r="AC11" s="807"/>
      <c r="AD11" s="807"/>
      <c r="AE11" s="808"/>
      <c r="AF11" s="809" t="s">
        <v>395</v>
      </c>
      <c r="AG11" s="810"/>
      <c r="AH11" s="810"/>
      <c r="AI11" s="810"/>
      <c r="AJ11" s="811"/>
      <c r="AK11" s="812">
        <v>3</v>
      </c>
      <c r="AL11" s="813"/>
      <c r="AM11" s="813"/>
      <c r="AN11" s="813"/>
      <c r="AO11" s="813"/>
      <c r="AP11" s="813" t="s">
        <v>592</v>
      </c>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396</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397</v>
      </c>
      <c r="B23" s="838" t="s">
        <v>398</v>
      </c>
      <c r="C23" s="839"/>
      <c r="D23" s="839"/>
      <c r="E23" s="839"/>
      <c r="F23" s="839"/>
      <c r="G23" s="839"/>
      <c r="H23" s="839"/>
      <c r="I23" s="839"/>
      <c r="J23" s="839"/>
      <c r="K23" s="839"/>
      <c r="L23" s="839"/>
      <c r="M23" s="839"/>
      <c r="N23" s="839"/>
      <c r="O23" s="839"/>
      <c r="P23" s="840"/>
      <c r="Q23" s="841">
        <v>14343</v>
      </c>
      <c r="R23" s="842"/>
      <c r="S23" s="842"/>
      <c r="T23" s="842"/>
      <c r="U23" s="842"/>
      <c r="V23" s="842">
        <v>13657</v>
      </c>
      <c r="W23" s="842"/>
      <c r="X23" s="842"/>
      <c r="Y23" s="842"/>
      <c r="Z23" s="842"/>
      <c r="AA23" s="842">
        <v>686</v>
      </c>
      <c r="AB23" s="842"/>
      <c r="AC23" s="842"/>
      <c r="AD23" s="842"/>
      <c r="AE23" s="843"/>
      <c r="AF23" s="844">
        <v>494</v>
      </c>
      <c r="AG23" s="842"/>
      <c r="AH23" s="842"/>
      <c r="AI23" s="842"/>
      <c r="AJ23" s="845"/>
      <c r="AK23" s="846"/>
      <c r="AL23" s="847"/>
      <c r="AM23" s="847"/>
      <c r="AN23" s="847"/>
      <c r="AO23" s="847"/>
      <c r="AP23" s="842">
        <v>4062</v>
      </c>
      <c r="AQ23" s="842"/>
      <c r="AR23" s="842"/>
      <c r="AS23" s="842"/>
      <c r="AT23" s="842"/>
      <c r="AU23" s="848"/>
      <c r="AV23" s="848"/>
      <c r="AW23" s="848"/>
      <c r="AX23" s="848"/>
      <c r="AY23" s="849"/>
      <c r="AZ23" s="857" t="s">
        <v>399</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400</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401</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373</v>
      </c>
      <c r="B26" s="789"/>
      <c r="C26" s="789"/>
      <c r="D26" s="789"/>
      <c r="E26" s="789"/>
      <c r="F26" s="789"/>
      <c r="G26" s="789"/>
      <c r="H26" s="789"/>
      <c r="I26" s="789"/>
      <c r="J26" s="789"/>
      <c r="K26" s="789"/>
      <c r="L26" s="789"/>
      <c r="M26" s="789"/>
      <c r="N26" s="789"/>
      <c r="O26" s="789"/>
      <c r="P26" s="790"/>
      <c r="Q26" s="765" t="s">
        <v>402</v>
      </c>
      <c r="R26" s="766"/>
      <c r="S26" s="766"/>
      <c r="T26" s="766"/>
      <c r="U26" s="767"/>
      <c r="V26" s="765" t="s">
        <v>403</v>
      </c>
      <c r="W26" s="766"/>
      <c r="X26" s="766"/>
      <c r="Y26" s="766"/>
      <c r="Z26" s="767"/>
      <c r="AA26" s="765" t="s">
        <v>404</v>
      </c>
      <c r="AB26" s="766"/>
      <c r="AC26" s="766"/>
      <c r="AD26" s="766"/>
      <c r="AE26" s="766"/>
      <c r="AF26" s="860" t="s">
        <v>405</v>
      </c>
      <c r="AG26" s="861"/>
      <c r="AH26" s="861"/>
      <c r="AI26" s="861"/>
      <c r="AJ26" s="862"/>
      <c r="AK26" s="766" t="s">
        <v>406</v>
      </c>
      <c r="AL26" s="766"/>
      <c r="AM26" s="766"/>
      <c r="AN26" s="766"/>
      <c r="AO26" s="767"/>
      <c r="AP26" s="765" t="s">
        <v>407</v>
      </c>
      <c r="AQ26" s="766"/>
      <c r="AR26" s="766"/>
      <c r="AS26" s="766"/>
      <c r="AT26" s="767"/>
      <c r="AU26" s="765" t="s">
        <v>408</v>
      </c>
      <c r="AV26" s="766"/>
      <c r="AW26" s="766"/>
      <c r="AX26" s="766"/>
      <c r="AY26" s="767"/>
      <c r="AZ26" s="765" t="s">
        <v>409</v>
      </c>
      <c r="BA26" s="766"/>
      <c r="BB26" s="766"/>
      <c r="BC26" s="766"/>
      <c r="BD26" s="767"/>
      <c r="BE26" s="765" t="s">
        <v>380</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410</v>
      </c>
      <c r="C28" s="780"/>
      <c r="D28" s="780"/>
      <c r="E28" s="780"/>
      <c r="F28" s="780"/>
      <c r="G28" s="780"/>
      <c r="H28" s="780"/>
      <c r="I28" s="780"/>
      <c r="J28" s="780"/>
      <c r="K28" s="780"/>
      <c r="L28" s="780"/>
      <c r="M28" s="780"/>
      <c r="N28" s="780"/>
      <c r="O28" s="780"/>
      <c r="P28" s="781"/>
      <c r="Q28" s="870">
        <v>3061</v>
      </c>
      <c r="R28" s="871"/>
      <c r="S28" s="871"/>
      <c r="T28" s="871"/>
      <c r="U28" s="871"/>
      <c r="V28" s="871">
        <v>3048</v>
      </c>
      <c r="W28" s="871"/>
      <c r="X28" s="871"/>
      <c r="Y28" s="871"/>
      <c r="Z28" s="871"/>
      <c r="AA28" s="871">
        <v>13</v>
      </c>
      <c r="AB28" s="871"/>
      <c r="AC28" s="871"/>
      <c r="AD28" s="871"/>
      <c r="AE28" s="872"/>
      <c r="AF28" s="873">
        <v>13</v>
      </c>
      <c r="AG28" s="871"/>
      <c r="AH28" s="871"/>
      <c r="AI28" s="871"/>
      <c r="AJ28" s="874"/>
      <c r="AK28" s="875">
        <v>296</v>
      </c>
      <c r="AL28" s="866"/>
      <c r="AM28" s="866"/>
      <c r="AN28" s="866"/>
      <c r="AO28" s="866"/>
      <c r="AP28" s="866" t="s">
        <v>592</v>
      </c>
      <c r="AQ28" s="866"/>
      <c r="AR28" s="866"/>
      <c r="AS28" s="866"/>
      <c r="AT28" s="866"/>
      <c r="AU28" s="866" t="s">
        <v>592</v>
      </c>
      <c r="AV28" s="866"/>
      <c r="AW28" s="866"/>
      <c r="AX28" s="866"/>
      <c r="AY28" s="866"/>
      <c r="AZ28" s="867" t="s">
        <v>592</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411</v>
      </c>
      <c r="C29" s="804"/>
      <c r="D29" s="804"/>
      <c r="E29" s="804"/>
      <c r="F29" s="804"/>
      <c r="G29" s="804"/>
      <c r="H29" s="804"/>
      <c r="I29" s="804"/>
      <c r="J29" s="804"/>
      <c r="K29" s="804"/>
      <c r="L29" s="804"/>
      <c r="M29" s="804"/>
      <c r="N29" s="804"/>
      <c r="O29" s="804"/>
      <c r="P29" s="805"/>
      <c r="Q29" s="806">
        <v>176</v>
      </c>
      <c r="R29" s="807"/>
      <c r="S29" s="807"/>
      <c r="T29" s="807"/>
      <c r="U29" s="807"/>
      <c r="V29" s="807">
        <v>169</v>
      </c>
      <c r="W29" s="807"/>
      <c r="X29" s="807"/>
      <c r="Y29" s="807"/>
      <c r="Z29" s="807"/>
      <c r="AA29" s="807">
        <v>7</v>
      </c>
      <c r="AB29" s="807"/>
      <c r="AC29" s="807"/>
      <c r="AD29" s="807"/>
      <c r="AE29" s="808"/>
      <c r="AF29" s="809">
        <v>7</v>
      </c>
      <c r="AG29" s="810"/>
      <c r="AH29" s="810"/>
      <c r="AI29" s="810"/>
      <c r="AJ29" s="811"/>
      <c r="AK29" s="878" t="s">
        <v>592</v>
      </c>
      <c r="AL29" s="879"/>
      <c r="AM29" s="879"/>
      <c r="AN29" s="879"/>
      <c r="AO29" s="879"/>
      <c r="AP29" s="879" t="s">
        <v>592</v>
      </c>
      <c r="AQ29" s="879"/>
      <c r="AR29" s="879"/>
      <c r="AS29" s="879"/>
      <c r="AT29" s="879"/>
      <c r="AU29" s="879" t="s">
        <v>592</v>
      </c>
      <c r="AV29" s="879"/>
      <c r="AW29" s="879"/>
      <c r="AX29" s="879"/>
      <c r="AY29" s="879"/>
      <c r="AZ29" s="880" t="s">
        <v>592</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412</v>
      </c>
      <c r="C30" s="804"/>
      <c r="D30" s="804"/>
      <c r="E30" s="804"/>
      <c r="F30" s="804"/>
      <c r="G30" s="804"/>
      <c r="H30" s="804"/>
      <c r="I30" s="804"/>
      <c r="J30" s="804"/>
      <c r="K30" s="804"/>
      <c r="L30" s="804"/>
      <c r="M30" s="804"/>
      <c r="N30" s="804"/>
      <c r="O30" s="804"/>
      <c r="P30" s="805"/>
      <c r="Q30" s="806">
        <v>390</v>
      </c>
      <c r="R30" s="807"/>
      <c r="S30" s="807"/>
      <c r="T30" s="807"/>
      <c r="U30" s="807"/>
      <c r="V30" s="807">
        <v>389</v>
      </c>
      <c r="W30" s="807"/>
      <c r="X30" s="807"/>
      <c r="Y30" s="807"/>
      <c r="Z30" s="807"/>
      <c r="AA30" s="807">
        <v>0</v>
      </c>
      <c r="AB30" s="807"/>
      <c r="AC30" s="807"/>
      <c r="AD30" s="807"/>
      <c r="AE30" s="808"/>
      <c r="AF30" s="809">
        <v>0</v>
      </c>
      <c r="AG30" s="810"/>
      <c r="AH30" s="810"/>
      <c r="AI30" s="810"/>
      <c r="AJ30" s="811"/>
      <c r="AK30" s="878">
        <v>96</v>
      </c>
      <c r="AL30" s="879"/>
      <c r="AM30" s="879"/>
      <c r="AN30" s="879"/>
      <c r="AO30" s="879"/>
      <c r="AP30" s="879" t="s">
        <v>592</v>
      </c>
      <c r="AQ30" s="879"/>
      <c r="AR30" s="879"/>
      <c r="AS30" s="879"/>
      <c r="AT30" s="879"/>
      <c r="AU30" s="879" t="s">
        <v>592</v>
      </c>
      <c r="AV30" s="879"/>
      <c r="AW30" s="879"/>
      <c r="AX30" s="879"/>
      <c r="AY30" s="879"/>
      <c r="AZ30" s="880" t="s">
        <v>592</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413</v>
      </c>
      <c r="C31" s="804"/>
      <c r="D31" s="804"/>
      <c r="E31" s="804"/>
      <c r="F31" s="804"/>
      <c r="G31" s="804"/>
      <c r="H31" s="804"/>
      <c r="I31" s="804"/>
      <c r="J31" s="804"/>
      <c r="K31" s="804"/>
      <c r="L31" s="804"/>
      <c r="M31" s="804"/>
      <c r="N31" s="804"/>
      <c r="O31" s="804"/>
      <c r="P31" s="805"/>
      <c r="Q31" s="806">
        <v>3395</v>
      </c>
      <c r="R31" s="807"/>
      <c r="S31" s="807"/>
      <c r="T31" s="807"/>
      <c r="U31" s="807"/>
      <c r="V31" s="807">
        <v>3273</v>
      </c>
      <c r="W31" s="807"/>
      <c r="X31" s="807"/>
      <c r="Y31" s="807"/>
      <c r="Z31" s="807"/>
      <c r="AA31" s="807">
        <v>121</v>
      </c>
      <c r="AB31" s="807"/>
      <c r="AC31" s="807"/>
      <c r="AD31" s="807"/>
      <c r="AE31" s="808"/>
      <c r="AF31" s="809">
        <v>121</v>
      </c>
      <c r="AG31" s="810"/>
      <c r="AH31" s="810"/>
      <c r="AI31" s="810"/>
      <c r="AJ31" s="811"/>
      <c r="AK31" s="878">
        <v>477</v>
      </c>
      <c r="AL31" s="879"/>
      <c r="AM31" s="879"/>
      <c r="AN31" s="879"/>
      <c r="AO31" s="879"/>
      <c r="AP31" s="879" t="s">
        <v>592</v>
      </c>
      <c r="AQ31" s="879"/>
      <c r="AR31" s="879"/>
      <c r="AS31" s="879"/>
      <c r="AT31" s="879"/>
      <c r="AU31" s="879" t="s">
        <v>602</v>
      </c>
      <c r="AV31" s="879"/>
      <c r="AW31" s="879"/>
      <c r="AX31" s="879"/>
      <c r="AY31" s="879"/>
      <c r="AZ31" s="880" t="s">
        <v>592</v>
      </c>
      <c r="BA31" s="880"/>
      <c r="BB31" s="880"/>
      <c r="BC31" s="880"/>
      <c r="BD31" s="880"/>
      <c r="BE31" s="876"/>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414</v>
      </c>
      <c r="C32" s="804"/>
      <c r="D32" s="804"/>
      <c r="E32" s="804"/>
      <c r="F32" s="804"/>
      <c r="G32" s="804"/>
      <c r="H32" s="804"/>
      <c r="I32" s="804"/>
      <c r="J32" s="804"/>
      <c r="K32" s="804"/>
      <c r="L32" s="804"/>
      <c r="M32" s="804"/>
      <c r="N32" s="804"/>
      <c r="O32" s="804"/>
      <c r="P32" s="805"/>
      <c r="Q32" s="806">
        <v>1257</v>
      </c>
      <c r="R32" s="807"/>
      <c r="S32" s="807"/>
      <c r="T32" s="807"/>
      <c r="U32" s="807"/>
      <c r="V32" s="807">
        <v>1235</v>
      </c>
      <c r="W32" s="807"/>
      <c r="X32" s="807"/>
      <c r="Y32" s="807"/>
      <c r="Z32" s="807"/>
      <c r="AA32" s="807">
        <v>22</v>
      </c>
      <c r="AB32" s="807"/>
      <c r="AC32" s="807"/>
      <c r="AD32" s="807"/>
      <c r="AE32" s="808"/>
      <c r="AF32" s="809">
        <v>2424</v>
      </c>
      <c r="AG32" s="810"/>
      <c r="AH32" s="810"/>
      <c r="AI32" s="810"/>
      <c r="AJ32" s="811"/>
      <c r="AK32" s="878">
        <v>71</v>
      </c>
      <c r="AL32" s="879"/>
      <c r="AM32" s="879"/>
      <c r="AN32" s="879"/>
      <c r="AO32" s="879"/>
      <c r="AP32" s="879">
        <v>833</v>
      </c>
      <c r="AQ32" s="879"/>
      <c r="AR32" s="879"/>
      <c r="AS32" s="879"/>
      <c r="AT32" s="879"/>
      <c r="AU32" s="879">
        <v>560</v>
      </c>
      <c r="AV32" s="879"/>
      <c r="AW32" s="879"/>
      <c r="AX32" s="879"/>
      <c r="AY32" s="879"/>
      <c r="AZ32" s="880" t="s">
        <v>592</v>
      </c>
      <c r="BA32" s="880"/>
      <c r="BB32" s="880"/>
      <c r="BC32" s="880"/>
      <c r="BD32" s="880"/>
      <c r="BE32" s="876" t="s">
        <v>415</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t="s">
        <v>416</v>
      </c>
      <c r="C33" s="804"/>
      <c r="D33" s="804"/>
      <c r="E33" s="804"/>
      <c r="F33" s="804"/>
      <c r="G33" s="804"/>
      <c r="H33" s="804"/>
      <c r="I33" s="804"/>
      <c r="J33" s="804"/>
      <c r="K33" s="804"/>
      <c r="L33" s="804"/>
      <c r="M33" s="804"/>
      <c r="N33" s="804"/>
      <c r="O33" s="804"/>
      <c r="P33" s="805"/>
      <c r="Q33" s="806">
        <v>386</v>
      </c>
      <c r="R33" s="807"/>
      <c r="S33" s="807"/>
      <c r="T33" s="807"/>
      <c r="U33" s="807"/>
      <c r="V33" s="807">
        <v>385</v>
      </c>
      <c r="W33" s="807"/>
      <c r="X33" s="807"/>
      <c r="Y33" s="807"/>
      <c r="Z33" s="807"/>
      <c r="AA33" s="807">
        <v>2</v>
      </c>
      <c r="AB33" s="807"/>
      <c r="AC33" s="807"/>
      <c r="AD33" s="807"/>
      <c r="AE33" s="808"/>
      <c r="AF33" s="809">
        <v>60</v>
      </c>
      <c r="AG33" s="810"/>
      <c r="AH33" s="810"/>
      <c r="AI33" s="810"/>
      <c r="AJ33" s="811"/>
      <c r="AK33" s="878">
        <v>56</v>
      </c>
      <c r="AL33" s="879"/>
      <c r="AM33" s="879"/>
      <c r="AN33" s="879"/>
      <c r="AO33" s="879"/>
      <c r="AP33" s="879">
        <v>222</v>
      </c>
      <c r="AQ33" s="879"/>
      <c r="AR33" s="879"/>
      <c r="AS33" s="879"/>
      <c r="AT33" s="879"/>
      <c r="AU33" s="879">
        <v>160</v>
      </c>
      <c r="AV33" s="879"/>
      <c r="AW33" s="879"/>
      <c r="AX33" s="879"/>
      <c r="AY33" s="879"/>
      <c r="AZ33" s="880" t="s">
        <v>592</v>
      </c>
      <c r="BA33" s="880"/>
      <c r="BB33" s="880"/>
      <c r="BC33" s="880"/>
      <c r="BD33" s="880"/>
      <c r="BE33" s="876" t="s">
        <v>417</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t="s">
        <v>418</v>
      </c>
      <c r="C34" s="804"/>
      <c r="D34" s="804"/>
      <c r="E34" s="804"/>
      <c r="F34" s="804"/>
      <c r="G34" s="804"/>
      <c r="H34" s="804"/>
      <c r="I34" s="804"/>
      <c r="J34" s="804"/>
      <c r="K34" s="804"/>
      <c r="L34" s="804"/>
      <c r="M34" s="804"/>
      <c r="N34" s="804"/>
      <c r="O34" s="804"/>
      <c r="P34" s="805"/>
      <c r="Q34" s="806">
        <v>11</v>
      </c>
      <c r="R34" s="807"/>
      <c r="S34" s="807"/>
      <c r="T34" s="807"/>
      <c r="U34" s="807"/>
      <c r="V34" s="807">
        <v>9</v>
      </c>
      <c r="W34" s="807"/>
      <c r="X34" s="807"/>
      <c r="Y34" s="807"/>
      <c r="Z34" s="807"/>
      <c r="AA34" s="807">
        <v>2</v>
      </c>
      <c r="AB34" s="807"/>
      <c r="AC34" s="807"/>
      <c r="AD34" s="807"/>
      <c r="AE34" s="808"/>
      <c r="AF34" s="809">
        <v>2</v>
      </c>
      <c r="AG34" s="810"/>
      <c r="AH34" s="810"/>
      <c r="AI34" s="810"/>
      <c r="AJ34" s="811"/>
      <c r="AK34" s="878">
        <v>9</v>
      </c>
      <c r="AL34" s="879"/>
      <c r="AM34" s="879"/>
      <c r="AN34" s="879"/>
      <c r="AO34" s="879"/>
      <c r="AP34" s="879">
        <v>34</v>
      </c>
      <c r="AQ34" s="879"/>
      <c r="AR34" s="879"/>
      <c r="AS34" s="879"/>
      <c r="AT34" s="879"/>
      <c r="AU34" s="879">
        <v>34</v>
      </c>
      <c r="AV34" s="879"/>
      <c r="AW34" s="879"/>
      <c r="AX34" s="879"/>
      <c r="AY34" s="879"/>
      <c r="AZ34" s="880" t="s">
        <v>592</v>
      </c>
      <c r="BA34" s="880"/>
      <c r="BB34" s="880"/>
      <c r="BC34" s="880"/>
      <c r="BD34" s="880"/>
      <c r="BE34" s="876" t="s">
        <v>419</v>
      </c>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t="s">
        <v>420</v>
      </c>
      <c r="C35" s="804"/>
      <c r="D35" s="804"/>
      <c r="E35" s="804"/>
      <c r="F35" s="804"/>
      <c r="G35" s="804"/>
      <c r="H35" s="804"/>
      <c r="I35" s="804"/>
      <c r="J35" s="804"/>
      <c r="K35" s="804"/>
      <c r="L35" s="804"/>
      <c r="M35" s="804"/>
      <c r="N35" s="804"/>
      <c r="O35" s="804"/>
      <c r="P35" s="805"/>
      <c r="Q35" s="806">
        <v>417</v>
      </c>
      <c r="R35" s="807"/>
      <c r="S35" s="807"/>
      <c r="T35" s="807"/>
      <c r="U35" s="807"/>
      <c r="V35" s="807">
        <v>393</v>
      </c>
      <c r="W35" s="807"/>
      <c r="X35" s="807"/>
      <c r="Y35" s="807"/>
      <c r="Z35" s="807"/>
      <c r="AA35" s="807">
        <v>24</v>
      </c>
      <c r="AB35" s="807"/>
      <c r="AC35" s="807"/>
      <c r="AD35" s="807"/>
      <c r="AE35" s="808"/>
      <c r="AF35" s="809">
        <v>24</v>
      </c>
      <c r="AG35" s="810"/>
      <c r="AH35" s="810"/>
      <c r="AI35" s="810"/>
      <c r="AJ35" s="811"/>
      <c r="AK35" s="878">
        <v>215</v>
      </c>
      <c r="AL35" s="879"/>
      <c r="AM35" s="879"/>
      <c r="AN35" s="879"/>
      <c r="AO35" s="879"/>
      <c r="AP35" s="879">
        <v>2165</v>
      </c>
      <c r="AQ35" s="879"/>
      <c r="AR35" s="879"/>
      <c r="AS35" s="879"/>
      <c r="AT35" s="879"/>
      <c r="AU35" s="879">
        <v>1790</v>
      </c>
      <c r="AV35" s="879"/>
      <c r="AW35" s="879"/>
      <c r="AX35" s="879"/>
      <c r="AY35" s="879"/>
      <c r="AZ35" s="880" t="s">
        <v>592</v>
      </c>
      <c r="BA35" s="880"/>
      <c r="BB35" s="880"/>
      <c r="BC35" s="880"/>
      <c r="BD35" s="880"/>
      <c r="BE35" s="876" t="s">
        <v>421</v>
      </c>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422</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397</v>
      </c>
      <c r="B63" s="838" t="s">
        <v>423</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2651</v>
      </c>
      <c r="AG63" s="890"/>
      <c r="AH63" s="890"/>
      <c r="AI63" s="890"/>
      <c r="AJ63" s="891"/>
      <c r="AK63" s="892"/>
      <c r="AL63" s="887"/>
      <c r="AM63" s="887"/>
      <c r="AN63" s="887"/>
      <c r="AO63" s="887"/>
      <c r="AP63" s="890">
        <v>3254</v>
      </c>
      <c r="AQ63" s="890"/>
      <c r="AR63" s="890"/>
      <c r="AS63" s="890"/>
      <c r="AT63" s="890"/>
      <c r="AU63" s="890">
        <v>2544</v>
      </c>
      <c r="AV63" s="890"/>
      <c r="AW63" s="890"/>
      <c r="AX63" s="890"/>
      <c r="AY63" s="890"/>
      <c r="AZ63" s="894"/>
      <c r="BA63" s="894"/>
      <c r="BB63" s="894"/>
      <c r="BC63" s="894"/>
      <c r="BD63" s="894"/>
      <c r="BE63" s="895"/>
      <c r="BF63" s="895"/>
      <c r="BG63" s="895"/>
      <c r="BH63" s="895"/>
      <c r="BI63" s="896"/>
      <c r="BJ63" s="897" t="s">
        <v>424</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425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426</v>
      </c>
      <c r="B66" s="789"/>
      <c r="C66" s="789"/>
      <c r="D66" s="789"/>
      <c r="E66" s="789"/>
      <c r="F66" s="789"/>
      <c r="G66" s="789"/>
      <c r="H66" s="789"/>
      <c r="I66" s="789"/>
      <c r="J66" s="789"/>
      <c r="K66" s="789"/>
      <c r="L66" s="789"/>
      <c r="M66" s="789"/>
      <c r="N66" s="789"/>
      <c r="O66" s="789"/>
      <c r="P66" s="790"/>
      <c r="Q66" s="765" t="s">
        <v>427</v>
      </c>
      <c r="R66" s="766"/>
      <c r="S66" s="766"/>
      <c r="T66" s="766"/>
      <c r="U66" s="767"/>
      <c r="V66" s="765" t="s">
        <v>403</v>
      </c>
      <c r="W66" s="766"/>
      <c r="X66" s="766"/>
      <c r="Y66" s="766"/>
      <c r="Z66" s="767"/>
      <c r="AA66" s="765" t="s">
        <v>428</v>
      </c>
      <c r="AB66" s="766"/>
      <c r="AC66" s="766"/>
      <c r="AD66" s="766"/>
      <c r="AE66" s="767"/>
      <c r="AF66" s="900" t="s">
        <v>429</v>
      </c>
      <c r="AG66" s="861"/>
      <c r="AH66" s="861"/>
      <c r="AI66" s="861"/>
      <c r="AJ66" s="901"/>
      <c r="AK66" s="765" t="s">
        <v>430</v>
      </c>
      <c r="AL66" s="789"/>
      <c r="AM66" s="789"/>
      <c r="AN66" s="789"/>
      <c r="AO66" s="790"/>
      <c r="AP66" s="765" t="s">
        <v>431</v>
      </c>
      <c r="AQ66" s="766"/>
      <c r="AR66" s="766"/>
      <c r="AS66" s="766"/>
      <c r="AT66" s="767"/>
      <c r="AU66" s="765" t="s">
        <v>432</v>
      </c>
      <c r="AV66" s="766"/>
      <c r="AW66" s="766"/>
      <c r="AX66" s="766"/>
      <c r="AY66" s="767"/>
      <c r="AZ66" s="765" t="s">
        <v>380</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593</v>
      </c>
      <c r="C68" s="918"/>
      <c r="D68" s="918"/>
      <c r="E68" s="918"/>
      <c r="F68" s="918"/>
      <c r="G68" s="918"/>
      <c r="H68" s="918"/>
      <c r="I68" s="918"/>
      <c r="J68" s="918"/>
      <c r="K68" s="918"/>
      <c r="L68" s="918"/>
      <c r="M68" s="918"/>
      <c r="N68" s="918"/>
      <c r="O68" s="918"/>
      <c r="P68" s="919"/>
      <c r="Q68" s="920">
        <v>3826</v>
      </c>
      <c r="R68" s="914"/>
      <c r="S68" s="914"/>
      <c r="T68" s="914"/>
      <c r="U68" s="914"/>
      <c r="V68" s="914">
        <v>3374</v>
      </c>
      <c r="W68" s="914"/>
      <c r="X68" s="914"/>
      <c r="Y68" s="914"/>
      <c r="Z68" s="914"/>
      <c r="AA68" s="914">
        <v>452</v>
      </c>
      <c r="AB68" s="914"/>
      <c r="AC68" s="914"/>
      <c r="AD68" s="914"/>
      <c r="AE68" s="914"/>
      <c r="AF68" s="914">
        <v>452</v>
      </c>
      <c r="AG68" s="914"/>
      <c r="AH68" s="914"/>
      <c r="AI68" s="914"/>
      <c r="AJ68" s="914"/>
      <c r="AK68" s="914" t="s">
        <v>605</v>
      </c>
      <c r="AL68" s="914"/>
      <c r="AM68" s="914"/>
      <c r="AN68" s="914"/>
      <c r="AO68" s="914"/>
      <c r="AP68" s="914" t="s">
        <v>603</v>
      </c>
      <c r="AQ68" s="914"/>
      <c r="AR68" s="914"/>
      <c r="AS68" s="914"/>
      <c r="AT68" s="914"/>
      <c r="AU68" s="914" t="s">
        <v>603</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597</v>
      </c>
      <c r="C69" s="922"/>
      <c r="D69" s="922"/>
      <c r="E69" s="922"/>
      <c r="F69" s="922"/>
      <c r="G69" s="922"/>
      <c r="H69" s="922"/>
      <c r="I69" s="922"/>
      <c r="J69" s="922"/>
      <c r="K69" s="922"/>
      <c r="L69" s="922"/>
      <c r="M69" s="922"/>
      <c r="N69" s="922"/>
      <c r="O69" s="922"/>
      <c r="P69" s="923"/>
      <c r="Q69" s="924">
        <v>623</v>
      </c>
      <c r="R69" s="879"/>
      <c r="S69" s="879"/>
      <c r="T69" s="879"/>
      <c r="U69" s="879"/>
      <c r="V69" s="879">
        <v>579</v>
      </c>
      <c r="W69" s="879"/>
      <c r="X69" s="879"/>
      <c r="Y69" s="879"/>
      <c r="Z69" s="879"/>
      <c r="AA69" s="879">
        <v>43</v>
      </c>
      <c r="AB69" s="879"/>
      <c r="AC69" s="879"/>
      <c r="AD69" s="879"/>
      <c r="AE69" s="879"/>
      <c r="AF69" s="879">
        <v>43</v>
      </c>
      <c r="AG69" s="879"/>
      <c r="AH69" s="879"/>
      <c r="AI69" s="879"/>
      <c r="AJ69" s="879"/>
      <c r="AK69" s="879">
        <v>79</v>
      </c>
      <c r="AL69" s="879"/>
      <c r="AM69" s="879"/>
      <c r="AN69" s="879"/>
      <c r="AO69" s="879"/>
      <c r="AP69" s="879" t="s">
        <v>603</v>
      </c>
      <c r="AQ69" s="879"/>
      <c r="AR69" s="879"/>
      <c r="AS69" s="879"/>
      <c r="AT69" s="879"/>
      <c r="AU69" s="879" t="s">
        <v>603</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596</v>
      </c>
      <c r="C70" s="922"/>
      <c r="D70" s="922"/>
      <c r="E70" s="922"/>
      <c r="F70" s="922"/>
      <c r="G70" s="922"/>
      <c r="H70" s="922"/>
      <c r="I70" s="922"/>
      <c r="J70" s="922"/>
      <c r="K70" s="922"/>
      <c r="L70" s="922"/>
      <c r="M70" s="922"/>
      <c r="N70" s="922"/>
      <c r="O70" s="922"/>
      <c r="P70" s="923"/>
      <c r="Q70" s="924">
        <v>146005</v>
      </c>
      <c r="R70" s="879"/>
      <c r="S70" s="879"/>
      <c r="T70" s="879"/>
      <c r="U70" s="879"/>
      <c r="V70" s="879">
        <v>140177</v>
      </c>
      <c r="W70" s="879"/>
      <c r="X70" s="879"/>
      <c r="Y70" s="879"/>
      <c r="Z70" s="879"/>
      <c r="AA70" s="879">
        <v>5828</v>
      </c>
      <c r="AB70" s="879"/>
      <c r="AC70" s="879"/>
      <c r="AD70" s="879"/>
      <c r="AE70" s="879"/>
      <c r="AF70" s="879">
        <v>5828</v>
      </c>
      <c r="AG70" s="879"/>
      <c r="AH70" s="879"/>
      <c r="AI70" s="879"/>
      <c r="AJ70" s="879"/>
      <c r="AK70" s="879">
        <v>1637</v>
      </c>
      <c r="AL70" s="879"/>
      <c r="AM70" s="879"/>
      <c r="AN70" s="879"/>
      <c r="AO70" s="879"/>
      <c r="AP70" s="879" t="s">
        <v>603</v>
      </c>
      <c r="AQ70" s="879"/>
      <c r="AR70" s="879"/>
      <c r="AS70" s="879"/>
      <c r="AT70" s="879"/>
      <c r="AU70" s="879" t="s">
        <v>603</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594</v>
      </c>
      <c r="C71" s="922"/>
      <c r="D71" s="922"/>
      <c r="E71" s="922"/>
      <c r="F71" s="922"/>
      <c r="G71" s="922"/>
      <c r="H71" s="922"/>
      <c r="I71" s="922"/>
      <c r="J71" s="922"/>
      <c r="K71" s="922"/>
      <c r="L71" s="922"/>
      <c r="M71" s="922"/>
      <c r="N71" s="922"/>
      <c r="O71" s="922"/>
      <c r="P71" s="923"/>
      <c r="Q71" s="924">
        <v>22424</v>
      </c>
      <c r="R71" s="879"/>
      <c r="S71" s="879"/>
      <c r="T71" s="879"/>
      <c r="U71" s="879"/>
      <c r="V71" s="879">
        <v>20206</v>
      </c>
      <c r="W71" s="879"/>
      <c r="X71" s="879"/>
      <c r="Y71" s="879"/>
      <c r="Z71" s="879"/>
      <c r="AA71" s="879">
        <v>2218</v>
      </c>
      <c r="AB71" s="879"/>
      <c r="AC71" s="879"/>
      <c r="AD71" s="879"/>
      <c r="AE71" s="879"/>
      <c r="AF71" s="879">
        <v>31774</v>
      </c>
      <c r="AG71" s="879"/>
      <c r="AH71" s="879"/>
      <c r="AI71" s="879"/>
      <c r="AJ71" s="879"/>
      <c r="AK71" s="879" t="s">
        <v>603</v>
      </c>
      <c r="AL71" s="879"/>
      <c r="AM71" s="879"/>
      <c r="AN71" s="879"/>
      <c r="AO71" s="879"/>
      <c r="AP71" s="879">
        <v>54229</v>
      </c>
      <c r="AQ71" s="879"/>
      <c r="AR71" s="879"/>
      <c r="AS71" s="879"/>
      <c r="AT71" s="879"/>
      <c r="AU71" s="879" t="s">
        <v>592</v>
      </c>
      <c r="AV71" s="879"/>
      <c r="AW71" s="879"/>
      <c r="AX71" s="879"/>
      <c r="AY71" s="879"/>
      <c r="AZ71" s="925" t="s">
        <v>604</v>
      </c>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595</v>
      </c>
      <c r="C72" s="922"/>
      <c r="D72" s="922"/>
      <c r="E72" s="922"/>
      <c r="F72" s="922"/>
      <c r="G72" s="922"/>
      <c r="H72" s="922"/>
      <c r="I72" s="922"/>
      <c r="J72" s="922"/>
      <c r="K72" s="922"/>
      <c r="L72" s="922"/>
      <c r="M72" s="922"/>
      <c r="N72" s="922"/>
      <c r="O72" s="922"/>
      <c r="P72" s="923"/>
      <c r="Q72" s="924">
        <v>763</v>
      </c>
      <c r="R72" s="879"/>
      <c r="S72" s="879"/>
      <c r="T72" s="879"/>
      <c r="U72" s="879"/>
      <c r="V72" s="879">
        <v>624</v>
      </c>
      <c r="W72" s="879"/>
      <c r="X72" s="879"/>
      <c r="Y72" s="879"/>
      <c r="Z72" s="879"/>
      <c r="AA72" s="879">
        <v>138</v>
      </c>
      <c r="AB72" s="879"/>
      <c r="AC72" s="879"/>
      <c r="AD72" s="879"/>
      <c r="AE72" s="879"/>
      <c r="AF72" s="879">
        <v>1779</v>
      </c>
      <c r="AG72" s="879"/>
      <c r="AH72" s="879"/>
      <c r="AI72" s="879"/>
      <c r="AJ72" s="879"/>
      <c r="AK72" s="879" t="s">
        <v>603</v>
      </c>
      <c r="AL72" s="879"/>
      <c r="AM72" s="879"/>
      <c r="AN72" s="879"/>
      <c r="AO72" s="879"/>
      <c r="AP72" s="879">
        <v>1199</v>
      </c>
      <c r="AQ72" s="879"/>
      <c r="AR72" s="879"/>
      <c r="AS72" s="879"/>
      <c r="AT72" s="879"/>
      <c r="AU72" s="879" t="s">
        <v>592</v>
      </c>
      <c r="AV72" s="879"/>
      <c r="AW72" s="879"/>
      <c r="AX72" s="879"/>
      <c r="AY72" s="879"/>
      <c r="AZ72" s="925" t="s">
        <v>604</v>
      </c>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c r="C73" s="922"/>
      <c r="D73" s="922"/>
      <c r="E73" s="922"/>
      <c r="F73" s="922"/>
      <c r="G73" s="922"/>
      <c r="H73" s="922"/>
      <c r="I73" s="922"/>
      <c r="J73" s="922"/>
      <c r="K73" s="922"/>
      <c r="L73" s="922"/>
      <c r="M73" s="922"/>
      <c r="N73" s="922"/>
      <c r="O73" s="922"/>
      <c r="P73" s="923"/>
      <c r="Q73" s="924"/>
      <c r="R73" s="879"/>
      <c r="S73" s="879"/>
      <c r="T73" s="879"/>
      <c r="U73" s="879"/>
      <c r="V73" s="879"/>
      <c r="W73" s="879"/>
      <c r="X73" s="879"/>
      <c r="Y73" s="879"/>
      <c r="Z73" s="879"/>
      <c r="AA73" s="879"/>
      <c r="AB73" s="879"/>
      <c r="AC73" s="879"/>
      <c r="AD73" s="879"/>
      <c r="AE73" s="879"/>
      <c r="AF73" s="879"/>
      <c r="AG73" s="879"/>
      <c r="AH73" s="879"/>
      <c r="AI73" s="879"/>
      <c r="AJ73" s="879"/>
      <c r="AK73" s="879"/>
      <c r="AL73" s="879"/>
      <c r="AM73" s="879"/>
      <c r="AN73" s="879"/>
      <c r="AO73" s="879"/>
      <c r="AP73" s="879"/>
      <c r="AQ73" s="879"/>
      <c r="AR73" s="879"/>
      <c r="AS73" s="879"/>
      <c r="AT73" s="879"/>
      <c r="AU73" s="879"/>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c r="C74" s="922"/>
      <c r="D74" s="922"/>
      <c r="E74" s="922"/>
      <c r="F74" s="922"/>
      <c r="G74" s="922"/>
      <c r="H74" s="922"/>
      <c r="I74" s="922"/>
      <c r="J74" s="922"/>
      <c r="K74" s="922"/>
      <c r="L74" s="922"/>
      <c r="M74" s="922"/>
      <c r="N74" s="922"/>
      <c r="O74" s="922"/>
      <c r="P74" s="923"/>
      <c r="Q74" s="924"/>
      <c r="R74" s="879"/>
      <c r="S74" s="879"/>
      <c r="T74" s="879"/>
      <c r="U74" s="879"/>
      <c r="V74" s="879"/>
      <c r="W74" s="879"/>
      <c r="X74" s="879"/>
      <c r="Y74" s="879"/>
      <c r="Z74" s="879"/>
      <c r="AA74" s="879"/>
      <c r="AB74" s="879"/>
      <c r="AC74" s="879"/>
      <c r="AD74" s="879"/>
      <c r="AE74" s="879"/>
      <c r="AF74" s="879"/>
      <c r="AG74" s="879"/>
      <c r="AH74" s="879"/>
      <c r="AI74" s="879"/>
      <c r="AJ74" s="879"/>
      <c r="AK74" s="879"/>
      <c r="AL74" s="879"/>
      <c r="AM74" s="879"/>
      <c r="AN74" s="879"/>
      <c r="AO74" s="879"/>
      <c r="AP74" s="879"/>
      <c r="AQ74" s="879"/>
      <c r="AR74" s="879"/>
      <c r="AS74" s="879"/>
      <c r="AT74" s="879"/>
      <c r="AU74" s="879"/>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c r="C75" s="922"/>
      <c r="D75" s="922"/>
      <c r="E75" s="922"/>
      <c r="F75" s="922"/>
      <c r="G75" s="922"/>
      <c r="H75" s="922"/>
      <c r="I75" s="922"/>
      <c r="J75" s="922"/>
      <c r="K75" s="922"/>
      <c r="L75" s="922"/>
      <c r="M75" s="922"/>
      <c r="N75" s="922"/>
      <c r="O75" s="922"/>
      <c r="P75" s="923"/>
      <c r="Q75" s="927"/>
      <c r="R75" s="928"/>
      <c r="S75" s="928"/>
      <c r="T75" s="928"/>
      <c r="U75" s="878"/>
      <c r="V75" s="929"/>
      <c r="W75" s="928"/>
      <c r="X75" s="928"/>
      <c r="Y75" s="928"/>
      <c r="Z75" s="878"/>
      <c r="AA75" s="929"/>
      <c r="AB75" s="928"/>
      <c r="AC75" s="928"/>
      <c r="AD75" s="928"/>
      <c r="AE75" s="878"/>
      <c r="AF75" s="929"/>
      <c r="AG75" s="928"/>
      <c r="AH75" s="928"/>
      <c r="AI75" s="928"/>
      <c r="AJ75" s="878"/>
      <c r="AK75" s="929"/>
      <c r="AL75" s="928"/>
      <c r="AM75" s="928"/>
      <c r="AN75" s="928"/>
      <c r="AO75" s="878"/>
      <c r="AP75" s="929"/>
      <c r="AQ75" s="928"/>
      <c r="AR75" s="928"/>
      <c r="AS75" s="928"/>
      <c r="AT75" s="878"/>
      <c r="AU75" s="929"/>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397</v>
      </c>
      <c r="B88" s="838" t="s">
        <v>433</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39876</v>
      </c>
      <c r="AG88" s="890"/>
      <c r="AH88" s="890"/>
      <c r="AI88" s="890"/>
      <c r="AJ88" s="890"/>
      <c r="AK88" s="887"/>
      <c r="AL88" s="887"/>
      <c r="AM88" s="887"/>
      <c r="AN88" s="887"/>
      <c r="AO88" s="887"/>
      <c r="AP88" s="890">
        <v>55428</v>
      </c>
      <c r="AQ88" s="890"/>
      <c r="AR88" s="890"/>
      <c r="AS88" s="890"/>
      <c r="AT88" s="890"/>
      <c r="AU88" s="890" t="s">
        <v>603</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397</v>
      </c>
      <c r="BR102" s="838" t="s">
        <v>434</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31</v>
      </c>
      <c r="CS102" s="898"/>
      <c r="CT102" s="898"/>
      <c r="CU102" s="898"/>
      <c r="CV102" s="941"/>
      <c r="CW102" s="940">
        <v>7</v>
      </c>
      <c r="CX102" s="898"/>
      <c r="CY102" s="898"/>
      <c r="CZ102" s="898"/>
      <c r="DA102" s="941"/>
      <c r="DB102" s="940" t="s">
        <v>592</v>
      </c>
      <c r="DC102" s="898"/>
      <c r="DD102" s="898"/>
      <c r="DE102" s="898"/>
      <c r="DF102" s="941"/>
      <c r="DG102" s="940" t="s">
        <v>592</v>
      </c>
      <c r="DH102" s="898"/>
      <c r="DI102" s="898"/>
      <c r="DJ102" s="898"/>
      <c r="DK102" s="941"/>
      <c r="DL102" s="940" t="s">
        <v>592</v>
      </c>
      <c r="DM102" s="898"/>
      <c r="DN102" s="898"/>
      <c r="DO102" s="898"/>
      <c r="DP102" s="941"/>
      <c r="DQ102" s="940" t="s">
        <v>592</v>
      </c>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435</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436</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439</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440</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441</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442</v>
      </c>
      <c r="AB109" s="943"/>
      <c r="AC109" s="943"/>
      <c r="AD109" s="943"/>
      <c r="AE109" s="944"/>
      <c r="AF109" s="942" t="s">
        <v>443</v>
      </c>
      <c r="AG109" s="943"/>
      <c r="AH109" s="943"/>
      <c r="AI109" s="943"/>
      <c r="AJ109" s="944"/>
      <c r="AK109" s="942" t="s">
        <v>307</v>
      </c>
      <c r="AL109" s="943"/>
      <c r="AM109" s="943"/>
      <c r="AN109" s="943"/>
      <c r="AO109" s="944"/>
      <c r="AP109" s="942" t="s">
        <v>444</v>
      </c>
      <c r="AQ109" s="943"/>
      <c r="AR109" s="943"/>
      <c r="AS109" s="943"/>
      <c r="AT109" s="945"/>
      <c r="AU109" s="962" t="s">
        <v>441</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442</v>
      </c>
      <c r="BR109" s="943"/>
      <c r="BS109" s="943"/>
      <c r="BT109" s="943"/>
      <c r="BU109" s="944"/>
      <c r="BV109" s="942" t="s">
        <v>443</v>
      </c>
      <c r="BW109" s="943"/>
      <c r="BX109" s="943"/>
      <c r="BY109" s="943"/>
      <c r="BZ109" s="944"/>
      <c r="CA109" s="942" t="s">
        <v>307</v>
      </c>
      <c r="CB109" s="943"/>
      <c r="CC109" s="943"/>
      <c r="CD109" s="943"/>
      <c r="CE109" s="944"/>
      <c r="CF109" s="963" t="s">
        <v>444</v>
      </c>
      <c r="CG109" s="963"/>
      <c r="CH109" s="963"/>
      <c r="CI109" s="963"/>
      <c r="CJ109" s="963"/>
      <c r="CK109" s="942" t="s">
        <v>445</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442</v>
      </c>
      <c r="DH109" s="943"/>
      <c r="DI109" s="943"/>
      <c r="DJ109" s="943"/>
      <c r="DK109" s="944"/>
      <c r="DL109" s="942" t="s">
        <v>443</v>
      </c>
      <c r="DM109" s="943"/>
      <c r="DN109" s="943"/>
      <c r="DO109" s="943"/>
      <c r="DP109" s="944"/>
      <c r="DQ109" s="942" t="s">
        <v>307</v>
      </c>
      <c r="DR109" s="943"/>
      <c r="DS109" s="943"/>
      <c r="DT109" s="943"/>
      <c r="DU109" s="944"/>
      <c r="DV109" s="942" t="s">
        <v>444</v>
      </c>
      <c r="DW109" s="943"/>
      <c r="DX109" s="943"/>
      <c r="DY109" s="943"/>
      <c r="DZ109" s="945"/>
    </row>
    <row r="110" spans="1:131" s="248" customFormat="1" ht="26.25" customHeight="1" x14ac:dyDescent="0.15">
      <c r="A110" s="946" t="s">
        <v>446</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416002</v>
      </c>
      <c r="AB110" s="950"/>
      <c r="AC110" s="950"/>
      <c r="AD110" s="950"/>
      <c r="AE110" s="951"/>
      <c r="AF110" s="952">
        <v>344718</v>
      </c>
      <c r="AG110" s="950"/>
      <c r="AH110" s="950"/>
      <c r="AI110" s="950"/>
      <c r="AJ110" s="951"/>
      <c r="AK110" s="952">
        <v>337139</v>
      </c>
      <c r="AL110" s="950"/>
      <c r="AM110" s="950"/>
      <c r="AN110" s="950"/>
      <c r="AO110" s="951"/>
      <c r="AP110" s="953">
        <v>5.5</v>
      </c>
      <c r="AQ110" s="954"/>
      <c r="AR110" s="954"/>
      <c r="AS110" s="954"/>
      <c r="AT110" s="955"/>
      <c r="AU110" s="956" t="s">
        <v>73</v>
      </c>
      <c r="AV110" s="957"/>
      <c r="AW110" s="957"/>
      <c r="AX110" s="957"/>
      <c r="AY110" s="957"/>
      <c r="AZ110" s="998" t="s">
        <v>447</v>
      </c>
      <c r="BA110" s="947"/>
      <c r="BB110" s="947"/>
      <c r="BC110" s="947"/>
      <c r="BD110" s="947"/>
      <c r="BE110" s="947"/>
      <c r="BF110" s="947"/>
      <c r="BG110" s="947"/>
      <c r="BH110" s="947"/>
      <c r="BI110" s="947"/>
      <c r="BJ110" s="947"/>
      <c r="BK110" s="947"/>
      <c r="BL110" s="947"/>
      <c r="BM110" s="947"/>
      <c r="BN110" s="947"/>
      <c r="BO110" s="947"/>
      <c r="BP110" s="948"/>
      <c r="BQ110" s="984">
        <v>3467487</v>
      </c>
      <c r="BR110" s="985"/>
      <c r="BS110" s="985"/>
      <c r="BT110" s="985"/>
      <c r="BU110" s="985"/>
      <c r="BV110" s="985">
        <v>4044301</v>
      </c>
      <c r="BW110" s="985"/>
      <c r="BX110" s="985"/>
      <c r="BY110" s="985"/>
      <c r="BZ110" s="985"/>
      <c r="CA110" s="985">
        <v>4062002</v>
      </c>
      <c r="CB110" s="985"/>
      <c r="CC110" s="985"/>
      <c r="CD110" s="985"/>
      <c r="CE110" s="985"/>
      <c r="CF110" s="999">
        <v>65.7</v>
      </c>
      <c r="CG110" s="1000"/>
      <c r="CH110" s="1000"/>
      <c r="CI110" s="1000"/>
      <c r="CJ110" s="1000"/>
      <c r="CK110" s="1001" t="s">
        <v>448</v>
      </c>
      <c r="CL110" s="1002"/>
      <c r="CM110" s="981" t="s">
        <v>449</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399</v>
      </c>
      <c r="DH110" s="985"/>
      <c r="DI110" s="985"/>
      <c r="DJ110" s="985"/>
      <c r="DK110" s="985"/>
      <c r="DL110" s="985" t="s">
        <v>399</v>
      </c>
      <c r="DM110" s="985"/>
      <c r="DN110" s="985"/>
      <c r="DO110" s="985"/>
      <c r="DP110" s="985"/>
      <c r="DQ110" s="985" t="s">
        <v>399</v>
      </c>
      <c r="DR110" s="985"/>
      <c r="DS110" s="985"/>
      <c r="DT110" s="985"/>
      <c r="DU110" s="985"/>
      <c r="DV110" s="986" t="s">
        <v>399</v>
      </c>
      <c r="DW110" s="986"/>
      <c r="DX110" s="986"/>
      <c r="DY110" s="986"/>
      <c r="DZ110" s="987"/>
    </row>
    <row r="111" spans="1:131" s="248" customFormat="1" ht="26.25" customHeight="1" x14ac:dyDescent="0.15">
      <c r="A111" s="988" t="s">
        <v>450</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399</v>
      </c>
      <c r="AB111" s="992"/>
      <c r="AC111" s="992"/>
      <c r="AD111" s="992"/>
      <c r="AE111" s="993"/>
      <c r="AF111" s="994" t="s">
        <v>399</v>
      </c>
      <c r="AG111" s="992"/>
      <c r="AH111" s="992"/>
      <c r="AI111" s="992"/>
      <c r="AJ111" s="993"/>
      <c r="AK111" s="994" t="s">
        <v>399</v>
      </c>
      <c r="AL111" s="992"/>
      <c r="AM111" s="992"/>
      <c r="AN111" s="992"/>
      <c r="AO111" s="993"/>
      <c r="AP111" s="995" t="s">
        <v>399</v>
      </c>
      <c r="AQ111" s="996"/>
      <c r="AR111" s="996"/>
      <c r="AS111" s="996"/>
      <c r="AT111" s="997"/>
      <c r="AU111" s="958"/>
      <c r="AV111" s="959"/>
      <c r="AW111" s="959"/>
      <c r="AX111" s="959"/>
      <c r="AY111" s="959"/>
      <c r="AZ111" s="1007" t="s">
        <v>451</v>
      </c>
      <c r="BA111" s="1008"/>
      <c r="BB111" s="1008"/>
      <c r="BC111" s="1008"/>
      <c r="BD111" s="1008"/>
      <c r="BE111" s="1008"/>
      <c r="BF111" s="1008"/>
      <c r="BG111" s="1008"/>
      <c r="BH111" s="1008"/>
      <c r="BI111" s="1008"/>
      <c r="BJ111" s="1008"/>
      <c r="BK111" s="1008"/>
      <c r="BL111" s="1008"/>
      <c r="BM111" s="1008"/>
      <c r="BN111" s="1008"/>
      <c r="BO111" s="1008"/>
      <c r="BP111" s="1009"/>
      <c r="BQ111" s="977" t="s">
        <v>399</v>
      </c>
      <c r="BR111" s="978"/>
      <c r="BS111" s="978"/>
      <c r="BT111" s="978"/>
      <c r="BU111" s="978"/>
      <c r="BV111" s="978" t="s">
        <v>399</v>
      </c>
      <c r="BW111" s="978"/>
      <c r="BX111" s="978"/>
      <c r="BY111" s="978"/>
      <c r="BZ111" s="978"/>
      <c r="CA111" s="978" t="s">
        <v>399</v>
      </c>
      <c r="CB111" s="978"/>
      <c r="CC111" s="978"/>
      <c r="CD111" s="978"/>
      <c r="CE111" s="978"/>
      <c r="CF111" s="972" t="s">
        <v>399</v>
      </c>
      <c r="CG111" s="973"/>
      <c r="CH111" s="973"/>
      <c r="CI111" s="973"/>
      <c r="CJ111" s="973"/>
      <c r="CK111" s="1003"/>
      <c r="CL111" s="1004"/>
      <c r="CM111" s="974" t="s">
        <v>452</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399</v>
      </c>
      <c r="DH111" s="978"/>
      <c r="DI111" s="978"/>
      <c r="DJ111" s="978"/>
      <c r="DK111" s="978"/>
      <c r="DL111" s="978" t="s">
        <v>399</v>
      </c>
      <c r="DM111" s="978"/>
      <c r="DN111" s="978"/>
      <c r="DO111" s="978"/>
      <c r="DP111" s="978"/>
      <c r="DQ111" s="978" t="s">
        <v>399</v>
      </c>
      <c r="DR111" s="978"/>
      <c r="DS111" s="978"/>
      <c r="DT111" s="978"/>
      <c r="DU111" s="978"/>
      <c r="DV111" s="979" t="s">
        <v>399</v>
      </c>
      <c r="DW111" s="979"/>
      <c r="DX111" s="979"/>
      <c r="DY111" s="979"/>
      <c r="DZ111" s="980"/>
    </row>
    <row r="112" spans="1:131" s="248" customFormat="1" ht="26.25" customHeight="1" x14ac:dyDescent="0.15">
      <c r="A112" s="1010" t="s">
        <v>453</v>
      </c>
      <c r="B112" s="1011"/>
      <c r="C112" s="1008" t="s">
        <v>454</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399</v>
      </c>
      <c r="AB112" s="1017"/>
      <c r="AC112" s="1017"/>
      <c r="AD112" s="1017"/>
      <c r="AE112" s="1018"/>
      <c r="AF112" s="1019" t="s">
        <v>399</v>
      </c>
      <c r="AG112" s="1017"/>
      <c r="AH112" s="1017"/>
      <c r="AI112" s="1017"/>
      <c r="AJ112" s="1018"/>
      <c r="AK112" s="1019" t="s">
        <v>399</v>
      </c>
      <c r="AL112" s="1017"/>
      <c r="AM112" s="1017"/>
      <c r="AN112" s="1017"/>
      <c r="AO112" s="1018"/>
      <c r="AP112" s="1020" t="s">
        <v>399</v>
      </c>
      <c r="AQ112" s="1021"/>
      <c r="AR112" s="1021"/>
      <c r="AS112" s="1021"/>
      <c r="AT112" s="1022"/>
      <c r="AU112" s="958"/>
      <c r="AV112" s="959"/>
      <c r="AW112" s="959"/>
      <c r="AX112" s="959"/>
      <c r="AY112" s="959"/>
      <c r="AZ112" s="1007" t="s">
        <v>455</v>
      </c>
      <c r="BA112" s="1008"/>
      <c r="BB112" s="1008"/>
      <c r="BC112" s="1008"/>
      <c r="BD112" s="1008"/>
      <c r="BE112" s="1008"/>
      <c r="BF112" s="1008"/>
      <c r="BG112" s="1008"/>
      <c r="BH112" s="1008"/>
      <c r="BI112" s="1008"/>
      <c r="BJ112" s="1008"/>
      <c r="BK112" s="1008"/>
      <c r="BL112" s="1008"/>
      <c r="BM112" s="1008"/>
      <c r="BN112" s="1008"/>
      <c r="BO112" s="1008"/>
      <c r="BP112" s="1009"/>
      <c r="BQ112" s="977">
        <v>2931916</v>
      </c>
      <c r="BR112" s="978"/>
      <c r="BS112" s="978"/>
      <c r="BT112" s="978"/>
      <c r="BU112" s="978"/>
      <c r="BV112" s="978">
        <v>2718130</v>
      </c>
      <c r="BW112" s="978"/>
      <c r="BX112" s="978"/>
      <c r="BY112" s="978"/>
      <c r="BZ112" s="978"/>
      <c r="CA112" s="978">
        <v>2544019</v>
      </c>
      <c r="CB112" s="978"/>
      <c r="CC112" s="978"/>
      <c r="CD112" s="978"/>
      <c r="CE112" s="978"/>
      <c r="CF112" s="972">
        <v>41.1</v>
      </c>
      <c r="CG112" s="973"/>
      <c r="CH112" s="973"/>
      <c r="CI112" s="973"/>
      <c r="CJ112" s="973"/>
      <c r="CK112" s="1003"/>
      <c r="CL112" s="1004"/>
      <c r="CM112" s="974" t="s">
        <v>456</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399</v>
      </c>
      <c r="DH112" s="978"/>
      <c r="DI112" s="978"/>
      <c r="DJ112" s="978"/>
      <c r="DK112" s="978"/>
      <c r="DL112" s="978" t="s">
        <v>399</v>
      </c>
      <c r="DM112" s="978"/>
      <c r="DN112" s="978"/>
      <c r="DO112" s="978"/>
      <c r="DP112" s="978"/>
      <c r="DQ112" s="978" t="s">
        <v>399</v>
      </c>
      <c r="DR112" s="978"/>
      <c r="DS112" s="978"/>
      <c r="DT112" s="978"/>
      <c r="DU112" s="978"/>
      <c r="DV112" s="979" t="s">
        <v>399</v>
      </c>
      <c r="DW112" s="979"/>
      <c r="DX112" s="979"/>
      <c r="DY112" s="979"/>
      <c r="DZ112" s="980"/>
    </row>
    <row r="113" spans="1:130" s="248" customFormat="1" ht="26.25" customHeight="1" x14ac:dyDescent="0.15">
      <c r="A113" s="1012"/>
      <c r="B113" s="1013"/>
      <c r="C113" s="1008" t="s">
        <v>457</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253506</v>
      </c>
      <c r="AB113" s="992"/>
      <c r="AC113" s="992"/>
      <c r="AD113" s="992"/>
      <c r="AE113" s="993"/>
      <c r="AF113" s="994">
        <v>257453</v>
      </c>
      <c r="AG113" s="992"/>
      <c r="AH113" s="992"/>
      <c r="AI113" s="992"/>
      <c r="AJ113" s="993"/>
      <c r="AK113" s="994">
        <v>261609</v>
      </c>
      <c r="AL113" s="992"/>
      <c r="AM113" s="992"/>
      <c r="AN113" s="992"/>
      <c r="AO113" s="993"/>
      <c r="AP113" s="995">
        <v>4.2</v>
      </c>
      <c r="AQ113" s="996"/>
      <c r="AR113" s="996"/>
      <c r="AS113" s="996"/>
      <c r="AT113" s="997"/>
      <c r="AU113" s="958"/>
      <c r="AV113" s="959"/>
      <c r="AW113" s="959"/>
      <c r="AX113" s="959"/>
      <c r="AY113" s="959"/>
      <c r="AZ113" s="1007" t="s">
        <v>458</v>
      </c>
      <c r="BA113" s="1008"/>
      <c r="BB113" s="1008"/>
      <c r="BC113" s="1008"/>
      <c r="BD113" s="1008"/>
      <c r="BE113" s="1008"/>
      <c r="BF113" s="1008"/>
      <c r="BG113" s="1008"/>
      <c r="BH113" s="1008"/>
      <c r="BI113" s="1008"/>
      <c r="BJ113" s="1008"/>
      <c r="BK113" s="1008"/>
      <c r="BL113" s="1008"/>
      <c r="BM113" s="1008"/>
      <c r="BN113" s="1008"/>
      <c r="BO113" s="1008"/>
      <c r="BP113" s="1009"/>
      <c r="BQ113" s="977" t="s">
        <v>399</v>
      </c>
      <c r="BR113" s="978"/>
      <c r="BS113" s="978"/>
      <c r="BT113" s="978"/>
      <c r="BU113" s="978"/>
      <c r="BV113" s="978" t="s">
        <v>399</v>
      </c>
      <c r="BW113" s="978"/>
      <c r="BX113" s="978"/>
      <c r="BY113" s="978"/>
      <c r="BZ113" s="978"/>
      <c r="CA113" s="978" t="s">
        <v>399</v>
      </c>
      <c r="CB113" s="978"/>
      <c r="CC113" s="978"/>
      <c r="CD113" s="978"/>
      <c r="CE113" s="978"/>
      <c r="CF113" s="972" t="s">
        <v>399</v>
      </c>
      <c r="CG113" s="973"/>
      <c r="CH113" s="973"/>
      <c r="CI113" s="973"/>
      <c r="CJ113" s="973"/>
      <c r="CK113" s="1003"/>
      <c r="CL113" s="1004"/>
      <c r="CM113" s="974" t="s">
        <v>459</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460</v>
      </c>
      <c r="DH113" s="1017"/>
      <c r="DI113" s="1017"/>
      <c r="DJ113" s="1017"/>
      <c r="DK113" s="1018"/>
      <c r="DL113" s="1019" t="s">
        <v>399</v>
      </c>
      <c r="DM113" s="1017"/>
      <c r="DN113" s="1017"/>
      <c r="DO113" s="1017"/>
      <c r="DP113" s="1018"/>
      <c r="DQ113" s="1019" t="s">
        <v>399</v>
      </c>
      <c r="DR113" s="1017"/>
      <c r="DS113" s="1017"/>
      <c r="DT113" s="1017"/>
      <c r="DU113" s="1018"/>
      <c r="DV113" s="1020" t="s">
        <v>399</v>
      </c>
      <c r="DW113" s="1021"/>
      <c r="DX113" s="1021"/>
      <c r="DY113" s="1021"/>
      <c r="DZ113" s="1022"/>
    </row>
    <row r="114" spans="1:130" s="248" customFormat="1" ht="26.25" customHeight="1" x14ac:dyDescent="0.15">
      <c r="A114" s="1012"/>
      <c r="B114" s="1013"/>
      <c r="C114" s="1008" t="s">
        <v>461</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630</v>
      </c>
      <c r="AB114" s="1017"/>
      <c r="AC114" s="1017"/>
      <c r="AD114" s="1017"/>
      <c r="AE114" s="1018"/>
      <c r="AF114" s="1019" t="s">
        <v>399</v>
      </c>
      <c r="AG114" s="1017"/>
      <c r="AH114" s="1017"/>
      <c r="AI114" s="1017"/>
      <c r="AJ114" s="1018"/>
      <c r="AK114" s="1019" t="s">
        <v>399</v>
      </c>
      <c r="AL114" s="1017"/>
      <c r="AM114" s="1017"/>
      <c r="AN114" s="1017"/>
      <c r="AO114" s="1018"/>
      <c r="AP114" s="1020" t="s">
        <v>462</v>
      </c>
      <c r="AQ114" s="1021"/>
      <c r="AR114" s="1021"/>
      <c r="AS114" s="1021"/>
      <c r="AT114" s="1022"/>
      <c r="AU114" s="958"/>
      <c r="AV114" s="959"/>
      <c r="AW114" s="959"/>
      <c r="AX114" s="959"/>
      <c r="AY114" s="959"/>
      <c r="AZ114" s="1007" t="s">
        <v>463</v>
      </c>
      <c r="BA114" s="1008"/>
      <c r="BB114" s="1008"/>
      <c r="BC114" s="1008"/>
      <c r="BD114" s="1008"/>
      <c r="BE114" s="1008"/>
      <c r="BF114" s="1008"/>
      <c r="BG114" s="1008"/>
      <c r="BH114" s="1008"/>
      <c r="BI114" s="1008"/>
      <c r="BJ114" s="1008"/>
      <c r="BK114" s="1008"/>
      <c r="BL114" s="1008"/>
      <c r="BM114" s="1008"/>
      <c r="BN114" s="1008"/>
      <c r="BO114" s="1008"/>
      <c r="BP114" s="1009"/>
      <c r="BQ114" s="977">
        <v>1263832</v>
      </c>
      <c r="BR114" s="978"/>
      <c r="BS114" s="978"/>
      <c r="BT114" s="978"/>
      <c r="BU114" s="978"/>
      <c r="BV114" s="978">
        <v>1251030</v>
      </c>
      <c r="BW114" s="978"/>
      <c r="BX114" s="978"/>
      <c r="BY114" s="978"/>
      <c r="BZ114" s="978"/>
      <c r="CA114" s="978">
        <v>1076988</v>
      </c>
      <c r="CB114" s="978"/>
      <c r="CC114" s="978"/>
      <c r="CD114" s="978"/>
      <c r="CE114" s="978"/>
      <c r="CF114" s="972">
        <v>17.399999999999999</v>
      </c>
      <c r="CG114" s="973"/>
      <c r="CH114" s="973"/>
      <c r="CI114" s="973"/>
      <c r="CJ114" s="973"/>
      <c r="CK114" s="1003"/>
      <c r="CL114" s="1004"/>
      <c r="CM114" s="974" t="s">
        <v>464</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399</v>
      </c>
      <c r="DH114" s="1017"/>
      <c r="DI114" s="1017"/>
      <c r="DJ114" s="1017"/>
      <c r="DK114" s="1018"/>
      <c r="DL114" s="1019" t="s">
        <v>399</v>
      </c>
      <c r="DM114" s="1017"/>
      <c r="DN114" s="1017"/>
      <c r="DO114" s="1017"/>
      <c r="DP114" s="1018"/>
      <c r="DQ114" s="1019" t="s">
        <v>399</v>
      </c>
      <c r="DR114" s="1017"/>
      <c r="DS114" s="1017"/>
      <c r="DT114" s="1017"/>
      <c r="DU114" s="1018"/>
      <c r="DV114" s="1020" t="s">
        <v>399</v>
      </c>
      <c r="DW114" s="1021"/>
      <c r="DX114" s="1021"/>
      <c r="DY114" s="1021"/>
      <c r="DZ114" s="1022"/>
    </row>
    <row r="115" spans="1:130" s="248" customFormat="1" ht="26.25" customHeight="1" x14ac:dyDescent="0.15">
      <c r="A115" s="1012"/>
      <c r="B115" s="1013"/>
      <c r="C115" s="1008" t="s">
        <v>465</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3749</v>
      </c>
      <c r="AB115" s="992"/>
      <c r="AC115" s="992"/>
      <c r="AD115" s="992"/>
      <c r="AE115" s="993"/>
      <c r="AF115" s="994">
        <v>2639</v>
      </c>
      <c r="AG115" s="992"/>
      <c r="AH115" s="992"/>
      <c r="AI115" s="992"/>
      <c r="AJ115" s="993"/>
      <c r="AK115" s="994">
        <v>2215</v>
      </c>
      <c r="AL115" s="992"/>
      <c r="AM115" s="992"/>
      <c r="AN115" s="992"/>
      <c r="AO115" s="993"/>
      <c r="AP115" s="995">
        <v>0</v>
      </c>
      <c r="AQ115" s="996"/>
      <c r="AR115" s="996"/>
      <c r="AS115" s="996"/>
      <c r="AT115" s="997"/>
      <c r="AU115" s="958"/>
      <c r="AV115" s="959"/>
      <c r="AW115" s="959"/>
      <c r="AX115" s="959"/>
      <c r="AY115" s="959"/>
      <c r="AZ115" s="1007" t="s">
        <v>466</v>
      </c>
      <c r="BA115" s="1008"/>
      <c r="BB115" s="1008"/>
      <c r="BC115" s="1008"/>
      <c r="BD115" s="1008"/>
      <c r="BE115" s="1008"/>
      <c r="BF115" s="1008"/>
      <c r="BG115" s="1008"/>
      <c r="BH115" s="1008"/>
      <c r="BI115" s="1008"/>
      <c r="BJ115" s="1008"/>
      <c r="BK115" s="1008"/>
      <c r="BL115" s="1008"/>
      <c r="BM115" s="1008"/>
      <c r="BN115" s="1008"/>
      <c r="BO115" s="1008"/>
      <c r="BP115" s="1009"/>
      <c r="BQ115" s="977" t="s">
        <v>399</v>
      </c>
      <c r="BR115" s="978"/>
      <c r="BS115" s="978"/>
      <c r="BT115" s="978"/>
      <c r="BU115" s="978"/>
      <c r="BV115" s="978" t="s">
        <v>399</v>
      </c>
      <c r="BW115" s="978"/>
      <c r="BX115" s="978"/>
      <c r="BY115" s="978"/>
      <c r="BZ115" s="978"/>
      <c r="CA115" s="978" t="s">
        <v>399</v>
      </c>
      <c r="CB115" s="978"/>
      <c r="CC115" s="978"/>
      <c r="CD115" s="978"/>
      <c r="CE115" s="978"/>
      <c r="CF115" s="972" t="s">
        <v>399</v>
      </c>
      <c r="CG115" s="973"/>
      <c r="CH115" s="973"/>
      <c r="CI115" s="973"/>
      <c r="CJ115" s="973"/>
      <c r="CK115" s="1003"/>
      <c r="CL115" s="1004"/>
      <c r="CM115" s="1007" t="s">
        <v>467</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399</v>
      </c>
      <c r="DH115" s="1017"/>
      <c r="DI115" s="1017"/>
      <c r="DJ115" s="1017"/>
      <c r="DK115" s="1018"/>
      <c r="DL115" s="1019" t="s">
        <v>399</v>
      </c>
      <c r="DM115" s="1017"/>
      <c r="DN115" s="1017"/>
      <c r="DO115" s="1017"/>
      <c r="DP115" s="1018"/>
      <c r="DQ115" s="1019" t="s">
        <v>399</v>
      </c>
      <c r="DR115" s="1017"/>
      <c r="DS115" s="1017"/>
      <c r="DT115" s="1017"/>
      <c r="DU115" s="1018"/>
      <c r="DV115" s="1020" t="s">
        <v>399</v>
      </c>
      <c r="DW115" s="1021"/>
      <c r="DX115" s="1021"/>
      <c r="DY115" s="1021"/>
      <c r="DZ115" s="1022"/>
    </row>
    <row r="116" spans="1:130" s="248" customFormat="1" ht="26.25" customHeight="1" x14ac:dyDescent="0.15">
      <c r="A116" s="1014"/>
      <c r="B116" s="1015"/>
      <c r="C116" s="1023" t="s">
        <v>468</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399</v>
      </c>
      <c r="AB116" s="1017"/>
      <c r="AC116" s="1017"/>
      <c r="AD116" s="1017"/>
      <c r="AE116" s="1018"/>
      <c r="AF116" s="1019" t="s">
        <v>399</v>
      </c>
      <c r="AG116" s="1017"/>
      <c r="AH116" s="1017"/>
      <c r="AI116" s="1017"/>
      <c r="AJ116" s="1018"/>
      <c r="AK116" s="1019" t="s">
        <v>399</v>
      </c>
      <c r="AL116" s="1017"/>
      <c r="AM116" s="1017"/>
      <c r="AN116" s="1017"/>
      <c r="AO116" s="1018"/>
      <c r="AP116" s="1020" t="s">
        <v>399</v>
      </c>
      <c r="AQ116" s="1021"/>
      <c r="AR116" s="1021"/>
      <c r="AS116" s="1021"/>
      <c r="AT116" s="1022"/>
      <c r="AU116" s="958"/>
      <c r="AV116" s="959"/>
      <c r="AW116" s="959"/>
      <c r="AX116" s="959"/>
      <c r="AY116" s="959"/>
      <c r="AZ116" s="1025" t="s">
        <v>469</v>
      </c>
      <c r="BA116" s="1026"/>
      <c r="BB116" s="1026"/>
      <c r="BC116" s="1026"/>
      <c r="BD116" s="1026"/>
      <c r="BE116" s="1026"/>
      <c r="BF116" s="1026"/>
      <c r="BG116" s="1026"/>
      <c r="BH116" s="1026"/>
      <c r="BI116" s="1026"/>
      <c r="BJ116" s="1026"/>
      <c r="BK116" s="1026"/>
      <c r="BL116" s="1026"/>
      <c r="BM116" s="1026"/>
      <c r="BN116" s="1026"/>
      <c r="BO116" s="1026"/>
      <c r="BP116" s="1027"/>
      <c r="BQ116" s="977" t="s">
        <v>399</v>
      </c>
      <c r="BR116" s="978"/>
      <c r="BS116" s="978"/>
      <c r="BT116" s="978"/>
      <c r="BU116" s="978"/>
      <c r="BV116" s="978" t="s">
        <v>399</v>
      </c>
      <c r="BW116" s="978"/>
      <c r="BX116" s="978"/>
      <c r="BY116" s="978"/>
      <c r="BZ116" s="978"/>
      <c r="CA116" s="978" t="s">
        <v>399</v>
      </c>
      <c r="CB116" s="978"/>
      <c r="CC116" s="978"/>
      <c r="CD116" s="978"/>
      <c r="CE116" s="978"/>
      <c r="CF116" s="972" t="s">
        <v>399</v>
      </c>
      <c r="CG116" s="973"/>
      <c r="CH116" s="973"/>
      <c r="CI116" s="973"/>
      <c r="CJ116" s="973"/>
      <c r="CK116" s="1003"/>
      <c r="CL116" s="1004"/>
      <c r="CM116" s="974" t="s">
        <v>470</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462</v>
      </c>
      <c r="DH116" s="1017"/>
      <c r="DI116" s="1017"/>
      <c r="DJ116" s="1017"/>
      <c r="DK116" s="1018"/>
      <c r="DL116" s="1019" t="s">
        <v>399</v>
      </c>
      <c r="DM116" s="1017"/>
      <c r="DN116" s="1017"/>
      <c r="DO116" s="1017"/>
      <c r="DP116" s="1018"/>
      <c r="DQ116" s="1019" t="s">
        <v>399</v>
      </c>
      <c r="DR116" s="1017"/>
      <c r="DS116" s="1017"/>
      <c r="DT116" s="1017"/>
      <c r="DU116" s="1018"/>
      <c r="DV116" s="1020" t="s">
        <v>399</v>
      </c>
      <c r="DW116" s="1021"/>
      <c r="DX116" s="1021"/>
      <c r="DY116" s="1021"/>
      <c r="DZ116" s="1022"/>
    </row>
    <row r="117" spans="1:130" s="248" customFormat="1" ht="26.25" customHeight="1" x14ac:dyDescent="0.15">
      <c r="A117" s="962" t="s">
        <v>190</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471</v>
      </c>
      <c r="Z117" s="944"/>
      <c r="AA117" s="1034">
        <v>673887</v>
      </c>
      <c r="AB117" s="1035"/>
      <c r="AC117" s="1035"/>
      <c r="AD117" s="1035"/>
      <c r="AE117" s="1036"/>
      <c r="AF117" s="1037">
        <v>604810</v>
      </c>
      <c r="AG117" s="1035"/>
      <c r="AH117" s="1035"/>
      <c r="AI117" s="1035"/>
      <c r="AJ117" s="1036"/>
      <c r="AK117" s="1037">
        <v>600963</v>
      </c>
      <c r="AL117" s="1035"/>
      <c r="AM117" s="1035"/>
      <c r="AN117" s="1035"/>
      <c r="AO117" s="1036"/>
      <c r="AP117" s="1038"/>
      <c r="AQ117" s="1039"/>
      <c r="AR117" s="1039"/>
      <c r="AS117" s="1039"/>
      <c r="AT117" s="1040"/>
      <c r="AU117" s="958"/>
      <c r="AV117" s="959"/>
      <c r="AW117" s="959"/>
      <c r="AX117" s="959"/>
      <c r="AY117" s="959"/>
      <c r="AZ117" s="1025" t="s">
        <v>472</v>
      </c>
      <c r="BA117" s="1026"/>
      <c r="BB117" s="1026"/>
      <c r="BC117" s="1026"/>
      <c r="BD117" s="1026"/>
      <c r="BE117" s="1026"/>
      <c r="BF117" s="1026"/>
      <c r="BG117" s="1026"/>
      <c r="BH117" s="1026"/>
      <c r="BI117" s="1026"/>
      <c r="BJ117" s="1026"/>
      <c r="BK117" s="1026"/>
      <c r="BL117" s="1026"/>
      <c r="BM117" s="1026"/>
      <c r="BN117" s="1026"/>
      <c r="BO117" s="1026"/>
      <c r="BP117" s="1027"/>
      <c r="BQ117" s="977" t="s">
        <v>399</v>
      </c>
      <c r="BR117" s="978"/>
      <c r="BS117" s="978"/>
      <c r="BT117" s="978"/>
      <c r="BU117" s="978"/>
      <c r="BV117" s="978" t="s">
        <v>399</v>
      </c>
      <c r="BW117" s="978"/>
      <c r="BX117" s="978"/>
      <c r="BY117" s="978"/>
      <c r="BZ117" s="978"/>
      <c r="CA117" s="978" t="s">
        <v>460</v>
      </c>
      <c r="CB117" s="978"/>
      <c r="CC117" s="978"/>
      <c r="CD117" s="978"/>
      <c r="CE117" s="978"/>
      <c r="CF117" s="972" t="s">
        <v>399</v>
      </c>
      <c r="CG117" s="973"/>
      <c r="CH117" s="973"/>
      <c r="CI117" s="973"/>
      <c r="CJ117" s="973"/>
      <c r="CK117" s="1003"/>
      <c r="CL117" s="1004"/>
      <c r="CM117" s="974" t="s">
        <v>473</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399</v>
      </c>
      <c r="DH117" s="1017"/>
      <c r="DI117" s="1017"/>
      <c r="DJ117" s="1017"/>
      <c r="DK117" s="1018"/>
      <c r="DL117" s="1019" t="s">
        <v>460</v>
      </c>
      <c r="DM117" s="1017"/>
      <c r="DN117" s="1017"/>
      <c r="DO117" s="1017"/>
      <c r="DP117" s="1018"/>
      <c r="DQ117" s="1019" t="s">
        <v>399</v>
      </c>
      <c r="DR117" s="1017"/>
      <c r="DS117" s="1017"/>
      <c r="DT117" s="1017"/>
      <c r="DU117" s="1018"/>
      <c r="DV117" s="1020" t="s">
        <v>399</v>
      </c>
      <c r="DW117" s="1021"/>
      <c r="DX117" s="1021"/>
      <c r="DY117" s="1021"/>
      <c r="DZ117" s="1022"/>
    </row>
    <row r="118" spans="1:130" s="248" customFormat="1" ht="26.25" customHeight="1" x14ac:dyDescent="0.15">
      <c r="A118" s="962" t="s">
        <v>445</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442</v>
      </c>
      <c r="AB118" s="943"/>
      <c r="AC118" s="943"/>
      <c r="AD118" s="943"/>
      <c r="AE118" s="944"/>
      <c r="AF118" s="942" t="s">
        <v>443</v>
      </c>
      <c r="AG118" s="943"/>
      <c r="AH118" s="943"/>
      <c r="AI118" s="943"/>
      <c r="AJ118" s="944"/>
      <c r="AK118" s="942" t="s">
        <v>307</v>
      </c>
      <c r="AL118" s="943"/>
      <c r="AM118" s="943"/>
      <c r="AN118" s="943"/>
      <c r="AO118" s="944"/>
      <c r="AP118" s="1029" t="s">
        <v>444</v>
      </c>
      <c r="AQ118" s="1030"/>
      <c r="AR118" s="1030"/>
      <c r="AS118" s="1030"/>
      <c r="AT118" s="1031"/>
      <c r="AU118" s="958"/>
      <c r="AV118" s="959"/>
      <c r="AW118" s="959"/>
      <c r="AX118" s="959"/>
      <c r="AY118" s="959"/>
      <c r="AZ118" s="1032" t="s">
        <v>474</v>
      </c>
      <c r="BA118" s="1023"/>
      <c r="BB118" s="1023"/>
      <c r="BC118" s="1023"/>
      <c r="BD118" s="1023"/>
      <c r="BE118" s="1023"/>
      <c r="BF118" s="1023"/>
      <c r="BG118" s="1023"/>
      <c r="BH118" s="1023"/>
      <c r="BI118" s="1023"/>
      <c r="BJ118" s="1023"/>
      <c r="BK118" s="1023"/>
      <c r="BL118" s="1023"/>
      <c r="BM118" s="1023"/>
      <c r="BN118" s="1023"/>
      <c r="BO118" s="1023"/>
      <c r="BP118" s="1024"/>
      <c r="BQ118" s="1055" t="s">
        <v>399</v>
      </c>
      <c r="BR118" s="1056"/>
      <c r="BS118" s="1056"/>
      <c r="BT118" s="1056"/>
      <c r="BU118" s="1056"/>
      <c r="BV118" s="1056" t="s">
        <v>399</v>
      </c>
      <c r="BW118" s="1056"/>
      <c r="BX118" s="1056"/>
      <c r="BY118" s="1056"/>
      <c r="BZ118" s="1056"/>
      <c r="CA118" s="1056" t="s">
        <v>399</v>
      </c>
      <c r="CB118" s="1056"/>
      <c r="CC118" s="1056"/>
      <c r="CD118" s="1056"/>
      <c r="CE118" s="1056"/>
      <c r="CF118" s="972" t="s">
        <v>399</v>
      </c>
      <c r="CG118" s="973"/>
      <c r="CH118" s="973"/>
      <c r="CI118" s="973"/>
      <c r="CJ118" s="973"/>
      <c r="CK118" s="1003"/>
      <c r="CL118" s="1004"/>
      <c r="CM118" s="974" t="s">
        <v>475</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399</v>
      </c>
      <c r="DH118" s="1017"/>
      <c r="DI118" s="1017"/>
      <c r="DJ118" s="1017"/>
      <c r="DK118" s="1018"/>
      <c r="DL118" s="1019" t="s">
        <v>399</v>
      </c>
      <c r="DM118" s="1017"/>
      <c r="DN118" s="1017"/>
      <c r="DO118" s="1017"/>
      <c r="DP118" s="1018"/>
      <c r="DQ118" s="1019" t="s">
        <v>460</v>
      </c>
      <c r="DR118" s="1017"/>
      <c r="DS118" s="1017"/>
      <c r="DT118" s="1017"/>
      <c r="DU118" s="1018"/>
      <c r="DV118" s="1020" t="s">
        <v>399</v>
      </c>
      <c r="DW118" s="1021"/>
      <c r="DX118" s="1021"/>
      <c r="DY118" s="1021"/>
      <c r="DZ118" s="1022"/>
    </row>
    <row r="119" spans="1:130" s="248" customFormat="1" ht="26.25" customHeight="1" x14ac:dyDescent="0.15">
      <c r="A119" s="1116" t="s">
        <v>448</v>
      </c>
      <c r="B119" s="1002"/>
      <c r="C119" s="981" t="s">
        <v>449</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399</v>
      </c>
      <c r="AB119" s="950"/>
      <c r="AC119" s="950"/>
      <c r="AD119" s="950"/>
      <c r="AE119" s="951"/>
      <c r="AF119" s="952" t="s">
        <v>399</v>
      </c>
      <c r="AG119" s="950"/>
      <c r="AH119" s="950"/>
      <c r="AI119" s="950"/>
      <c r="AJ119" s="951"/>
      <c r="AK119" s="952" t="s">
        <v>399</v>
      </c>
      <c r="AL119" s="950"/>
      <c r="AM119" s="950"/>
      <c r="AN119" s="950"/>
      <c r="AO119" s="951"/>
      <c r="AP119" s="953" t="s">
        <v>399</v>
      </c>
      <c r="AQ119" s="954"/>
      <c r="AR119" s="954"/>
      <c r="AS119" s="954"/>
      <c r="AT119" s="955"/>
      <c r="AU119" s="960"/>
      <c r="AV119" s="961"/>
      <c r="AW119" s="961"/>
      <c r="AX119" s="961"/>
      <c r="AY119" s="961"/>
      <c r="AZ119" s="279" t="s">
        <v>190</v>
      </c>
      <c r="BA119" s="279"/>
      <c r="BB119" s="279"/>
      <c r="BC119" s="279"/>
      <c r="BD119" s="279"/>
      <c r="BE119" s="279"/>
      <c r="BF119" s="279"/>
      <c r="BG119" s="279"/>
      <c r="BH119" s="279"/>
      <c r="BI119" s="279"/>
      <c r="BJ119" s="279"/>
      <c r="BK119" s="279"/>
      <c r="BL119" s="279"/>
      <c r="BM119" s="279"/>
      <c r="BN119" s="279"/>
      <c r="BO119" s="1033" t="s">
        <v>476</v>
      </c>
      <c r="BP119" s="1064"/>
      <c r="BQ119" s="1055">
        <v>7663235</v>
      </c>
      <c r="BR119" s="1056"/>
      <c r="BS119" s="1056"/>
      <c r="BT119" s="1056"/>
      <c r="BU119" s="1056"/>
      <c r="BV119" s="1056">
        <v>8013461</v>
      </c>
      <c r="BW119" s="1056"/>
      <c r="BX119" s="1056"/>
      <c r="BY119" s="1056"/>
      <c r="BZ119" s="1056"/>
      <c r="CA119" s="1056">
        <v>7683009</v>
      </c>
      <c r="CB119" s="1056"/>
      <c r="CC119" s="1056"/>
      <c r="CD119" s="1056"/>
      <c r="CE119" s="1056"/>
      <c r="CF119" s="1057"/>
      <c r="CG119" s="1058"/>
      <c r="CH119" s="1058"/>
      <c r="CI119" s="1058"/>
      <c r="CJ119" s="1059"/>
      <c r="CK119" s="1005"/>
      <c r="CL119" s="1006"/>
      <c r="CM119" s="1060" t="s">
        <v>477</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399</v>
      </c>
      <c r="DH119" s="1042"/>
      <c r="DI119" s="1042"/>
      <c r="DJ119" s="1042"/>
      <c r="DK119" s="1043"/>
      <c r="DL119" s="1041" t="s">
        <v>399</v>
      </c>
      <c r="DM119" s="1042"/>
      <c r="DN119" s="1042"/>
      <c r="DO119" s="1042"/>
      <c r="DP119" s="1043"/>
      <c r="DQ119" s="1041" t="s">
        <v>399</v>
      </c>
      <c r="DR119" s="1042"/>
      <c r="DS119" s="1042"/>
      <c r="DT119" s="1042"/>
      <c r="DU119" s="1043"/>
      <c r="DV119" s="1044" t="s">
        <v>399</v>
      </c>
      <c r="DW119" s="1045"/>
      <c r="DX119" s="1045"/>
      <c r="DY119" s="1045"/>
      <c r="DZ119" s="1046"/>
    </row>
    <row r="120" spans="1:130" s="248" customFormat="1" ht="26.25" customHeight="1" x14ac:dyDescent="0.15">
      <c r="A120" s="1117"/>
      <c r="B120" s="1004"/>
      <c r="C120" s="974" t="s">
        <v>452</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399</v>
      </c>
      <c r="AB120" s="1017"/>
      <c r="AC120" s="1017"/>
      <c r="AD120" s="1017"/>
      <c r="AE120" s="1018"/>
      <c r="AF120" s="1019" t="s">
        <v>399</v>
      </c>
      <c r="AG120" s="1017"/>
      <c r="AH120" s="1017"/>
      <c r="AI120" s="1017"/>
      <c r="AJ120" s="1018"/>
      <c r="AK120" s="1019" t="s">
        <v>399</v>
      </c>
      <c r="AL120" s="1017"/>
      <c r="AM120" s="1017"/>
      <c r="AN120" s="1017"/>
      <c r="AO120" s="1018"/>
      <c r="AP120" s="1020" t="s">
        <v>399</v>
      </c>
      <c r="AQ120" s="1021"/>
      <c r="AR120" s="1021"/>
      <c r="AS120" s="1021"/>
      <c r="AT120" s="1022"/>
      <c r="AU120" s="1047" t="s">
        <v>478</v>
      </c>
      <c r="AV120" s="1048"/>
      <c r="AW120" s="1048"/>
      <c r="AX120" s="1048"/>
      <c r="AY120" s="1049"/>
      <c r="AZ120" s="998" t="s">
        <v>479</v>
      </c>
      <c r="BA120" s="947"/>
      <c r="BB120" s="947"/>
      <c r="BC120" s="947"/>
      <c r="BD120" s="947"/>
      <c r="BE120" s="947"/>
      <c r="BF120" s="947"/>
      <c r="BG120" s="947"/>
      <c r="BH120" s="947"/>
      <c r="BI120" s="947"/>
      <c r="BJ120" s="947"/>
      <c r="BK120" s="947"/>
      <c r="BL120" s="947"/>
      <c r="BM120" s="947"/>
      <c r="BN120" s="947"/>
      <c r="BO120" s="947"/>
      <c r="BP120" s="948"/>
      <c r="BQ120" s="984">
        <v>8539404</v>
      </c>
      <c r="BR120" s="985"/>
      <c r="BS120" s="985"/>
      <c r="BT120" s="985"/>
      <c r="BU120" s="985"/>
      <c r="BV120" s="985">
        <v>8459076</v>
      </c>
      <c r="BW120" s="985"/>
      <c r="BX120" s="985"/>
      <c r="BY120" s="985"/>
      <c r="BZ120" s="985"/>
      <c r="CA120" s="985">
        <v>8941780</v>
      </c>
      <c r="CB120" s="985"/>
      <c r="CC120" s="985"/>
      <c r="CD120" s="985"/>
      <c r="CE120" s="985"/>
      <c r="CF120" s="999">
        <v>144.6</v>
      </c>
      <c r="CG120" s="1000"/>
      <c r="CH120" s="1000"/>
      <c r="CI120" s="1000"/>
      <c r="CJ120" s="1000"/>
      <c r="CK120" s="1065" t="s">
        <v>480</v>
      </c>
      <c r="CL120" s="1066"/>
      <c r="CM120" s="1066"/>
      <c r="CN120" s="1066"/>
      <c r="CO120" s="1067"/>
      <c r="CP120" s="1073" t="s">
        <v>420</v>
      </c>
      <c r="CQ120" s="1074"/>
      <c r="CR120" s="1074"/>
      <c r="CS120" s="1074"/>
      <c r="CT120" s="1074"/>
      <c r="CU120" s="1074"/>
      <c r="CV120" s="1074"/>
      <c r="CW120" s="1074"/>
      <c r="CX120" s="1074"/>
      <c r="CY120" s="1074"/>
      <c r="CZ120" s="1074"/>
      <c r="DA120" s="1074"/>
      <c r="DB120" s="1074"/>
      <c r="DC120" s="1074"/>
      <c r="DD120" s="1074"/>
      <c r="DE120" s="1074"/>
      <c r="DF120" s="1075"/>
      <c r="DG120" s="984">
        <v>2075336</v>
      </c>
      <c r="DH120" s="985"/>
      <c r="DI120" s="985"/>
      <c r="DJ120" s="985"/>
      <c r="DK120" s="985"/>
      <c r="DL120" s="985">
        <v>1912341</v>
      </c>
      <c r="DM120" s="985"/>
      <c r="DN120" s="985"/>
      <c r="DO120" s="985"/>
      <c r="DP120" s="985"/>
      <c r="DQ120" s="985">
        <v>1790388</v>
      </c>
      <c r="DR120" s="985"/>
      <c r="DS120" s="985"/>
      <c r="DT120" s="985"/>
      <c r="DU120" s="985"/>
      <c r="DV120" s="986">
        <v>28.9</v>
      </c>
      <c r="DW120" s="986"/>
      <c r="DX120" s="986"/>
      <c r="DY120" s="986"/>
      <c r="DZ120" s="987"/>
    </row>
    <row r="121" spans="1:130" s="248" customFormat="1" ht="26.25" customHeight="1" x14ac:dyDescent="0.15">
      <c r="A121" s="1117"/>
      <c r="B121" s="1004"/>
      <c r="C121" s="1025" t="s">
        <v>481</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399</v>
      </c>
      <c r="AB121" s="1017"/>
      <c r="AC121" s="1017"/>
      <c r="AD121" s="1017"/>
      <c r="AE121" s="1018"/>
      <c r="AF121" s="1019" t="s">
        <v>399</v>
      </c>
      <c r="AG121" s="1017"/>
      <c r="AH121" s="1017"/>
      <c r="AI121" s="1017"/>
      <c r="AJ121" s="1018"/>
      <c r="AK121" s="1019" t="s">
        <v>399</v>
      </c>
      <c r="AL121" s="1017"/>
      <c r="AM121" s="1017"/>
      <c r="AN121" s="1017"/>
      <c r="AO121" s="1018"/>
      <c r="AP121" s="1020" t="s">
        <v>399</v>
      </c>
      <c r="AQ121" s="1021"/>
      <c r="AR121" s="1021"/>
      <c r="AS121" s="1021"/>
      <c r="AT121" s="1022"/>
      <c r="AU121" s="1050"/>
      <c r="AV121" s="1051"/>
      <c r="AW121" s="1051"/>
      <c r="AX121" s="1051"/>
      <c r="AY121" s="1052"/>
      <c r="AZ121" s="1007" t="s">
        <v>482</v>
      </c>
      <c r="BA121" s="1008"/>
      <c r="BB121" s="1008"/>
      <c r="BC121" s="1008"/>
      <c r="BD121" s="1008"/>
      <c r="BE121" s="1008"/>
      <c r="BF121" s="1008"/>
      <c r="BG121" s="1008"/>
      <c r="BH121" s="1008"/>
      <c r="BI121" s="1008"/>
      <c r="BJ121" s="1008"/>
      <c r="BK121" s="1008"/>
      <c r="BL121" s="1008"/>
      <c r="BM121" s="1008"/>
      <c r="BN121" s="1008"/>
      <c r="BO121" s="1008"/>
      <c r="BP121" s="1009"/>
      <c r="BQ121" s="977">
        <v>50868</v>
      </c>
      <c r="BR121" s="978"/>
      <c r="BS121" s="978"/>
      <c r="BT121" s="978"/>
      <c r="BU121" s="978"/>
      <c r="BV121" s="978">
        <v>33325</v>
      </c>
      <c r="BW121" s="978"/>
      <c r="BX121" s="978"/>
      <c r="BY121" s="978"/>
      <c r="BZ121" s="978"/>
      <c r="CA121" s="978">
        <v>21374</v>
      </c>
      <c r="CB121" s="978"/>
      <c r="CC121" s="978"/>
      <c r="CD121" s="978"/>
      <c r="CE121" s="978"/>
      <c r="CF121" s="972">
        <v>0.3</v>
      </c>
      <c r="CG121" s="973"/>
      <c r="CH121" s="973"/>
      <c r="CI121" s="973"/>
      <c r="CJ121" s="973"/>
      <c r="CK121" s="1068"/>
      <c r="CL121" s="1069"/>
      <c r="CM121" s="1069"/>
      <c r="CN121" s="1069"/>
      <c r="CO121" s="1070"/>
      <c r="CP121" s="1078" t="s">
        <v>483</v>
      </c>
      <c r="CQ121" s="1079"/>
      <c r="CR121" s="1079"/>
      <c r="CS121" s="1079"/>
      <c r="CT121" s="1079"/>
      <c r="CU121" s="1079"/>
      <c r="CV121" s="1079"/>
      <c r="CW121" s="1079"/>
      <c r="CX121" s="1079"/>
      <c r="CY121" s="1079"/>
      <c r="CZ121" s="1079"/>
      <c r="DA121" s="1079"/>
      <c r="DB121" s="1079"/>
      <c r="DC121" s="1079"/>
      <c r="DD121" s="1079"/>
      <c r="DE121" s="1079"/>
      <c r="DF121" s="1080"/>
      <c r="DG121" s="977">
        <v>640960</v>
      </c>
      <c r="DH121" s="978"/>
      <c r="DI121" s="978"/>
      <c r="DJ121" s="978"/>
      <c r="DK121" s="978"/>
      <c r="DL121" s="978">
        <v>600744</v>
      </c>
      <c r="DM121" s="978"/>
      <c r="DN121" s="978"/>
      <c r="DO121" s="978"/>
      <c r="DP121" s="978"/>
      <c r="DQ121" s="978">
        <v>559769</v>
      </c>
      <c r="DR121" s="978"/>
      <c r="DS121" s="978"/>
      <c r="DT121" s="978"/>
      <c r="DU121" s="978"/>
      <c r="DV121" s="979">
        <v>9.1</v>
      </c>
      <c r="DW121" s="979"/>
      <c r="DX121" s="979"/>
      <c r="DY121" s="979"/>
      <c r="DZ121" s="980"/>
    </row>
    <row r="122" spans="1:130" s="248" customFormat="1" ht="26.25" customHeight="1" x14ac:dyDescent="0.15">
      <c r="A122" s="1117"/>
      <c r="B122" s="1004"/>
      <c r="C122" s="974" t="s">
        <v>464</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399</v>
      </c>
      <c r="AB122" s="1017"/>
      <c r="AC122" s="1017"/>
      <c r="AD122" s="1017"/>
      <c r="AE122" s="1018"/>
      <c r="AF122" s="1019" t="s">
        <v>399</v>
      </c>
      <c r="AG122" s="1017"/>
      <c r="AH122" s="1017"/>
      <c r="AI122" s="1017"/>
      <c r="AJ122" s="1018"/>
      <c r="AK122" s="1019" t="s">
        <v>399</v>
      </c>
      <c r="AL122" s="1017"/>
      <c r="AM122" s="1017"/>
      <c r="AN122" s="1017"/>
      <c r="AO122" s="1018"/>
      <c r="AP122" s="1020" t="s">
        <v>399</v>
      </c>
      <c r="AQ122" s="1021"/>
      <c r="AR122" s="1021"/>
      <c r="AS122" s="1021"/>
      <c r="AT122" s="1022"/>
      <c r="AU122" s="1050"/>
      <c r="AV122" s="1051"/>
      <c r="AW122" s="1051"/>
      <c r="AX122" s="1051"/>
      <c r="AY122" s="1052"/>
      <c r="AZ122" s="1032" t="s">
        <v>484</v>
      </c>
      <c r="BA122" s="1023"/>
      <c r="BB122" s="1023"/>
      <c r="BC122" s="1023"/>
      <c r="BD122" s="1023"/>
      <c r="BE122" s="1023"/>
      <c r="BF122" s="1023"/>
      <c r="BG122" s="1023"/>
      <c r="BH122" s="1023"/>
      <c r="BI122" s="1023"/>
      <c r="BJ122" s="1023"/>
      <c r="BK122" s="1023"/>
      <c r="BL122" s="1023"/>
      <c r="BM122" s="1023"/>
      <c r="BN122" s="1023"/>
      <c r="BO122" s="1023"/>
      <c r="BP122" s="1024"/>
      <c r="BQ122" s="1055">
        <v>8832556</v>
      </c>
      <c r="BR122" s="1056"/>
      <c r="BS122" s="1056"/>
      <c r="BT122" s="1056"/>
      <c r="BU122" s="1056"/>
      <c r="BV122" s="1056">
        <v>9078750</v>
      </c>
      <c r="BW122" s="1056"/>
      <c r="BX122" s="1056"/>
      <c r="BY122" s="1056"/>
      <c r="BZ122" s="1056"/>
      <c r="CA122" s="1056">
        <v>8942902</v>
      </c>
      <c r="CB122" s="1056"/>
      <c r="CC122" s="1056"/>
      <c r="CD122" s="1056"/>
      <c r="CE122" s="1056"/>
      <c r="CF122" s="1076">
        <v>144.6</v>
      </c>
      <c r="CG122" s="1077"/>
      <c r="CH122" s="1077"/>
      <c r="CI122" s="1077"/>
      <c r="CJ122" s="1077"/>
      <c r="CK122" s="1068"/>
      <c r="CL122" s="1069"/>
      <c r="CM122" s="1069"/>
      <c r="CN122" s="1069"/>
      <c r="CO122" s="1070"/>
      <c r="CP122" s="1078" t="s">
        <v>485</v>
      </c>
      <c r="CQ122" s="1079"/>
      <c r="CR122" s="1079"/>
      <c r="CS122" s="1079"/>
      <c r="CT122" s="1079"/>
      <c r="CU122" s="1079"/>
      <c r="CV122" s="1079"/>
      <c r="CW122" s="1079"/>
      <c r="CX122" s="1079"/>
      <c r="CY122" s="1079"/>
      <c r="CZ122" s="1079"/>
      <c r="DA122" s="1079"/>
      <c r="DB122" s="1079"/>
      <c r="DC122" s="1079"/>
      <c r="DD122" s="1079"/>
      <c r="DE122" s="1079"/>
      <c r="DF122" s="1080"/>
      <c r="DG122" s="977">
        <v>170062</v>
      </c>
      <c r="DH122" s="978"/>
      <c r="DI122" s="978"/>
      <c r="DJ122" s="978"/>
      <c r="DK122" s="978"/>
      <c r="DL122" s="978">
        <v>165095</v>
      </c>
      <c r="DM122" s="978"/>
      <c r="DN122" s="978"/>
      <c r="DO122" s="978"/>
      <c r="DP122" s="978"/>
      <c r="DQ122" s="978">
        <v>159670</v>
      </c>
      <c r="DR122" s="978"/>
      <c r="DS122" s="978"/>
      <c r="DT122" s="978"/>
      <c r="DU122" s="978"/>
      <c r="DV122" s="979">
        <v>2.6</v>
      </c>
      <c r="DW122" s="979"/>
      <c r="DX122" s="979"/>
      <c r="DY122" s="979"/>
      <c r="DZ122" s="980"/>
    </row>
    <row r="123" spans="1:130" s="248" customFormat="1" ht="26.25" customHeight="1" x14ac:dyDescent="0.15">
      <c r="A123" s="1117"/>
      <c r="B123" s="1004"/>
      <c r="C123" s="974" t="s">
        <v>470</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399</v>
      </c>
      <c r="AB123" s="1017"/>
      <c r="AC123" s="1017"/>
      <c r="AD123" s="1017"/>
      <c r="AE123" s="1018"/>
      <c r="AF123" s="1019" t="s">
        <v>399</v>
      </c>
      <c r="AG123" s="1017"/>
      <c r="AH123" s="1017"/>
      <c r="AI123" s="1017"/>
      <c r="AJ123" s="1018"/>
      <c r="AK123" s="1019" t="s">
        <v>399</v>
      </c>
      <c r="AL123" s="1017"/>
      <c r="AM123" s="1017"/>
      <c r="AN123" s="1017"/>
      <c r="AO123" s="1018"/>
      <c r="AP123" s="1020" t="s">
        <v>399</v>
      </c>
      <c r="AQ123" s="1021"/>
      <c r="AR123" s="1021"/>
      <c r="AS123" s="1021"/>
      <c r="AT123" s="1022"/>
      <c r="AU123" s="1053"/>
      <c r="AV123" s="1054"/>
      <c r="AW123" s="1054"/>
      <c r="AX123" s="1054"/>
      <c r="AY123" s="1054"/>
      <c r="AZ123" s="279" t="s">
        <v>190</v>
      </c>
      <c r="BA123" s="279"/>
      <c r="BB123" s="279"/>
      <c r="BC123" s="279"/>
      <c r="BD123" s="279"/>
      <c r="BE123" s="279"/>
      <c r="BF123" s="279"/>
      <c r="BG123" s="279"/>
      <c r="BH123" s="279"/>
      <c r="BI123" s="279"/>
      <c r="BJ123" s="279"/>
      <c r="BK123" s="279"/>
      <c r="BL123" s="279"/>
      <c r="BM123" s="279"/>
      <c r="BN123" s="279"/>
      <c r="BO123" s="1033" t="s">
        <v>486</v>
      </c>
      <c r="BP123" s="1064"/>
      <c r="BQ123" s="1123">
        <v>17422828</v>
      </c>
      <c r="BR123" s="1124"/>
      <c r="BS123" s="1124"/>
      <c r="BT123" s="1124"/>
      <c r="BU123" s="1124"/>
      <c r="BV123" s="1124">
        <v>17571151</v>
      </c>
      <c r="BW123" s="1124"/>
      <c r="BX123" s="1124"/>
      <c r="BY123" s="1124"/>
      <c r="BZ123" s="1124"/>
      <c r="CA123" s="1124">
        <v>17906056</v>
      </c>
      <c r="CB123" s="1124"/>
      <c r="CC123" s="1124"/>
      <c r="CD123" s="1124"/>
      <c r="CE123" s="1124"/>
      <c r="CF123" s="1057"/>
      <c r="CG123" s="1058"/>
      <c r="CH123" s="1058"/>
      <c r="CI123" s="1058"/>
      <c r="CJ123" s="1059"/>
      <c r="CK123" s="1068"/>
      <c r="CL123" s="1069"/>
      <c r="CM123" s="1069"/>
      <c r="CN123" s="1069"/>
      <c r="CO123" s="1070"/>
      <c r="CP123" s="1078" t="s">
        <v>487</v>
      </c>
      <c r="CQ123" s="1079"/>
      <c r="CR123" s="1079"/>
      <c r="CS123" s="1079"/>
      <c r="CT123" s="1079"/>
      <c r="CU123" s="1079"/>
      <c r="CV123" s="1079"/>
      <c r="CW123" s="1079"/>
      <c r="CX123" s="1079"/>
      <c r="CY123" s="1079"/>
      <c r="CZ123" s="1079"/>
      <c r="DA123" s="1079"/>
      <c r="DB123" s="1079"/>
      <c r="DC123" s="1079"/>
      <c r="DD123" s="1079"/>
      <c r="DE123" s="1079"/>
      <c r="DF123" s="1080"/>
      <c r="DG123" s="1016">
        <v>45558</v>
      </c>
      <c r="DH123" s="1017"/>
      <c r="DI123" s="1017"/>
      <c r="DJ123" s="1017"/>
      <c r="DK123" s="1018"/>
      <c r="DL123" s="1019">
        <v>39950</v>
      </c>
      <c r="DM123" s="1017"/>
      <c r="DN123" s="1017"/>
      <c r="DO123" s="1017"/>
      <c r="DP123" s="1018"/>
      <c r="DQ123" s="1019">
        <v>34192</v>
      </c>
      <c r="DR123" s="1017"/>
      <c r="DS123" s="1017"/>
      <c r="DT123" s="1017"/>
      <c r="DU123" s="1018"/>
      <c r="DV123" s="1020">
        <v>0.6</v>
      </c>
      <c r="DW123" s="1021"/>
      <c r="DX123" s="1021"/>
      <c r="DY123" s="1021"/>
      <c r="DZ123" s="1022"/>
    </row>
    <row r="124" spans="1:130" s="248" customFormat="1" ht="26.25" customHeight="1" thickBot="1" x14ac:dyDescent="0.2">
      <c r="A124" s="1117"/>
      <c r="B124" s="1004"/>
      <c r="C124" s="974" t="s">
        <v>473</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460</v>
      </c>
      <c r="AB124" s="1017"/>
      <c r="AC124" s="1017"/>
      <c r="AD124" s="1017"/>
      <c r="AE124" s="1018"/>
      <c r="AF124" s="1019" t="s">
        <v>399</v>
      </c>
      <c r="AG124" s="1017"/>
      <c r="AH124" s="1017"/>
      <c r="AI124" s="1017"/>
      <c r="AJ124" s="1018"/>
      <c r="AK124" s="1019" t="s">
        <v>399</v>
      </c>
      <c r="AL124" s="1017"/>
      <c r="AM124" s="1017"/>
      <c r="AN124" s="1017"/>
      <c r="AO124" s="1018"/>
      <c r="AP124" s="1020" t="s">
        <v>460</v>
      </c>
      <c r="AQ124" s="1021"/>
      <c r="AR124" s="1021"/>
      <c r="AS124" s="1021"/>
      <c r="AT124" s="1022"/>
      <c r="AU124" s="1119" t="s">
        <v>488</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t="s">
        <v>399</v>
      </c>
      <c r="BR124" s="1086"/>
      <c r="BS124" s="1086"/>
      <c r="BT124" s="1086"/>
      <c r="BU124" s="1086"/>
      <c r="BV124" s="1086" t="s">
        <v>399</v>
      </c>
      <c r="BW124" s="1086"/>
      <c r="BX124" s="1086"/>
      <c r="BY124" s="1086"/>
      <c r="BZ124" s="1086"/>
      <c r="CA124" s="1086" t="s">
        <v>460</v>
      </c>
      <c r="CB124" s="1086"/>
      <c r="CC124" s="1086"/>
      <c r="CD124" s="1086"/>
      <c r="CE124" s="1086"/>
      <c r="CF124" s="1087"/>
      <c r="CG124" s="1088"/>
      <c r="CH124" s="1088"/>
      <c r="CI124" s="1088"/>
      <c r="CJ124" s="1089"/>
      <c r="CK124" s="1071"/>
      <c r="CL124" s="1071"/>
      <c r="CM124" s="1071"/>
      <c r="CN124" s="1071"/>
      <c r="CO124" s="1072"/>
      <c r="CP124" s="1078" t="s">
        <v>489</v>
      </c>
      <c r="CQ124" s="1079"/>
      <c r="CR124" s="1079"/>
      <c r="CS124" s="1079"/>
      <c r="CT124" s="1079"/>
      <c r="CU124" s="1079"/>
      <c r="CV124" s="1079"/>
      <c r="CW124" s="1079"/>
      <c r="CX124" s="1079"/>
      <c r="CY124" s="1079"/>
      <c r="CZ124" s="1079"/>
      <c r="DA124" s="1079"/>
      <c r="DB124" s="1079"/>
      <c r="DC124" s="1079"/>
      <c r="DD124" s="1079"/>
      <c r="DE124" s="1079"/>
      <c r="DF124" s="1080"/>
      <c r="DG124" s="1063" t="s">
        <v>399</v>
      </c>
      <c r="DH124" s="1042"/>
      <c r="DI124" s="1042"/>
      <c r="DJ124" s="1042"/>
      <c r="DK124" s="1043"/>
      <c r="DL124" s="1041" t="s">
        <v>399</v>
      </c>
      <c r="DM124" s="1042"/>
      <c r="DN124" s="1042"/>
      <c r="DO124" s="1042"/>
      <c r="DP124" s="1043"/>
      <c r="DQ124" s="1041" t="s">
        <v>399</v>
      </c>
      <c r="DR124" s="1042"/>
      <c r="DS124" s="1042"/>
      <c r="DT124" s="1042"/>
      <c r="DU124" s="1043"/>
      <c r="DV124" s="1044" t="s">
        <v>399</v>
      </c>
      <c r="DW124" s="1045"/>
      <c r="DX124" s="1045"/>
      <c r="DY124" s="1045"/>
      <c r="DZ124" s="1046"/>
    </row>
    <row r="125" spans="1:130" s="248" customFormat="1" ht="26.25" customHeight="1" x14ac:dyDescent="0.15">
      <c r="A125" s="1117"/>
      <c r="B125" s="1004"/>
      <c r="C125" s="974" t="s">
        <v>475</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399</v>
      </c>
      <c r="AB125" s="1017"/>
      <c r="AC125" s="1017"/>
      <c r="AD125" s="1017"/>
      <c r="AE125" s="1018"/>
      <c r="AF125" s="1019" t="s">
        <v>399</v>
      </c>
      <c r="AG125" s="1017"/>
      <c r="AH125" s="1017"/>
      <c r="AI125" s="1017"/>
      <c r="AJ125" s="1018"/>
      <c r="AK125" s="1019" t="s">
        <v>399</v>
      </c>
      <c r="AL125" s="1017"/>
      <c r="AM125" s="1017"/>
      <c r="AN125" s="1017"/>
      <c r="AO125" s="1018"/>
      <c r="AP125" s="1020" t="s">
        <v>399</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490</v>
      </c>
      <c r="CL125" s="1066"/>
      <c r="CM125" s="1066"/>
      <c r="CN125" s="1066"/>
      <c r="CO125" s="1067"/>
      <c r="CP125" s="998" t="s">
        <v>491</v>
      </c>
      <c r="CQ125" s="947"/>
      <c r="CR125" s="947"/>
      <c r="CS125" s="947"/>
      <c r="CT125" s="947"/>
      <c r="CU125" s="947"/>
      <c r="CV125" s="947"/>
      <c r="CW125" s="947"/>
      <c r="CX125" s="947"/>
      <c r="CY125" s="947"/>
      <c r="CZ125" s="947"/>
      <c r="DA125" s="947"/>
      <c r="DB125" s="947"/>
      <c r="DC125" s="947"/>
      <c r="DD125" s="947"/>
      <c r="DE125" s="947"/>
      <c r="DF125" s="948"/>
      <c r="DG125" s="984" t="s">
        <v>399</v>
      </c>
      <c r="DH125" s="985"/>
      <c r="DI125" s="985"/>
      <c r="DJ125" s="985"/>
      <c r="DK125" s="985"/>
      <c r="DL125" s="985" t="s">
        <v>399</v>
      </c>
      <c r="DM125" s="985"/>
      <c r="DN125" s="985"/>
      <c r="DO125" s="985"/>
      <c r="DP125" s="985"/>
      <c r="DQ125" s="985" t="s">
        <v>399</v>
      </c>
      <c r="DR125" s="985"/>
      <c r="DS125" s="985"/>
      <c r="DT125" s="985"/>
      <c r="DU125" s="985"/>
      <c r="DV125" s="986" t="s">
        <v>399</v>
      </c>
      <c r="DW125" s="986"/>
      <c r="DX125" s="986"/>
      <c r="DY125" s="986"/>
      <c r="DZ125" s="987"/>
    </row>
    <row r="126" spans="1:130" s="248" customFormat="1" ht="26.25" customHeight="1" thickBot="1" x14ac:dyDescent="0.2">
      <c r="A126" s="1117"/>
      <c r="B126" s="1004"/>
      <c r="C126" s="974" t="s">
        <v>477</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399</v>
      </c>
      <c r="AB126" s="1017"/>
      <c r="AC126" s="1017"/>
      <c r="AD126" s="1017"/>
      <c r="AE126" s="1018"/>
      <c r="AF126" s="1019" t="s">
        <v>399</v>
      </c>
      <c r="AG126" s="1017"/>
      <c r="AH126" s="1017"/>
      <c r="AI126" s="1017"/>
      <c r="AJ126" s="1018"/>
      <c r="AK126" s="1019" t="s">
        <v>399</v>
      </c>
      <c r="AL126" s="1017"/>
      <c r="AM126" s="1017"/>
      <c r="AN126" s="1017"/>
      <c r="AO126" s="1018"/>
      <c r="AP126" s="1020" t="s">
        <v>399</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492</v>
      </c>
      <c r="CQ126" s="1008"/>
      <c r="CR126" s="1008"/>
      <c r="CS126" s="1008"/>
      <c r="CT126" s="1008"/>
      <c r="CU126" s="1008"/>
      <c r="CV126" s="1008"/>
      <c r="CW126" s="1008"/>
      <c r="CX126" s="1008"/>
      <c r="CY126" s="1008"/>
      <c r="CZ126" s="1008"/>
      <c r="DA126" s="1008"/>
      <c r="DB126" s="1008"/>
      <c r="DC126" s="1008"/>
      <c r="DD126" s="1008"/>
      <c r="DE126" s="1008"/>
      <c r="DF126" s="1009"/>
      <c r="DG126" s="977" t="s">
        <v>399</v>
      </c>
      <c r="DH126" s="978"/>
      <c r="DI126" s="978"/>
      <c r="DJ126" s="978"/>
      <c r="DK126" s="978"/>
      <c r="DL126" s="978" t="s">
        <v>399</v>
      </c>
      <c r="DM126" s="978"/>
      <c r="DN126" s="978"/>
      <c r="DO126" s="978"/>
      <c r="DP126" s="978"/>
      <c r="DQ126" s="978" t="s">
        <v>399</v>
      </c>
      <c r="DR126" s="978"/>
      <c r="DS126" s="978"/>
      <c r="DT126" s="978"/>
      <c r="DU126" s="978"/>
      <c r="DV126" s="979" t="s">
        <v>399</v>
      </c>
      <c r="DW126" s="979"/>
      <c r="DX126" s="979"/>
      <c r="DY126" s="979"/>
      <c r="DZ126" s="980"/>
    </row>
    <row r="127" spans="1:130" s="248" customFormat="1" ht="26.25" customHeight="1" x14ac:dyDescent="0.15">
      <c r="A127" s="1118"/>
      <c r="B127" s="1006"/>
      <c r="C127" s="1060" t="s">
        <v>493</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v>3749</v>
      </c>
      <c r="AB127" s="1017"/>
      <c r="AC127" s="1017"/>
      <c r="AD127" s="1017"/>
      <c r="AE127" s="1018"/>
      <c r="AF127" s="1019">
        <v>2639</v>
      </c>
      <c r="AG127" s="1017"/>
      <c r="AH127" s="1017"/>
      <c r="AI127" s="1017"/>
      <c r="AJ127" s="1018"/>
      <c r="AK127" s="1019">
        <v>2215</v>
      </c>
      <c r="AL127" s="1017"/>
      <c r="AM127" s="1017"/>
      <c r="AN127" s="1017"/>
      <c r="AO127" s="1018"/>
      <c r="AP127" s="1020">
        <v>0</v>
      </c>
      <c r="AQ127" s="1021"/>
      <c r="AR127" s="1021"/>
      <c r="AS127" s="1021"/>
      <c r="AT127" s="1022"/>
      <c r="AU127" s="284"/>
      <c r="AV127" s="284"/>
      <c r="AW127" s="284"/>
      <c r="AX127" s="1090" t="s">
        <v>494</v>
      </c>
      <c r="AY127" s="1091"/>
      <c r="AZ127" s="1091"/>
      <c r="BA127" s="1091"/>
      <c r="BB127" s="1091"/>
      <c r="BC127" s="1091"/>
      <c r="BD127" s="1091"/>
      <c r="BE127" s="1092"/>
      <c r="BF127" s="1093" t="s">
        <v>495</v>
      </c>
      <c r="BG127" s="1091"/>
      <c r="BH127" s="1091"/>
      <c r="BI127" s="1091"/>
      <c r="BJ127" s="1091"/>
      <c r="BK127" s="1091"/>
      <c r="BL127" s="1092"/>
      <c r="BM127" s="1093" t="s">
        <v>496</v>
      </c>
      <c r="BN127" s="1091"/>
      <c r="BO127" s="1091"/>
      <c r="BP127" s="1091"/>
      <c r="BQ127" s="1091"/>
      <c r="BR127" s="1091"/>
      <c r="BS127" s="1092"/>
      <c r="BT127" s="1093" t="s">
        <v>497</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498</v>
      </c>
      <c r="CQ127" s="1008"/>
      <c r="CR127" s="1008"/>
      <c r="CS127" s="1008"/>
      <c r="CT127" s="1008"/>
      <c r="CU127" s="1008"/>
      <c r="CV127" s="1008"/>
      <c r="CW127" s="1008"/>
      <c r="CX127" s="1008"/>
      <c r="CY127" s="1008"/>
      <c r="CZ127" s="1008"/>
      <c r="DA127" s="1008"/>
      <c r="DB127" s="1008"/>
      <c r="DC127" s="1008"/>
      <c r="DD127" s="1008"/>
      <c r="DE127" s="1008"/>
      <c r="DF127" s="1009"/>
      <c r="DG127" s="977" t="s">
        <v>399</v>
      </c>
      <c r="DH127" s="978"/>
      <c r="DI127" s="978"/>
      <c r="DJ127" s="978"/>
      <c r="DK127" s="978"/>
      <c r="DL127" s="978" t="s">
        <v>399</v>
      </c>
      <c r="DM127" s="978"/>
      <c r="DN127" s="978"/>
      <c r="DO127" s="978"/>
      <c r="DP127" s="978"/>
      <c r="DQ127" s="978" t="s">
        <v>399</v>
      </c>
      <c r="DR127" s="978"/>
      <c r="DS127" s="978"/>
      <c r="DT127" s="978"/>
      <c r="DU127" s="978"/>
      <c r="DV127" s="979" t="s">
        <v>399</v>
      </c>
      <c r="DW127" s="979"/>
      <c r="DX127" s="979"/>
      <c r="DY127" s="979"/>
      <c r="DZ127" s="980"/>
    </row>
    <row r="128" spans="1:130" s="248" customFormat="1" ht="26.25" customHeight="1" thickBot="1" x14ac:dyDescent="0.2">
      <c r="A128" s="1101" t="s">
        <v>499</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500</v>
      </c>
      <c r="X128" s="1103"/>
      <c r="Y128" s="1103"/>
      <c r="Z128" s="1104"/>
      <c r="AA128" s="1105">
        <v>20978</v>
      </c>
      <c r="AB128" s="1106"/>
      <c r="AC128" s="1106"/>
      <c r="AD128" s="1106"/>
      <c r="AE128" s="1107"/>
      <c r="AF128" s="1108">
        <v>6210</v>
      </c>
      <c r="AG128" s="1106"/>
      <c r="AH128" s="1106"/>
      <c r="AI128" s="1106"/>
      <c r="AJ128" s="1107"/>
      <c r="AK128" s="1108">
        <v>6724</v>
      </c>
      <c r="AL128" s="1106"/>
      <c r="AM128" s="1106"/>
      <c r="AN128" s="1106"/>
      <c r="AO128" s="1107"/>
      <c r="AP128" s="1109"/>
      <c r="AQ128" s="1110"/>
      <c r="AR128" s="1110"/>
      <c r="AS128" s="1110"/>
      <c r="AT128" s="1111"/>
      <c r="AU128" s="284"/>
      <c r="AV128" s="284"/>
      <c r="AW128" s="284"/>
      <c r="AX128" s="946" t="s">
        <v>501</v>
      </c>
      <c r="AY128" s="947"/>
      <c r="AZ128" s="947"/>
      <c r="BA128" s="947"/>
      <c r="BB128" s="947"/>
      <c r="BC128" s="947"/>
      <c r="BD128" s="947"/>
      <c r="BE128" s="948"/>
      <c r="BF128" s="1112" t="s">
        <v>399</v>
      </c>
      <c r="BG128" s="1113"/>
      <c r="BH128" s="1113"/>
      <c r="BI128" s="1113"/>
      <c r="BJ128" s="1113"/>
      <c r="BK128" s="1113"/>
      <c r="BL128" s="1114"/>
      <c r="BM128" s="1112">
        <v>14.07</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502</v>
      </c>
      <c r="CQ128" s="1095"/>
      <c r="CR128" s="1095"/>
      <c r="CS128" s="1095"/>
      <c r="CT128" s="1095"/>
      <c r="CU128" s="1095"/>
      <c r="CV128" s="1095"/>
      <c r="CW128" s="1095"/>
      <c r="CX128" s="1095"/>
      <c r="CY128" s="1095"/>
      <c r="CZ128" s="1095"/>
      <c r="DA128" s="1095"/>
      <c r="DB128" s="1095"/>
      <c r="DC128" s="1095"/>
      <c r="DD128" s="1095"/>
      <c r="DE128" s="1095"/>
      <c r="DF128" s="1096"/>
      <c r="DG128" s="1097" t="s">
        <v>399</v>
      </c>
      <c r="DH128" s="1098"/>
      <c r="DI128" s="1098"/>
      <c r="DJ128" s="1098"/>
      <c r="DK128" s="1098"/>
      <c r="DL128" s="1098" t="s">
        <v>399</v>
      </c>
      <c r="DM128" s="1098"/>
      <c r="DN128" s="1098"/>
      <c r="DO128" s="1098"/>
      <c r="DP128" s="1098"/>
      <c r="DQ128" s="1098" t="s">
        <v>399</v>
      </c>
      <c r="DR128" s="1098"/>
      <c r="DS128" s="1098"/>
      <c r="DT128" s="1098"/>
      <c r="DU128" s="1098"/>
      <c r="DV128" s="1099" t="s">
        <v>399</v>
      </c>
      <c r="DW128" s="1099"/>
      <c r="DX128" s="1099"/>
      <c r="DY128" s="1099"/>
      <c r="DZ128" s="1100"/>
    </row>
    <row r="129" spans="1:131" s="248" customFormat="1" ht="26.25" customHeight="1" x14ac:dyDescent="0.15">
      <c r="A129" s="988" t="s">
        <v>108</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503</v>
      </c>
      <c r="X129" s="1132"/>
      <c r="Y129" s="1132"/>
      <c r="Z129" s="1133"/>
      <c r="AA129" s="1016">
        <v>6672830</v>
      </c>
      <c r="AB129" s="1017"/>
      <c r="AC129" s="1017"/>
      <c r="AD129" s="1017"/>
      <c r="AE129" s="1018"/>
      <c r="AF129" s="1019">
        <v>6570478</v>
      </c>
      <c r="AG129" s="1017"/>
      <c r="AH129" s="1017"/>
      <c r="AI129" s="1017"/>
      <c r="AJ129" s="1018"/>
      <c r="AK129" s="1019">
        <v>6933920</v>
      </c>
      <c r="AL129" s="1017"/>
      <c r="AM129" s="1017"/>
      <c r="AN129" s="1017"/>
      <c r="AO129" s="1018"/>
      <c r="AP129" s="1134"/>
      <c r="AQ129" s="1135"/>
      <c r="AR129" s="1135"/>
      <c r="AS129" s="1135"/>
      <c r="AT129" s="1136"/>
      <c r="AU129" s="286"/>
      <c r="AV129" s="286"/>
      <c r="AW129" s="286"/>
      <c r="AX129" s="1125" t="s">
        <v>504</v>
      </c>
      <c r="AY129" s="1008"/>
      <c r="AZ129" s="1008"/>
      <c r="BA129" s="1008"/>
      <c r="BB129" s="1008"/>
      <c r="BC129" s="1008"/>
      <c r="BD129" s="1008"/>
      <c r="BE129" s="1009"/>
      <c r="BF129" s="1126" t="s">
        <v>147</v>
      </c>
      <c r="BG129" s="1127"/>
      <c r="BH129" s="1127"/>
      <c r="BI129" s="1127"/>
      <c r="BJ129" s="1127"/>
      <c r="BK129" s="1127"/>
      <c r="BL129" s="1128"/>
      <c r="BM129" s="1126">
        <v>19.07</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505</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506</v>
      </c>
      <c r="X130" s="1132"/>
      <c r="Y130" s="1132"/>
      <c r="Z130" s="1133"/>
      <c r="AA130" s="1016">
        <v>779614</v>
      </c>
      <c r="AB130" s="1017"/>
      <c r="AC130" s="1017"/>
      <c r="AD130" s="1017"/>
      <c r="AE130" s="1018"/>
      <c r="AF130" s="1019">
        <v>748794</v>
      </c>
      <c r="AG130" s="1017"/>
      <c r="AH130" s="1017"/>
      <c r="AI130" s="1017"/>
      <c r="AJ130" s="1018"/>
      <c r="AK130" s="1019">
        <v>748981</v>
      </c>
      <c r="AL130" s="1017"/>
      <c r="AM130" s="1017"/>
      <c r="AN130" s="1017"/>
      <c r="AO130" s="1018"/>
      <c r="AP130" s="1134"/>
      <c r="AQ130" s="1135"/>
      <c r="AR130" s="1135"/>
      <c r="AS130" s="1135"/>
      <c r="AT130" s="1136"/>
      <c r="AU130" s="286"/>
      <c r="AV130" s="286"/>
      <c r="AW130" s="286"/>
      <c r="AX130" s="1125" t="s">
        <v>507</v>
      </c>
      <c r="AY130" s="1008"/>
      <c r="AZ130" s="1008"/>
      <c r="BA130" s="1008"/>
      <c r="BB130" s="1008"/>
      <c r="BC130" s="1008"/>
      <c r="BD130" s="1008"/>
      <c r="BE130" s="1009"/>
      <c r="BF130" s="1162">
        <v>-2.4</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508</v>
      </c>
      <c r="X131" s="1170"/>
      <c r="Y131" s="1170"/>
      <c r="Z131" s="1171"/>
      <c r="AA131" s="1063">
        <v>5893216</v>
      </c>
      <c r="AB131" s="1042"/>
      <c r="AC131" s="1042"/>
      <c r="AD131" s="1042"/>
      <c r="AE131" s="1043"/>
      <c r="AF131" s="1041">
        <v>5821684</v>
      </c>
      <c r="AG131" s="1042"/>
      <c r="AH131" s="1042"/>
      <c r="AI131" s="1042"/>
      <c r="AJ131" s="1043"/>
      <c r="AK131" s="1041">
        <v>6184939</v>
      </c>
      <c r="AL131" s="1042"/>
      <c r="AM131" s="1042"/>
      <c r="AN131" s="1042"/>
      <c r="AO131" s="1043"/>
      <c r="AP131" s="1172"/>
      <c r="AQ131" s="1173"/>
      <c r="AR131" s="1173"/>
      <c r="AS131" s="1173"/>
      <c r="AT131" s="1174"/>
      <c r="AU131" s="286"/>
      <c r="AV131" s="286"/>
      <c r="AW131" s="286"/>
      <c r="AX131" s="1144" t="s">
        <v>509</v>
      </c>
      <c r="AY131" s="1095"/>
      <c r="AZ131" s="1095"/>
      <c r="BA131" s="1095"/>
      <c r="BB131" s="1095"/>
      <c r="BC131" s="1095"/>
      <c r="BD131" s="1095"/>
      <c r="BE131" s="1096"/>
      <c r="BF131" s="1145" t="s">
        <v>147</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510</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511</v>
      </c>
      <c r="W132" s="1155"/>
      <c r="X132" s="1155"/>
      <c r="Y132" s="1155"/>
      <c r="Z132" s="1156"/>
      <c r="AA132" s="1157">
        <v>-2.150014525</v>
      </c>
      <c r="AB132" s="1158"/>
      <c r="AC132" s="1158"/>
      <c r="AD132" s="1158"/>
      <c r="AE132" s="1159"/>
      <c r="AF132" s="1160">
        <v>-2.5799064330000001</v>
      </c>
      <c r="AG132" s="1158"/>
      <c r="AH132" s="1158"/>
      <c r="AI132" s="1158"/>
      <c r="AJ132" s="1159"/>
      <c r="AK132" s="1160">
        <v>-2.501916349</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512</v>
      </c>
      <c r="W133" s="1138"/>
      <c r="X133" s="1138"/>
      <c r="Y133" s="1138"/>
      <c r="Z133" s="1139"/>
      <c r="AA133" s="1140">
        <v>-1.5</v>
      </c>
      <c r="AB133" s="1141"/>
      <c r="AC133" s="1141"/>
      <c r="AD133" s="1141"/>
      <c r="AE133" s="1142"/>
      <c r="AF133" s="1140">
        <v>-2.1</v>
      </c>
      <c r="AG133" s="1141"/>
      <c r="AH133" s="1141"/>
      <c r="AI133" s="1141"/>
      <c r="AJ133" s="1142"/>
      <c r="AK133" s="1140">
        <v>-2.4</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Kfj0wU/5ivLyesQxbIX8OUStp0A6wg2pPQvbqHfkv8UtU/lRAfTglpJo/B16+PTqyPzMhNvKATDEsjxDX35NBg==" saltValue="wfMo4l+GcCPoTzFDal6C8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513</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j7hPqxmayZuRrlSypUxdqhKAkvUCvdlHgxmId/XC4MwkxZPLI+c485fj8fFNsW3jHIobIwMDI7dYxHoSLxBw9Q==" saltValue="raD55G3uKToCAPz68YfHh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5UbYrawzXO6mC902ASEWL2Hf7o1HbE13g/LHPCO87/iGa3Tdv/oNqcWxvxbyRlEKzWb4SylhwpMR22N6JqUxQ==" saltValue="hrbpDDybEr7M/cHV13sxm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515</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516</v>
      </c>
      <c r="AP7" s="305"/>
      <c r="AQ7" s="306" t="s">
        <v>517</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518</v>
      </c>
      <c r="AQ8" s="312" t="s">
        <v>519</v>
      </c>
      <c r="AR8" s="313" t="s">
        <v>520</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521</v>
      </c>
      <c r="AL9" s="1178"/>
      <c r="AM9" s="1178"/>
      <c r="AN9" s="1179"/>
      <c r="AO9" s="314">
        <v>1877610</v>
      </c>
      <c r="AP9" s="314">
        <v>78851</v>
      </c>
      <c r="AQ9" s="315">
        <v>63681</v>
      </c>
      <c r="AR9" s="316">
        <v>23.8</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522</v>
      </c>
      <c r="AL10" s="1178"/>
      <c r="AM10" s="1178"/>
      <c r="AN10" s="1179"/>
      <c r="AO10" s="317">
        <v>3173</v>
      </c>
      <c r="AP10" s="317">
        <v>133</v>
      </c>
      <c r="AQ10" s="318">
        <v>8003</v>
      </c>
      <c r="AR10" s="319">
        <v>-98.3</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523</v>
      </c>
      <c r="AL11" s="1178"/>
      <c r="AM11" s="1178"/>
      <c r="AN11" s="1179"/>
      <c r="AO11" s="317">
        <v>25734</v>
      </c>
      <c r="AP11" s="317">
        <v>1081</v>
      </c>
      <c r="AQ11" s="318">
        <v>360</v>
      </c>
      <c r="AR11" s="319">
        <v>200.3</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524</v>
      </c>
      <c r="AL12" s="1178"/>
      <c r="AM12" s="1178"/>
      <c r="AN12" s="1179"/>
      <c r="AO12" s="317" t="s">
        <v>525</v>
      </c>
      <c r="AP12" s="317" t="s">
        <v>525</v>
      </c>
      <c r="AQ12" s="318">
        <v>18</v>
      </c>
      <c r="AR12" s="319" t="s">
        <v>525</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526</v>
      </c>
      <c r="AL13" s="1178"/>
      <c r="AM13" s="1178"/>
      <c r="AN13" s="1179"/>
      <c r="AO13" s="317">
        <v>93949</v>
      </c>
      <c r="AP13" s="317">
        <v>3945</v>
      </c>
      <c r="AQ13" s="318">
        <v>2539</v>
      </c>
      <c r="AR13" s="319">
        <v>55.4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527</v>
      </c>
      <c r="AL14" s="1178"/>
      <c r="AM14" s="1178"/>
      <c r="AN14" s="1179"/>
      <c r="AO14" s="317" t="s">
        <v>525</v>
      </c>
      <c r="AP14" s="317" t="s">
        <v>525</v>
      </c>
      <c r="AQ14" s="318">
        <v>1117</v>
      </c>
      <c r="AR14" s="319" t="s">
        <v>525</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528</v>
      </c>
      <c r="AL15" s="1184"/>
      <c r="AM15" s="1184"/>
      <c r="AN15" s="1185"/>
      <c r="AO15" s="317">
        <v>-119280</v>
      </c>
      <c r="AP15" s="317">
        <v>-5009</v>
      </c>
      <c r="AQ15" s="318">
        <v>-4412</v>
      </c>
      <c r="AR15" s="319">
        <v>13.5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190</v>
      </c>
      <c r="AL16" s="1184"/>
      <c r="AM16" s="1184"/>
      <c r="AN16" s="1185"/>
      <c r="AO16" s="317">
        <v>1881186</v>
      </c>
      <c r="AP16" s="317">
        <v>79002</v>
      </c>
      <c r="AQ16" s="318">
        <v>71307</v>
      </c>
      <c r="AR16" s="319">
        <v>10.8</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529</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530</v>
      </c>
      <c r="AP20" s="326" t="s">
        <v>531</v>
      </c>
      <c r="AQ20" s="327" t="s">
        <v>532</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533</v>
      </c>
      <c r="AL21" s="1187"/>
      <c r="AM21" s="1187"/>
      <c r="AN21" s="1188"/>
      <c r="AO21" s="330">
        <v>6.26</v>
      </c>
      <c r="AP21" s="331">
        <v>6.49</v>
      </c>
      <c r="AQ21" s="332">
        <v>-0.23</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534</v>
      </c>
      <c r="AL22" s="1187"/>
      <c r="AM22" s="1187"/>
      <c r="AN22" s="1188"/>
      <c r="AO22" s="335">
        <v>97.1</v>
      </c>
      <c r="AP22" s="336">
        <v>97.2</v>
      </c>
      <c r="AQ22" s="337">
        <v>-0.1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537</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516</v>
      </c>
      <c r="AP30" s="305"/>
      <c r="AQ30" s="306" t="s">
        <v>517</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518</v>
      </c>
      <c r="AQ31" s="312" t="s">
        <v>519</v>
      </c>
      <c r="AR31" s="313" t="s">
        <v>520</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538</v>
      </c>
      <c r="AL32" s="1181"/>
      <c r="AM32" s="1181"/>
      <c r="AN32" s="1182"/>
      <c r="AO32" s="345">
        <v>337139</v>
      </c>
      <c r="AP32" s="345">
        <v>14158</v>
      </c>
      <c r="AQ32" s="346">
        <v>31105</v>
      </c>
      <c r="AR32" s="347">
        <v>-54.5</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539</v>
      </c>
      <c r="AL33" s="1181"/>
      <c r="AM33" s="1181"/>
      <c r="AN33" s="1182"/>
      <c r="AO33" s="345" t="s">
        <v>525</v>
      </c>
      <c r="AP33" s="345" t="s">
        <v>525</v>
      </c>
      <c r="AQ33" s="346" t="s">
        <v>525</v>
      </c>
      <c r="AR33" s="347" t="s">
        <v>525</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540</v>
      </c>
      <c r="AL34" s="1181"/>
      <c r="AM34" s="1181"/>
      <c r="AN34" s="1182"/>
      <c r="AO34" s="345" t="s">
        <v>525</v>
      </c>
      <c r="AP34" s="345" t="s">
        <v>525</v>
      </c>
      <c r="AQ34" s="346">
        <v>0</v>
      </c>
      <c r="AR34" s="347" t="s">
        <v>525</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541</v>
      </c>
      <c r="AL35" s="1181"/>
      <c r="AM35" s="1181"/>
      <c r="AN35" s="1182"/>
      <c r="AO35" s="345">
        <v>261609</v>
      </c>
      <c r="AP35" s="345">
        <v>10986</v>
      </c>
      <c r="AQ35" s="346">
        <v>8747</v>
      </c>
      <c r="AR35" s="347">
        <v>25.6</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542</v>
      </c>
      <c r="AL36" s="1181"/>
      <c r="AM36" s="1181"/>
      <c r="AN36" s="1182"/>
      <c r="AO36" s="345" t="s">
        <v>525</v>
      </c>
      <c r="AP36" s="345" t="s">
        <v>525</v>
      </c>
      <c r="AQ36" s="346">
        <v>2193</v>
      </c>
      <c r="AR36" s="347" t="s">
        <v>525</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543</v>
      </c>
      <c r="AL37" s="1181"/>
      <c r="AM37" s="1181"/>
      <c r="AN37" s="1182"/>
      <c r="AO37" s="345">
        <v>2215</v>
      </c>
      <c r="AP37" s="345">
        <v>93</v>
      </c>
      <c r="AQ37" s="346">
        <v>863</v>
      </c>
      <c r="AR37" s="347">
        <v>-89.2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544</v>
      </c>
      <c r="AL38" s="1190"/>
      <c r="AM38" s="1190"/>
      <c r="AN38" s="1191"/>
      <c r="AO38" s="348" t="s">
        <v>525</v>
      </c>
      <c r="AP38" s="348" t="s">
        <v>525</v>
      </c>
      <c r="AQ38" s="349">
        <v>1</v>
      </c>
      <c r="AR38" s="337" t="s">
        <v>525</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545</v>
      </c>
      <c r="AL39" s="1190"/>
      <c r="AM39" s="1190"/>
      <c r="AN39" s="1191"/>
      <c r="AO39" s="345">
        <v>-6724</v>
      </c>
      <c r="AP39" s="345">
        <v>-282</v>
      </c>
      <c r="AQ39" s="346">
        <v>-3092</v>
      </c>
      <c r="AR39" s="347">
        <v>-90.9</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546</v>
      </c>
      <c r="AL40" s="1181"/>
      <c r="AM40" s="1181"/>
      <c r="AN40" s="1182"/>
      <c r="AO40" s="345">
        <v>-748981</v>
      </c>
      <c r="AP40" s="345">
        <v>-31454</v>
      </c>
      <c r="AQ40" s="346">
        <v>-27116</v>
      </c>
      <c r="AR40" s="347">
        <v>16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300</v>
      </c>
      <c r="AL41" s="1193"/>
      <c r="AM41" s="1193"/>
      <c r="AN41" s="1194"/>
      <c r="AO41" s="345">
        <v>-154742</v>
      </c>
      <c r="AP41" s="345">
        <v>-6498</v>
      </c>
      <c r="AQ41" s="346">
        <v>12702</v>
      </c>
      <c r="AR41" s="347">
        <v>-151.19999999999999</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547</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549</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516</v>
      </c>
      <c r="AN49" s="1197" t="s">
        <v>550</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551</v>
      </c>
      <c r="AO50" s="362" t="s">
        <v>552</v>
      </c>
      <c r="AP50" s="363" t="s">
        <v>553</v>
      </c>
      <c r="AQ50" s="364" t="s">
        <v>554</v>
      </c>
      <c r="AR50" s="365" t="s">
        <v>555</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556</v>
      </c>
      <c r="AL51" s="358"/>
      <c r="AM51" s="366">
        <v>1172542</v>
      </c>
      <c r="AN51" s="367">
        <v>47691</v>
      </c>
      <c r="AO51" s="368">
        <v>-53.6</v>
      </c>
      <c r="AP51" s="369">
        <v>47738</v>
      </c>
      <c r="AQ51" s="370">
        <v>-4.4000000000000004</v>
      </c>
      <c r="AR51" s="371">
        <v>-49.2</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557</v>
      </c>
      <c r="AM52" s="374">
        <v>979359</v>
      </c>
      <c r="AN52" s="375">
        <v>39834</v>
      </c>
      <c r="AO52" s="376">
        <v>-42.9</v>
      </c>
      <c r="AP52" s="377">
        <v>24937</v>
      </c>
      <c r="AQ52" s="378">
        <v>-5.5</v>
      </c>
      <c r="AR52" s="379">
        <v>-37.4</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558</v>
      </c>
      <c r="AL53" s="358"/>
      <c r="AM53" s="366">
        <v>1336763</v>
      </c>
      <c r="AN53" s="367">
        <v>54660</v>
      </c>
      <c r="AO53" s="368">
        <v>14.6</v>
      </c>
      <c r="AP53" s="369">
        <v>52191</v>
      </c>
      <c r="AQ53" s="370">
        <v>9.3000000000000007</v>
      </c>
      <c r="AR53" s="371">
        <v>5.3</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557</v>
      </c>
      <c r="AM54" s="374">
        <v>1097284</v>
      </c>
      <c r="AN54" s="375">
        <v>44868</v>
      </c>
      <c r="AO54" s="376">
        <v>12.6</v>
      </c>
      <c r="AP54" s="377">
        <v>24843</v>
      </c>
      <c r="AQ54" s="378">
        <v>-0.4</v>
      </c>
      <c r="AR54" s="379">
        <v>13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559</v>
      </c>
      <c r="AL55" s="358"/>
      <c r="AM55" s="366">
        <v>1149271</v>
      </c>
      <c r="AN55" s="367">
        <v>47383</v>
      </c>
      <c r="AO55" s="368">
        <v>-13.3</v>
      </c>
      <c r="AP55" s="369">
        <v>47387</v>
      </c>
      <c r="AQ55" s="370">
        <v>-9.1999999999999993</v>
      </c>
      <c r="AR55" s="371">
        <v>-4.0999999999999996</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557</v>
      </c>
      <c r="AM56" s="374">
        <v>863479</v>
      </c>
      <c r="AN56" s="375">
        <v>35600</v>
      </c>
      <c r="AO56" s="376">
        <v>-20.7</v>
      </c>
      <c r="AP56" s="377">
        <v>24928</v>
      </c>
      <c r="AQ56" s="378">
        <v>0.3</v>
      </c>
      <c r="AR56" s="379">
        <v>-21</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560</v>
      </c>
      <c r="AL57" s="358"/>
      <c r="AM57" s="366">
        <v>1817212</v>
      </c>
      <c r="AN57" s="367">
        <v>75491</v>
      </c>
      <c r="AO57" s="368">
        <v>59.3</v>
      </c>
      <c r="AP57" s="369">
        <v>51264</v>
      </c>
      <c r="AQ57" s="370">
        <v>8.1999999999999993</v>
      </c>
      <c r="AR57" s="371">
        <v>51.1</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557</v>
      </c>
      <c r="AM58" s="374">
        <v>1477434</v>
      </c>
      <c r="AN58" s="375">
        <v>61376</v>
      </c>
      <c r="AO58" s="376">
        <v>72.400000000000006</v>
      </c>
      <c r="AP58" s="377">
        <v>26040</v>
      </c>
      <c r="AQ58" s="378">
        <v>4.5</v>
      </c>
      <c r="AR58" s="379">
        <v>67.900000000000006</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561</v>
      </c>
      <c r="AL59" s="358"/>
      <c r="AM59" s="366">
        <v>1831317</v>
      </c>
      <c r="AN59" s="367">
        <v>76907</v>
      </c>
      <c r="AO59" s="368">
        <v>1.9</v>
      </c>
      <c r="AP59" s="369">
        <v>52068</v>
      </c>
      <c r="AQ59" s="370">
        <v>1.6</v>
      </c>
      <c r="AR59" s="371">
        <v>0.3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557</v>
      </c>
      <c r="AM60" s="374">
        <v>1497184</v>
      </c>
      <c r="AN60" s="375">
        <v>62875</v>
      </c>
      <c r="AO60" s="376">
        <v>2.4</v>
      </c>
      <c r="AP60" s="377">
        <v>26936</v>
      </c>
      <c r="AQ60" s="378">
        <v>3.4</v>
      </c>
      <c r="AR60" s="379">
        <v>-1</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562</v>
      </c>
      <c r="AL61" s="380"/>
      <c r="AM61" s="381">
        <v>1461421</v>
      </c>
      <c r="AN61" s="382">
        <v>60426</v>
      </c>
      <c r="AO61" s="383">
        <v>1.8</v>
      </c>
      <c r="AP61" s="384">
        <v>50130</v>
      </c>
      <c r="AQ61" s="385">
        <v>1.1000000000000001</v>
      </c>
      <c r="AR61" s="371">
        <v>0.7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557</v>
      </c>
      <c r="AM62" s="374">
        <v>1182948</v>
      </c>
      <c r="AN62" s="375">
        <v>48911</v>
      </c>
      <c r="AO62" s="376">
        <v>4.8</v>
      </c>
      <c r="AP62" s="377">
        <v>25537</v>
      </c>
      <c r="AQ62" s="378">
        <v>0.5</v>
      </c>
      <c r="AR62" s="379">
        <v>4.3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bFe0kkmcEE9P1PsaEvNSQncLNveOfTTFLxGoBWXlCVOw7GI8551yR4+Ym4ylDNnskg22ZYbcRXagz1TkewcJ8A==" saltValue="Tz3nwky0c7t9pwnt69LL2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564</v>
      </c>
    </row>
    <row r="120" spans="125:125" ht="13.5" hidden="1" customHeight="1" x14ac:dyDescent="0.15"/>
    <row r="121" spans="125:125" ht="13.5" hidden="1" customHeight="1" x14ac:dyDescent="0.15">
      <c r="DU121" s="292"/>
    </row>
  </sheetData>
  <sheetProtection algorithmName="SHA-512" hashValue="LMj6W63AzeYy3Wr8eM/HFnACotE23DNTXznTQmdoFf9zo6WyAvWBmycjCLF42r+wNtuIuIJe0MSYPn2pfObBEQ==" saltValue="0oWe8sz0P28LzP6YSg9my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565</v>
      </c>
    </row>
  </sheetData>
  <sheetProtection algorithmName="SHA-512" hashValue="Au2u7qmuHPFV9XLClN5x2b1bDD9P1Sgg4+fIQe6p6CBywfFYlsbuYrNx+eFkM3Zf8ont/0IxhuC56Odx9jTTbg==" saltValue="ph97UZTS+/5GkRaYVRz2A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200" t="s">
        <v>3</v>
      </c>
      <c r="D47" s="1200"/>
      <c r="E47" s="1201"/>
      <c r="F47" s="11">
        <v>66.09</v>
      </c>
      <c r="G47" s="12">
        <v>62.67</v>
      </c>
      <c r="H47" s="12">
        <v>71.08</v>
      </c>
      <c r="I47" s="12">
        <v>74.819999999999993</v>
      </c>
      <c r="J47" s="13">
        <v>71.97</v>
      </c>
    </row>
    <row r="48" spans="2:10" ht="57.75" customHeight="1" x14ac:dyDescent="0.15">
      <c r="B48" s="14"/>
      <c r="C48" s="1202" t="s">
        <v>4</v>
      </c>
      <c r="D48" s="1202"/>
      <c r="E48" s="1203"/>
      <c r="F48" s="15">
        <v>12.18</v>
      </c>
      <c r="G48" s="16">
        <v>12.08</v>
      </c>
      <c r="H48" s="16">
        <v>9.27</v>
      </c>
      <c r="I48" s="16">
        <v>9.64</v>
      </c>
      <c r="J48" s="17">
        <v>7.12</v>
      </c>
    </row>
    <row r="49" spans="2:10" ht="57.75" customHeight="1" thickBot="1" x14ac:dyDescent="0.2">
      <c r="B49" s="18"/>
      <c r="C49" s="1204" t="s">
        <v>5</v>
      </c>
      <c r="D49" s="1204"/>
      <c r="E49" s="1205"/>
      <c r="F49" s="19" t="s">
        <v>571</v>
      </c>
      <c r="G49" s="20" t="s">
        <v>572</v>
      </c>
      <c r="H49" s="20" t="s">
        <v>573</v>
      </c>
      <c r="I49" s="20" t="s">
        <v>574</v>
      </c>
      <c r="J49" s="21" t="s">
        <v>575</v>
      </c>
    </row>
    <row r="50" spans="2:10" ht="13.5" customHeight="1" x14ac:dyDescent="0.15"/>
  </sheetData>
  <sheetProtection algorithmName="SHA-512" hashValue="nuvpcC4GcYAcMdyHJb4IpftRUcwIviW2nrXf/5wSmqFsGfNbVU+Pif5Ow6ta9dy+Le49HW13IHv8IFqvwIrOJQ==" saltValue="XdOCJDppYWYwkqitp1Lj8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212" t="s">
        <v>576</v>
      </c>
      <c r="D34" s="1212"/>
      <c r="E34" s="1213"/>
      <c r="F34" s="32">
        <v>34.22</v>
      </c>
      <c r="G34" s="33">
        <v>33.840000000000003</v>
      </c>
      <c r="H34" s="33">
        <v>34.840000000000003</v>
      </c>
      <c r="I34" s="33">
        <v>36.799999999999997</v>
      </c>
      <c r="J34" s="34">
        <v>34.950000000000003</v>
      </c>
      <c r="K34" s="22"/>
      <c r="L34" s="22"/>
      <c r="M34" s="22"/>
      <c r="N34" s="22"/>
      <c r="O34" s="22"/>
      <c r="P34" s="22"/>
    </row>
    <row r="35" spans="1:16" ht="39" customHeight="1" x14ac:dyDescent="0.15">
      <c r="A35" s="22"/>
      <c r="B35" s="35"/>
      <c r="C35" s="1206" t="s">
        <v>577</v>
      </c>
      <c r="D35" s="1207"/>
      <c r="E35" s="1208"/>
      <c r="F35" s="36">
        <v>12.04</v>
      </c>
      <c r="G35" s="37">
        <v>12</v>
      </c>
      <c r="H35" s="37">
        <v>9.16</v>
      </c>
      <c r="I35" s="37">
        <v>9.58</v>
      </c>
      <c r="J35" s="38">
        <v>7.05</v>
      </c>
      <c r="K35" s="22"/>
      <c r="L35" s="22"/>
      <c r="M35" s="22"/>
      <c r="N35" s="22"/>
      <c r="O35" s="22"/>
      <c r="P35" s="22"/>
    </row>
    <row r="36" spans="1:16" ht="39" customHeight="1" x14ac:dyDescent="0.15">
      <c r="A36" s="22"/>
      <c r="B36" s="35"/>
      <c r="C36" s="1206" t="s">
        <v>578</v>
      </c>
      <c r="D36" s="1207"/>
      <c r="E36" s="1208"/>
      <c r="F36" s="36">
        <v>0.72</v>
      </c>
      <c r="G36" s="37">
        <v>0.92</v>
      </c>
      <c r="H36" s="37">
        <v>1.22</v>
      </c>
      <c r="I36" s="37">
        <v>1.53</v>
      </c>
      <c r="J36" s="38">
        <v>1.75</v>
      </c>
      <c r="K36" s="22"/>
      <c r="L36" s="22"/>
      <c r="M36" s="22"/>
      <c r="N36" s="22"/>
      <c r="O36" s="22"/>
      <c r="P36" s="22"/>
    </row>
    <row r="37" spans="1:16" ht="39" customHeight="1" x14ac:dyDescent="0.15">
      <c r="A37" s="22"/>
      <c r="B37" s="35"/>
      <c r="C37" s="1206" t="s">
        <v>579</v>
      </c>
      <c r="D37" s="1207"/>
      <c r="E37" s="1208"/>
      <c r="F37" s="36">
        <v>2.5</v>
      </c>
      <c r="G37" s="37">
        <v>1.94</v>
      </c>
      <c r="H37" s="37">
        <v>1.28</v>
      </c>
      <c r="I37" s="37">
        <v>0.6</v>
      </c>
      <c r="J37" s="38">
        <v>0.86</v>
      </c>
      <c r="K37" s="22"/>
      <c r="L37" s="22"/>
      <c r="M37" s="22"/>
      <c r="N37" s="22"/>
      <c r="O37" s="22"/>
      <c r="P37" s="22"/>
    </row>
    <row r="38" spans="1:16" ht="39" customHeight="1" x14ac:dyDescent="0.15">
      <c r="A38" s="22"/>
      <c r="B38" s="35"/>
      <c r="C38" s="1206" t="s">
        <v>580</v>
      </c>
      <c r="D38" s="1207"/>
      <c r="E38" s="1208"/>
      <c r="F38" s="36">
        <v>0.28999999999999998</v>
      </c>
      <c r="G38" s="37">
        <v>0.13</v>
      </c>
      <c r="H38" s="37">
        <v>0.28999999999999998</v>
      </c>
      <c r="I38" s="37">
        <v>0.26</v>
      </c>
      <c r="J38" s="38">
        <v>0.34</v>
      </c>
      <c r="K38" s="22"/>
      <c r="L38" s="22"/>
      <c r="M38" s="22"/>
      <c r="N38" s="22"/>
      <c r="O38" s="22"/>
      <c r="P38" s="22"/>
    </row>
    <row r="39" spans="1:16" ht="39" customHeight="1" x14ac:dyDescent="0.15">
      <c r="A39" s="22"/>
      <c r="B39" s="35"/>
      <c r="C39" s="1206" t="s">
        <v>581</v>
      </c>
      <c r="D39" s="1207"/>
      <c r="E39" s="1208"/>
      <c r="F39" s="36">
        <v>0.2</v>
      </c>
      <c r="G39" s="37">
        <v>1.53</v>
      </c>
      <c r="H39" s="37">
        <v>1.35</v>
      </c>
      <c r="I39" s="37">
        <v>0.26</v>
      </c>
      <c r="J39" s="38">
        <v>0.19</v>
      </c>
      <c r="K39" s="22"/>
      <c r="L39" s="22"/>
      <c r="M39" s="22"/>
      <c r="N39" s="22"/>
      <c r="O39" s="22"/>
      <c r="P39" s="22"/>
    </row>
    <row r="40" spans="1:16" ht="39" customHeight="1" x14ac:dyDescent="0.15">
      <c r="A40" s="22"/>
      <c r="B40" s="35"/>
      <c r="C40" s="1206" t="s">
        <v>582</v>
      </c>
      <c r="D40" s="1207"/>
      <c r="E40" s="1208"/>
      <c r="F40" s="36">
        <v>0.22</v>
      </c>
      <c r="G40" s="37">
        <v>0.24</v>
      </c>
      <c r="H40" s="37">
        <v>0.18</v>
      </c>
      <c r="I40" s="37">
        <v>0.13</v>
      </c>
      <c r="J40" s="38">
        <v>0.1</v>
      </c>
      <c r="K40" s="22"/>
      <c r="L40" s="22"/>
      <c r="M40" s="22"/>
      <c r="N40" s="22"/>
      <c r="O40" s="22"/>
      <c r="P40" s="22"/>
    </row>
    <row r="41" spans="1:16" ht="39" customHeight="1" x14ac:dyDescent="0.15">
      <c r="A41" s="22"/>
      <c r="B41" s="35"/>
      <c r="C41" s="1206" t="s">
        <v>583</v>
      </c>
      <c r="D41" s="1207"/>
      <c r="E41" s="1208"/>
      <c r="F41" s="36">
        <v>0.04</v>
      </c>
      <c r="G41" s="37">
        <v>0.04</v>
      </c>
      <c r="H41" s="37">
        <v>0.02</v>
      </c>
      <c r="I41" s="37">
        <v>0.02</v>
      </c>
      <c r="J41" s="38">
        <v>0.03</v>
      </c>
      <c r="K41" s="22"/>
      <c r="L41" s="22"/>
      <c r="M41" s="22"/>
      <c r="N41" s="22"/>
      <c r="O41" s="22"/>
      <c r="P41" s="22"/>
    </row>
    <row r="42" spans="1:16" ht="39" customHeight="1" x14ac:dyDescent="0.15">
      <c r="A42" s="22"/>
      <c r="B42" s="39"/>
      <c r="C42" s="1206" t="s">
        <v>584</v>
      </c>
      <c r="D42" s="1207"/>
      <c r="E42" s="1208"/>
      <c r="F42" s="36" t="s">
        <v>525</v>
      </c>
      <c r="G42" s="37" t="s">
        <v>525</v>
      </c>
      <c r="H42" s="37" t="s">
        <v>525</v>
      </c>
      <c r="I42" s="37" t="s">
        <v>525</v>
      </c>
      <c r="J42" s="38" t="s">
        <v>525</v>
      </c>
      <c r="K42" s="22"/>
      <c r="L42" s="22"/>
      <c r="M42" s="22"/>
      <c r="N42" s="22"/>
      <c r="O42" s="22"/>
      <c r="P42" s="22"/>
    </row>
    <row r="43" spans="1:16" ht="39" customHeight="1" thickBot="1" x14ac:dyDescent="0.2">
      <c r="A43" s="22"/>
      <c r="B43" s="40"/>
      <c r="C43" s="1209" t="s">
        <v>585</v>
      </c>
      <c r="D43" s="1210"/>
      <c r="E43" s="1211"/>
      <c r="F43" s="41">
        <v>7.2</v>
      </c>
      <c r="G43" s="42">
        <v>6.99</v>
      </c>
      <c r="H43" s="42">
        <v>0.11</v>
      </c>
      <c r="I43" s="42">
        <v>0.04</v>
      </c>
      <c r="J43" s="43">
        <v>0.05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2SlB/n+dT+dMK8xAY/WvOoYy++4tY9kBKLL9tdr32exfqUEbx+IlHg/868ZGmFB0MGeqyEGqk2xmd5/J/Wk+g==" saltValue="WRSEzVJhkfp6TQyLEcQaz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487</v>
      </c>
      <c r="L45" s="60">
        <v>452</v>
      </c>
      <c r="M45" s="60">
        <v>416</v>
      </c>
      <c r="N45" s="60">
        <v>345</v>
      </c>
      <c r="O45" s="61">
        <v>337</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525</v>
      </c>
      <c r="L46" s="64" t="s">
        <v>525</v>
      </c>
      <c r="M46" s="64" t="s">
        <v>525</v>
      </c>
      <c r="N46" s="64" t="s">
        <v>525</v>
      </c>
      <c r="O46" s="65" t="s">
        <v>525</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525</v>
      </c>
      <c r="L47" s="64" t="s">
        <v>525</v>
      </c>
      <c r="M47" s="64" t="s">
        <v>525</v>
      </c>
      <c r="N47" s="64" t="s">
        <v>525</v>
      </c>
      <c r="O47" s="65" t="s">
        <v>525</v>
      </c>
      <c r="P47" s="48"/>
      <c r="Q47" s="48"/>
      <c r="R47" s="48"/>
      <c r="S47" s="48"/>
      <c r="T47" s="48"/>
      <c r="U47" s="48"/>
    </row>
    <row r="48" spans="1:21" ht="30.75" customHeight="1" x14ac:dyDescent="0.15">
      <c r="A48" s="48"/>
      <c r="B48" s="1216"/>
      <c r="C48" s="1217"/>
      <c r="D48" s="62"/>
      <c r="E48" s="1222" t="s">
        <v>15</v>
      </c>
      <c r="F48" s="1222"/>
      <c r="G48" s="1222"/>
      <c r="H48" s="1222"/>
      <c r="I48" s="1222"/>
      <c r="J48" s="1223"/>
      <c r="K48" s="63">
        <v>270</v>
      </c>
      <c r="L48" s="64">
        <v>256</v>
      </c>
      <c r="M48" s="64">
        <v>254</v>
      </c>
      <c r="N48" s="64">
        <v>257</v>
      </c>
      <c r="O48" s="65">
        <v>262</v>
      </c>
      <c r="P48" s="48"/>
      <c r="Q48" s="48"/>
      <c r="R48" s="48"/>
      <c r="S48" s="48"/>
      <c r="T48" s="48"/>
      <c r="U48" s="48"/>
    </row>
    <row r="49" spans="1:21" ht="30.75" customHeight="1" x14ac:dyDescent="0.15">
      <c r="A49" s="48"/>
      <c r="B49" s="1216"/>
      <c r="C49" s="1217"/>
      <c r="D49" s="62"/>
      <c r="E49" s="1222" t="s">
        <v>16</v>
      </c>
      <c r="F49" s="1222"/>
      <c r="G49" s="1222"/>
      <c r="H49" s="1222"/>
      <c r="I49" s="1222"/>
      <c r="J49" s="1223"/>
      <c r="K49" s="63" t="s">
        <v>525</v>
      </c>
      <c r="L49" s="64" t="s">
        <v>525</v>
      </c>
      <c r="M49" s="64">
        <v>1</v>
      </c>
      <c r="N49" s="64" t="s">
        <v>525</v>
      </c>
      <c r="O49" s="65" t="s">
        <v>525</v>
      </c>
      <c r="P49" s="48"/>
      <c r="Q49" s="48"/>
      <c r="R49" s="48"/>
      <c r="S49" s="48"/>
      <c r="T49" s="48"/>
      <c r="U49" s="48"/>
    </row>
    <row r="50" spans="1:21" ht="30.75" customHeight="1" x14ac:dyDescent="0.15">
      <c r="A50" s="48"/>
      <c r="B50" s="1216"/>
      <c r="C50" s="1217"/>
      <c r="D50" s="62"/>
      <c r="E50" s="1222" t="s">
        <v>17</v>
      </c>
      <c r="F50" s="1222"/>
      <c r="G50" s="1222"/>
      <c r="H50" s="1222"/>
      <c r="I50" s="1222"/>
      <c r="J50" s="1223"/>
      <c r="K50" s="63">
        <v>4</v>
      </c>
      <c r="L50" s="64">
        <v>4</v>
      </c>
      <c r="M50" s="64">
        <v>4</v>
      </c>
      <c r="N50" s="64">
        <v>3</v>
      </c>
      <c r="O50" s="65">
        <v>2</v>
      </c>
      <c r="P50" s="48"/>
      <c r="Q50" s="48"/>
      <c r="R50" s="48"/>
      <c r="S50" s="48"/>
      <c r="T50" s="48"/>
      <c r="U50" s="48"/>
    </row>
    <row r="51" spans="1:21" ht="30.75" customHeight="1" x14ac:dyDescent="0.15">
      <c r="A51" s="48"/>
      <c r="B51" s="1218"/>
      <c r="C51" s="1219"/>
      <c r="D51" s="66"/>
      <c r="E51" s="1222" t="s">
        <v>18</v>
      </c>
      <c r="F51" s="1222"/>
      <c r="G51" s="1222"/>
      <c r="H51" s="1222"/>
      <c r="I51" s="1222"/>
      <c r="J51" s="1223"/>
      <c r="K51" s="63" t="s">
        <v>525</v>
      </c>
      <c r="L51" s="64" t="s">
        <v>525</v>
      </c>
      <c r="M51" s="64" t="s">
        <v>525</v>
      </c>
      <c r="N51" s="64" t="s">
        <v>525</v>
      </c>
      <c r="O51" s="65" t="s">
        <v>525</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806</v>
      </c>
      <c r="L52" s="64">
        <v>809</v>
      </c>
      <c r="M52" s="64">
        <v>800</v>
      </c>
      <c r="N52" s="64">
        <v>754</v>
      </c>
      <c r="O52" s="65">
        <v>756</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-45</v>
      </c>
      <c r="L53" s="69">
        <v>-97</v>
      </c>
      <c r="M53" s="69">
        <v>-125</v>
      </c>
      <c r="N53" s="69">
        <v>-149</v>
      </c>
      <c r="O53" s="70">
        <v>-155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586</v>
      </c>
      <c r="P55" s="48"/>
      <c r="Q55" s="48"/>
      <c r="R55" s="48"/>
      <c r="S55" s="48"/>
      <c r="T55" s="48"/>
      <c r="U55" s="48"/>
    </row>
    <row r="56" spans="1:21" ht="31.5" customHeight="1" thickBot="1" x14ac:dyDescent="0.2">
      <c r="A56" s="48"/>
      <c r="B56" s="76"/>
      <c r="C56" s="77"/>
      <c r="D56" s="77"/>
      <c r="E56" s="78"/>
      <c r="F56" s="78"/>
      <c r="G56" s="78"/>
      <c r="H56" s="78"/>
      <c r="I56" s="78"/>
      <c r="J56" s="79" t="s">
        <v>2</v>
      </c>
      <c r="K56" s="80" t="s">
        <v>587</v>
      </c>
      <c r="L56" s="81" t="s">
        <v>588</v>
      </c>
      <c r="M56" s="81" t="s">
        <v>589</v>
      </c>
      <c r="N56" s="81" t="s">
        <v>590</v>
      </c>
      <c r="O56" s="82" t="s">
        <v>591</v>
      </c>
      <c r="P56" s="48"/>
      <c r="Q56" s="48"/>
      <c r="R56" s="48"/>
      <c r="S56" s="48"/>
      <c r="T56" s="48"/>
      <c r="U56" s="48"/>
    </row>
    <row r="57" spans="1:21" ht="31.5" customHeight="1" x14ac:dyDescent="0.15">
      <c r="B57" s="1230" t="s">
        <v>25</v>
      </c>
      <c r="C57" s="1231"/>
      <c r="D57" s="1234" t="s">
        <v>26</v>
      </c>
      <c r="E57" s="1235"/>
      <c r="F57" s="1235"/>
      <c r="G57" s="1235"/>
      <c r="H57" s="1235"/>
      <c r="I57" s="1235"/>
      <c r="J57" s="1236"/>
      <c r="K57" s="83"/>
      <c r="L57" s="84"/>
      <c r="M57" s="84"/>
      <c r="N57" s="84"/>
      <c r="O57" s="85"/>
    </row>
    <row r="58" spans="1:21" ht="31.5" customHeight="1" thickBot="1" x14ac:dyDescent="0.2">
      <c r="B58" s="1232"/>
      <c r="C58" s="1233"/>
      <c r="D58" s="1237" t="s">
        <v>27</v>
      </c>
      <c r="E58" s="1238"/>
      <c r="F58" s="1238"/>
      <c r="G58" s="1238"/>
      <c r="H58" s="1238"/>
      <c r="I58" s="1238"/>
      <c r="J58" s="123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3QjfBaotvE8HrepuVtBPd+mA178u2diAPR4LwEidqrlSYnoji9dMxHvc9uUWZ/awETfv2dGwnfVEbo+mNvXDLw==" saltValue="qIDQWVivvJUlWTrqbP9dy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566</v>
      </c>
      <c r="J40" s="100" t="s">
        <v>567</v>
      </c>
      <c r="K40" s="100" t="s">
        <v>568</v>
      </c>
      <c r="L40" s="100" t="s">
        <v>569</v>
      </c>
      <c r="M40" s="101" t="s">
        <v>570</v>
      </c>
    </row>
    <row r="41" spans="2:13" ht="27.75" customHeight="1" x14ac:dyDescent="0.15">
      <c r="B41" s="1240" t="s">
        <v>30</v>
      </c>
      <c r="C41" s="1241"/>
      <c r="D41" s="102"/>
      <c r="E41" s="1246" t="s">
        <v>31</v>
      </c>
      <c r="F41" s="1246"/>
      <c r="G41" s="1246"/>
      <c r="H41" s="1247"/>
      <c r="I41" s="103">
        <v>3699</v>
      </c>
      <c r="J41" s="104">
        <v>3508</v>
      </c>
      <c r="K41" s="104">
        <v>3467</v>
      </c>
      <c r="L41" s="104">
        <v>4044</v>
      </c>
      <c r="M41" s="105">
        <v>4062</v>
      </c>
    </row>
    <row r="42" spans="2:13" ht="27.75" customHeight="1" x14ac:dyDescent="0.15">
      <c r="B42" s="1242"/>
      <c r="C42" s="1243"/>
      <c r="D42" s="106"/>
      <c r="E42" s="1248" t="s">
        <v>32</v>
      </c>
      <c r="F42" s="1248"/>
      <c r="G42" s="1248"/>
      <c r="H42" s="1249"/>
      <c r="I42" s="107" t="s">
        <v>525</v>
      </c>
      <c r="J42" s="108" t="s">
        <v>525</v>
      </c>
      <c r="K42" s="108" t="s">
        <v>525</v>
      </c>
      <c r="L42" s="108" t="s">
        <v>525</v>
      </c>
      <c r="M42" s="109" t="s">
        <v>525</v>
      </c>
    </row>
    <row r="43" spans="2:13" ht="27.75" customHeight="1" x14ac:dyDescent="0.15">
      <c r="B43" s="1242"/>
      <c r="C43" s="1243"/>
      <c r="D43" s="106"/>
      <c r="E43" s="1248" t="s">
        <v>33</v>
      </c>
      <c r="F43" s="1248"/>
      <c r="G43" s="1248"/>
      <c r="H43" s="1249"/>
      <c r="I43" s="107">
        <v>3462</v>
      </c>
      <c r="J43" s="108">
        <v>3222</v>
      </c>
      <c r="K43" s="108">
        <v>2932</v>
      </c>
      <c r="L43" s="108">
        <v>2718</v>
      </c>
      <c r="M43" s="109">
        <v>2544</v>
      </c>
    </row>
    <row r="44" spans="2:13" ht="27.75" customHeight="1" x14ac:dyDescent="0.15">
      <c r="B44" s="1242"/>
      <c r="C44" s="1243"/>
      <c r="D44" s="106"/>
      <c r="E44" s="1248" t="s">
        <v>34</v>
      </c>
      <c r="F44" s="1248"/>
      <c r="G44" s="1248"/>
      <c r="H44" s="1249"/>
      <c r="I44" s="107" t="s">
        <v>525</v>
      </c>
      <c r="J44" s="108" t="s">
        <v>525</v>
      </c>
      <c r="K44" s="108" t="s">
        <v>525</v>
      </c>
      <c r="L44" s="108" t="s">
        <v>525</v>
      </c>
      <c r="M44" s="109" t="s">
        <v>525</v>
      </c>
    </row>
    <row r="45" spans="2:13" ht="27.75" customHeight="1" x14ac:dyDescent="0.15">
      <c r="B45" s="1242"/>
      <c r="C45" s="1243"/>
      <c r="D45" s="106"/>
      <c r="E45" s="1248" t="s">
        <v>35</v>
      </c>
      <c r="F45" s="1248"/>
      <c r="G45" s="1248"/>
      <c r="H45" s="1249"/>
      <c r="I45" s="107">
        <v>1508</v>
      </c>
      <c r="J45" s="108">
        <v>1511</v>
      </c>
      <c r="K45" s="108">
        <v>1264</v>
      </c>
      <c r="L45" s="108">
        <v>1251</v>
      </c>
      <c r="M45" s="109">
        <v>1077</v>
      </c>
    </row>
    <row r="46" spans="2:13" ht="27.75" customHeight="1" x14ac:dyDescent="0.15">
      <c r="B46" s="1242"/>
      <c r="C46" s="1243"/>
      <c r="D46" s="110"/>
      <c r="E46" s="1248" t="s">
        <v>36</v>
      </c>
      <c r="F46" s="1248"/>
      <c r="G46" s="1248"/>
      <c r="H46" s="1249"/>
      <c r="I46" s="107" t="s">
        <v>525</v>
      </c>
      <c r="J46" s="108" t="s">
        <v>525</v>
      </c>
      <c r="K46" s="108" t="s">
        <v>525</v>
      </c>
      <c r="L46" s="108" t="s">
        <v>525</v>
      </c>
      <c r="M46" s="109" t="s">
        <v>525</v>
      </c>
    </row>
    <row r="47" spans="2:13" ht="27.75" customHeight="1" x14ac:dyDescent="0.15">
      <c r="B47" s="1242"/>
      <c r="C47" s="1243"/>
      <c r="D47" s="111"/>
      <c r="E47" s="1250" t="s">
        <v>37</v>
      </c>
      <c r="F47" s="1251"/>
      <c r="G47" s="1251"/>
      <c r="H47" s="1252"/>
      <c r="I47" s="107" t="s">
        <v>525</v>
      </c>
      <c r="J47" s="108" t="s">
        <v>525</v>
      </c>
      <c r="K47" s="108" t="s">
        <v>525</v>
      </c>
      <c r="L47" s="108" t="s">
        <v>525</v>
      </c>
      <c r="M47" s="109" t="s">
        <v>525</v>
      </c>
    </row>
    <row r="48" spans="2:13" ht="27.75" customHeight="1" x14ac:dyDescent="0.15">
      <c r="B48" s="1242"/>
      <c r="C48" s="1243"/>
      <c r="D48" s="106"/>
      <c r="E48" s="1248" t="s">
        <v>38</v>
      </c>
      <c r="F48" s="1248"/>
      <c r="G48" s="1248"/>
      <c r="H48" s="1249"/>
      <c r="I48" s="107" t="s">
        <v>525</v>
      </c>
      <c r="J48" s="108" t="s">
        <v>525</v>
      </c>
      <c r="K48" s="108" t="s">
        <v>525</v>
      </c>
      <c r="L48" s="108" t="s">
        <v>525</v>
      </c>
      <c r="M48" s="109" t="s">
        <v>525</v>
      </c>
    </row>
    <row r="49" spans="2:13" ht="27.75" customHeight="1" x14ac:dyDescent="0.15">
      <c r="B49" s="1244"/>
      <c r="C49" s="1245"/>
      <c r="D49" s="106"/>
      <c r="E49" s="1248" t="s">
        <v>39</v>
      </c>
      <c r="F49" s="1248"/>
      <c r="G49" s="1248"/>
      <c r="H49" s="1249"/>
      <c r="I49" s="107" t="s">
        <v>525</v>
      </c>
      <c r="J49" s="108" t="s">
        <v>525</v>
      </c>
      <c r="K49" s="108" t="s">
        <v>525</v>
      </c>
      <c r="L49" s="108" t="s">
        <v>525</v>
      </c>
      <c r="M49" s="109" t="s">
        <v>525</v>
      </c>
    </row>
    <row r="50" spans="2:13" ht="27.75" customHeight="1" x14ac:dyDescent="0.15">
      <c r="B50" s="1253" t="s">
        <v>40</v>
      </c>
      <c r="C50" s="1254"/>
      <c r="D50" s="112"/>
      <c r="E50" s="1248" t="s">
        <v>41</v>
      </c>
      <c r="F50" s="1248"/>
      <c r="G50" s="1248"/>
      <c r="H50" s="1249"/>
      <c r="I50" s="107">
        <v>7350</v>
      </c>
      <c r="J50" s="108">
        <v>7773</v>
      </c>
      <c r="K50" s="108">
        <v>8539</v>
      </c>
      <c r="L50" s="108">
        <v>8459</v>
      </c>
      <c r="M50" s="109">
        <v>8942</v>
      </c>
    </row>
    <row r="51" spans="2:13" ht="27.75" customHeight="1" x14ac:dyDescent="0.15">
      <c r="B51" s="1242"/>
      <c r="C51" s="1243"/>
      <c r="D51" s="106"/>
      <c r="E51" s="1248" t="s">
        <v>42</v>
      </c>
      <c r="F51" s="1248"/>
      <c r="G51" s="1248"/>
      <c r="H51" s="1249"/>
      <c r="I51" s="107">
        <v>92</v>
      </c>
      <c r="J51" s="108">
        <v>73</v>
      </c>
      <c r="K51" s="108">
        <v>51</v>
      </c>
      <c r="L51" s="108">
        <v>33</v>
      </c>
      <c r="M51" s="109">
        <v>21</v>
      </c>
    </row>
    <row r="52" spans="2:13" ht="27.75" customHeight="1" x14ac:dyDescent="0.15">
      <c r="B52" s="1244"/>
      <c r="C52" s="1245"/>
      <c r="D52" s="106"/>
      <c r="E52" s="1248" t="s">
        <v>43</v>
      </c>
      <c r="F52" s="1248"/>
      <c r="G52" s="1248"/>
      <c r="H52" s="1249"/>
      <c r="I52" s="107">
        <v>9071</v>
      </c>
      <c r="J52" s="108">
        <v>8904</v>
      </c>
      <c r="K52" s="108">
        <v>8833</v>
      </c>
      <c r="L52" s="108">
        <v>9079</v>
      </c>
      <c r="M52" s="109">
        <v>8943</v>
      </c>
    </row>
    <row r="53" spans="2:13" ht="27.75" customHeight="1" thickBot="1" x14ac:dyDescent="0.2">
      <c r="B53" s="1255" t="s">
        <v>44</v>
      </c>
      <c r="C53" s="1256"/>
      <c r="D53" s="113"/>
      <c r="E53" s="1257" t="s">
        <v>45</v>
      </c>
      <c r="F53" s="1257"/>
      <c r="G53" s="1257"/>
      <c r="H53" s="1258"/>
      <c r="I53" s="114">
        <v>-7845</v>
      </c>
      <c r="J53" s="115">
        <v>-8509</v>
      </c>
      <c r="K53" s="115">
        <v>-9760</v>
      </c>
      <c r="L53" s="115">
        <v>-9558</v>
      </c>
      <c r="M53" s="116">
        <v>-10223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0AfErXAPLD/hlINoSiChuxYgz5zHTdTYVMDIabhWQGo7HpGNO7Lzowx5O3Tt0R0acG8WmqD4cI3U63dzBc6SSw==" saltValue="5zJ5KIuPtlBq71WkKS/jy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0" zoomScaleNormal="8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568</v>
      </c>
      <c r="G54" s="125" t="s">
        <v>569</v>
      </c>
      <c r="H54" s="126" t="s">
        <v>570</v>
      </c>
    </row>
    <row r="55" spans="2:8" ht="52.5" customHeight="1" x14ac:dyDescent="0.15">
      <c r="B55" s="127"/>
      <c r="C55" s="1267" t="s">
        <v>48</v>
      </c>
      <c r="D55" s="1267"/>
      <c r="E55" s="1268"/>
      <c r="F55" s="128">
        <v>4743</v>
      </c>
      <c r="G55" s="128">
        <v>4916</v>
      </c>
      <c r="H55" s="129">
        <v>4991</v>
      </c>
    </row>
    <row r="56" spans="2:8" ht="52.5" customHeight="1" x14ac:dyDescent="0.15">
      <c r="B56" s="130"/>
      <c r="C56" s="1269" t="s">
        <v>49</v>
      </c>
      <c r="D56" s="1269"/>
      <c r="E56" s="1270"/>
      <c r="F56" s="131">
        <v>770</v>
      </c>
      <c r="G56" s="131">
        <v>773</v>
      </c>
      <c r="H56" s="132">
        <v>775</v>
      </c>
    </row>
    <row r="57" spans="2:8" ht="53.25" customHeight="1" x14ac:dyDescent="0.15">
      <c r="B57" s="130"/>
      <c r="C57" s="1271" t="s">
        <v>50</v>
      </c>
      <c r="D57" s="1271"/>
      <c r="E57" s="1272"/>
      <c r="F57" s="133">
        <v>2369</v>
      </c>
      <c r="G57" s="133">
        <v>2038</v>
      </c>
      <c r="H57" s="134">
        <v>2396</v>
      </c>
    </row>
    <row r="58" spans="2:8" ht="45.75" customHeight="1" x14ac:dyDescent="0.15">
      <c r="B58" s="135"/>
      <c r="C58" s="1259" t="s">
        <v>609</v>
      </c>
      <c r="D58" s="1260"/>
      <c r="E58" s="1261"/>
      <c r="F58" s="136">
        <v>1201</v>
      </c>
      <c r="G58" s="136">
        <v>1502</v>
      </c>
      <c r="H58" s="137">
        <v>1845</v>
      </c>
    </row>
    <row r="59" spans="2:8" ht="45.75" customHeight="1" x14ac:dyDescent="0.15">
      <c r="B59" s="135"/>
      <c r="C59" s="1259" t="s">
        <v>606</v>
      </c>
      <c r="D59" s="1260"/>
      <c r="E59" s="1261"/>
      <c r="F59" s="136">
        <v>200</v>
      </c>
      <c r="G59" s="136">
        <v>192</v>
      </c>
      <c r="H59" s="137">
        <v>194</v>
      </c>
    </row>
    <row r="60" spans="2:8" ht="45.75" customHeight="1" x14ac:dyDescent="0.15">
      <c r="B60" s="135"/>
      <c r="C60" s="1259" t="s">
        <v>607</v>
      </c>
      <c r="D60" s="1260"/>
      <c r="E60" s="1261"/>
      <c r="F60" s="136">
        <v>254</v>
      </c>
      <c r="G60" s="136">
        <v>151</v>
      </c>
      <c r="H60" s="137">
        <v>164</v>
      </c>
    </row>
    <row r="61" spans="2:8" ht="45.75" customHeight="1" x14ac:dyDescent="0.15">
      <c r="B61" s="135"/>
      <c r="C61" s="1259" t="s">
        <v>608</v>
      </c>
      <c r="D61" s="1260"/>
      <c r="E61" s="1261"/>
      <c r="F61" s="136">
        <v>271</v>
      </c>
      <c r="G61" s="136">
        <v>71</v>
      </c>
      <c r="H61" s="137">
        <v>71</v>
      </c>
    </row>
    <row r="62" spans="2:8" ht="45.75" customHeight="1" thickBot="1" x14ac:dyDescent="0.2">
      <c r="B62" s="138"/>
      <c r="C62" s="1262" t="s">
        <v>610</v>
      </c>
      <c r="D62" s="1263"/>
      <c r="E62" s="1264"/>
      <c r="F62" s="139">
        <v>42</v>
      </c>
      <c r="G62" s="139">
        <v>40</v>
      </c>
      <c r="H62" s="140">
        <v>40</v>
      </c>
    </row>
    <row r="63" spans="2:8" ht="52.5" customHeight="1" thickBot="1" x14ac:dyDescent="0.2">
      <c r="B63" s="141"/>
      <c r="C63" s="1265" t="s">
        <v>51</v>
      </c>
      <c r="D63" s="1265"/>
      <c r="E63" s="1266"/>
      <c r="F63" s="142">
        <v>7883</v>
      </c>
      <c r="G63" s="142">
        <v>7726</v>
      </c>
      <c r="H63" s="143">
        <v>8161</v>
      </c>
    </row>
    <row r="64" spans="2:8" ht="15" customHeight="1" x14ac:dyDescent="0.15"/>
  </sheetData>
  <sheetProtection algorithmName="SHA-512" hashValue="sLE39vamXdo2e393H8qaVNZC9CFTitCL6tV+xk5KhmPbCThc2zJ9v9BJ/enoWYFGtyHP6UW9A4h6DJvbGSeuEg==" saltValue="92Sd+DIrW/aPTFRIC7xdV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0" zoomScaleNormal="80" zoomScaleSheetLayoutView="55" workbookViewId="0"/>
  </sheetViews>
  <sheetFormatPr defaultColWidth="0" defaultRowHeight="0" customHeight="1" zeroHeight="1" x14ac:dyDescent="0.15"/>
  <cols>
    <col min="1" max="1" width="6.375" style="1273" customWidth="1"/>
    <col min="2" max="107" width="2.5" style="1273" customWidth="1"/>
    <col min="108" max="108" width="6.125" style="1275" customWidth="1"/>
    <col min="109" max="109" width="5.875" style="1274"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332"/>
      <c r="B1" s="1331"/>
      <c r="DD1" s="1273"/>
      <c r="DE1" s="1273"/>
    </row>
    <row r="2" spans="1:143" ht="25.5" customHeight="1" x14ac:dyDescent="0.15">
      <c r="A2" s="1330"/>
      <c r="C2" s="1330"/>
      <c r="O2" s="1330"/>
      <c r="P2" s="1330"/>
      <c r="Q2" s="1330"/>
      <c r="R2" s="1330"/>
      <c r="S2" s="1330"/>
      <c r="T2" s="1330"/>
      <c r="U2" s="1330"/>
      <c r="V2" s="1330"/>
      <c r="W2" s="1330"/>
      <c r="X2" s="1330"/>
      <c r="Y2" s="1330"/>
      <c r="Z2" s="1330"/>
      <c r="AA2" s="1330"/>
      <c r="AB2" s="1330"/>
      <c r="AC2" s="1330"/>
      <c r="AD2" s="1330"/>
      <c r="AE2" s="1330"/>
      <c r="AF2" s="1330"/>
      <c r="AG2" s="1330"/>
      <c r="AH2" s="1330"/>
      <c r="AI2" s="1330"/>
      <c r="AU2" s="1330"/>
      <c r="BG2" s="1330"/>
      <c r="BS2" s="1330"/>
      <c r="CE2" s="1330"/>
      <c r="CQ2" s="1330"/>
      <c r="DD2" s="1273"/>
      <c r="DE2" s="1273"/>
    </row>
    <row r="3" spans="1:143" ht="25.5" customHeight="1" x14ac:dyDescent="0.15">
      <c r="A3" s="1330"/>
      <c r="C3" s="1330"/>
      <c r="O3" s="1330"/>
      <c r="P3" s="1330"/>
      <c r="Q3" s="1330"/>
      <c r="R3" s="1330"/>
      <c r="S3" s="1330"/>
      <c r="T3" s="1330"/>
      <c r="U3" s="1330"/>
      <c r="V3" s="1330"/>
      <c r="W3" s="1330"/>
      <c r="X3" s="1330"/>
      <c r="Y3" s="1330"/>
      <c r="Z3" s="1330"/>
      <c r="AA3" s="1330"/>
      <c r="AB3" s="1330"/>
      <c r="AC3" s="1330"/>
      <c r="AD3" s="1330"/>
      <c r="AE3" s="1330"/>
      <c r="AF3" s="1330"/>
      <c r="AG3" s="1330"/>
      <c r="AH3" s="1330"/>
      <c r="AI3" s="1330"/>
      <c r="AU3" s="1330"/>
      <c r="BG3" s="1330"/>
      <c r="BS3" s="1330"/>
      <c r="CE3" s="1330"/>
      <c r="CQ3" s="1330"/>
      <c r="DD3" s="1273"/>
      <c r="DE3" s="1273"/>
    </row>
    <row r="4" spans="1:143" s="292" customFormat="1" ht="13.5" x14ac:dyDescent="0.15">
      <c r="A4" s="1330"/>
      <c r="B4" s="1330"/>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c r="AA4" s="1330"/>
      <c r="AB4" s="1330"/>
      <c r="AC4" s="1330"/>
      <c r="AD4" s="1330"/>
      <c r="AE4" s="1330"/>
      <c r="AF4" s="1330"/>
      <c r="AG4" s="1330"/>
      <c r="AH4" s="1330"/>
      <c r="AI4" s="1330"/>
      <c r="AJ4" s="1330"/>
      <c r="AK4" s="1330"/>
      <c r="AL4" s="1330"/>
      <c r="AM4" s="1330"/>
      <c r="AN4" s="1330"/>
      <c r="AO4" s="1330"/>
      <c r="AP4" s="1330"/>
      <c r="AQ4" s="1330"/>
      <c r="AR4" s="1330"/>
      <c r="AS4" s="1330"/>
      <c r="AT4" s="1330"/>
      <c r="AU4" s="1330"/>
      <c r="AV4" s="1330"/>
      <c r="AW4" s="1330"/>
      <c r="AX4" s="1330"/>
      <c r="AY4" s="1330"/>
      <c r="AZ4" s="1330"/>
      <c r="BA4" s="1330"/>
      <c r="BB4" s="1330"/>
      <c r="BC4" s="1330"/>
      <c r="BD4" s="1330"/>
      <c r="BE4" s="1330"/>
      <c r="BF4" s="1330"/>
      <c r="BG4" s="1330"/>
      <c r="BH4" s="1330"/>
      <c r="BI4" s="1330"/>
      <c r="BJ4" s="1330"/>
      <c r="BK4" s="1330"/>
      <c r="BL4" s="1330"/>
      <c r="BM4" s="1330"/>
      <c r="BN4" s="1330"/>
      <c r="BO4" s="1330"/>
      <c r="BP4" s="1330"/>
      <c r="BQ4" s="1330"/>
      <c r="BR4" s="1330"/>
      <c r="BS4" s="1330"/>
      <c r="BT4" s="1330"/>
      <c r="BU4" s="1330"/>
      <c r="BV4" s="1330"/>
      <c r="BW4" s="1330"/>
      <c r="BX4" s="1330"/>
      <c r="BY4" s="1330"/>
      <c r="BZ4" s="1330"/>
      <c r="CA4" s="1330"/>
      <c r="CB4" s="1330"/>
      <c r="CC4" s="1330"/>
      <c r="CD4" s="1330"/>
      <c r="CE4" s="1330"/>
      <c r="CF4" s="1330"/>
      <c r="CG4" s="1330"/>
      <c r="CH4" s="1330"/>
      <c r="CI4" s="1330"/>
      <c r="CJ4" s="1330"/>
      <c r="CK4" s="1330"/>
      <c r="CL4" s="1330"/>
      <c r="CM4" s="1330"/>
      <c r="CN4" s="1330"/>
      <c r="CO4" s="1330"/>
      <c r="CP4" s="1330"/>
      <c r="CQ4" s="1330"/>
      <c r="CR4" s="1330"/>
      <c r="CS4" s="1330"/>
      <c r="CT4" s="1330"/>
      <c r="CU4" s="1330"/>
      <c r="CV4" s="1330"/>
      <c r="CW4" s="1330"/>
      <c r="CX4" s="1330"/>
      <c r="CY4" s="1330"/>
      <c r="CZ4" s="1330"/>
      <c r="DA4" s="1330"/>
      <c r="DB4" s="1330"/>
      <c r="DC4" s="1330"/>
      <c r="DD4" s="1330"/>
      <c r="DE4" s="1330"/>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1330"/>
      <c r="B5" s="1330"/>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c r="AF5" s="1330"/>
      <c r="AG5" s="1330"/>
      <c r="AH5" s="1330"/>
      <c r="AI5" s="1330"/>
      <c r="AJ5" s="1330"/>
      <c r="AK5" s="1330"/>
      <c r="AL5" s="1330"/>
      <c r="AM5" s="1330"/>
      <c r="AN5" s="1330"/>
      <c r="AO5" s="1330"/>
      <c r="AP5" s="1330"/>
      <c r="AQ5" s="1330"/>
      <c r="AR5" s="1330"/>
      <c r="AS5" s="1330"/>
      <c r="AT5" s="1330"/>
      <c r="AU5" s="1330"/>
      <c r="AV5" s="1330"/>
      <c r="AW5" s="1330"/>
      <c r="AX5" s="1330"/>
      <c r="AY5" s="1330"/>
      <c r="AZ5" s="1330"/>
      <c r="BA5" s="1330"/>
      <c r="BB5" s="1330"/>
      <c r="BC5" s="1330"/>
      <c r="BD5" s="1330"/>
      <c r="BE5" s="1330"/>
      <c r="BF5" s="1330"/>
      <c r="BG5" s="1330"/>
      <c r="BH5" s="1330"/>
      <c r="BI5" s="1330"/>
      <c r="BJ5" s="1330"/>
      <c r="BK5" s="1330"/>
      <c r="BL5" s="1330"/>
      <c r="BM5" s="1330"/>
      <c r="BN5" s="1330"/>
      <c r="BO5" s="1330"/>
      <c r="BP5" s="1330"/>
      <c r="BQ5" s="1330"/>
      <c r="BR5" s="1330"/>
      <c r="BS5" s="1330"/>
      <c r="BT5" s="1330"/>
      <c r="BU5" s="1330"/>
      <c r="BV5" s="1330"/>
      <c r="BW5" s="1330"/>
      <c r="BX5" s="1330"/>
      <c r="BY5" s="1330"/>
      <c r="BZ5" s="1330"/>
      <c r="CA5" s="1330"/>
      <c r="CB5" s="1330"/>
      <c r="CC5" s="1330"/>
      <c r="CD5" s="1330"/>
      <c r="CE5" s="1330"/>
      <c r="CF5" s="1330"/>
      <c r="CG5" s="1330"/>
      <c r="CH5" s="1330"/>
      <c r="CI5" s="1330"/>
      <c r="CJ5" s="1330"/>
      <c r="CK5" s="1330"/>
      <c r="CL5" s="1330"/>
      <c r="CM5" s="1330"/>
      <c r="CN5" s="1330"/>
      <c r="CO5" s="1330"/>
      <c r="CP5" s="1330"/>
      <c r="CQ5" s="1330"/>
      <c r="CR5" s="1330"/>
      <c r="CS5" s="1330"/>
      <c r="CT5" s="1330"/>
      <c r="CU5" s="1330"/>
      <c r="CV5" s="1330"/>
      <c r="CW5" s="1330"/>
      <c r="CX5" s="1330"/>
      <c r="CY5" s="1330"/>
      <c r="CZ5" s="1330"/>
      <c r="DA5" s="1330"/>
      <c r="DB5" s="1330"/>
      <c r="DC5" s="1330"/>
      <c r="DD5" s="1330"/>
      <c r="DE5" s="1330"/>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1330"/>
      <c r="B6" s="1330"/>
      <c r="C6" s="1330"/>
      <c r="D6" s="1330"/>
      <c r="E6" s="1330"/>
      <c r="F6" s="1330"/>
      <c r="G6" s="1330"/>
      <c r="H6" s="1330"/>
      <c r="I6" s="1330"/>
      <c r="J6" s="1330"/>
      <c r="K6" s="1330"/>
      <c r="L6" s="1330"/>
      <c r="M6" s="1330"/>
      <c r="N6" s="1330"/>
      <c r="O6" s="1330"/>
      <c r="P6" s="1330"/>
      <c r="Q6" s="1330"/>
      <c r="R6" s="1330"/>
      <c r="S6" s="1330"/>
      <c r="T6" s="1330"/>
      <c r="U6" s="1330"/>
      <c r="V6" s="1330"/>
      <c r="W6" s="1330"/>
      <c r="X6" s="1330"/>
      <c r="Y6" s="1330"/>
      <c r="Z6" s="1330"/>
      <c r="AA6" s="1330"/>
      <c r="AB6" s="1330"/>
      <c r="AC6" s="1330"/>
      <c r="AD6" s="1330"/>
      <c r="AE6" s="1330"/>
      <c r="AF6" s="1330"/>
      <c r="AG6" s="1330"/>
      <c r="AH6" s="1330"/>
      <c r="AI6" s="1330"/>
      <c r="AJ6" s="1330"/>
      <c r="AK6" s="1330"/>
      <c r="AL6" s="1330"/>
      <c r="AM6" s="1330"/>
      <c r="AN6" s="1330"/>
      <c r="AO6" s="1330"/>
      <c r="AP6" s="1330"/>
      <c r="AQ6" s="1330"/>
      <c r="AR6" s="1330"/>
      <c r="AS6" s="1330"/>
      <c r="AT6" s="1330"/>
      <c r="AU6" s="1330"/>
      <c r="AV6" s="1330"/>
      <c r="AW6" s="1330"/>
      <c r="AX6" s="1330"/>
      <c r="AY6" s="1330"/>
      <c r="AZ6" s="1330"/>
      <c r="BA6" s="1330"/>
      <c r="BB6" s="1330"/>
      <c r="BC6" s="1330"/>
      <c r="BD6" s="1330"/>
      <c r="BE6" s="1330"/>
      <c r="BF6" s="1330"/>
      <c r="BG6" s="1330"/>
      <c r="BH6" s="1330"/>
      <c r="BI6" s="1330"/>
      <c r="BJ6" s="1330"/>
      <c r="BK6" s="1330"/>
      <c r="BL6" s="1330"/>
      <c r="BM6" s="1330"/>
      <c r="BN6" s="1330"/>
      <c r="BO6" s="1330"/>
      <c r="BP6" s="1330"/>
      <c r="BQ6" s="1330"/>
      <c r="BR6" s="1330"/>
      <c r="BS6" s="1330"/>
      <c r="BT6" s="1330"/>
      <c r="BU6" s="1330"/>
      <c r="BV6" s="1330"/>
      <c r="BW6" s="1330"/>
      <c r="BX6" s="1330"/>
      <c r="BY6" s="1330"/>
      <c r="BZ6" s="1330"/>
      <c r="CA6" s="1330"/>
      <c r="CB6" s="1330"/>
      <c r="CC6" s="1330"/>
      <c r="CD6" s="1330"/>
      <c r="CE6" s="1330"/>
      <c r="CF6" s="1330"/>
      <c r="CG6" s="1330"/>
      <c r="CH6" s="1330"/>
      <c r="CI6" s="1330"/>
      <c r="CJ6" s="1330"/>
      <c r="CK6" s="1330"/>
      <c r="CL6" s="1330"/>
      <c r="CM6" s="1330"/>
      <c r="CN6" s="1330"/>
      <c r="CO6" s="1330"/>
      <c r="CP6" s="1330"/>
      <c r="CQ6" s="1330"/>
      <c r="CR6" s="1330"/>
      <c r="CS6" s="1330"/>
      <c r="CT6" s="1330"/>
      <c r="CU6" s="1330"/>
      <c r="CV6" s="1330"/>
      <c r="CW6" s="1330"/>
      <c r="CX6" s="1330"/>
      <c r="CY6" s="1330"/>
      <c r="CZ6" s="1330"/>
      <c r="DA6" s="1330"/>
      <c r="DB6" s="1330"/>
      <c r="DC6" s="1330"/>
      <c r="DD6" s="1330"/>
      <c r="DE6" s="1330"/>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1330"/>
      <c r="B7" s="1330"/>
      <c r="C7" s="1330"/>
      <c r="D7" s="1330"/>
      <c r="E7" s="1330"/>
      <c r="F7" s="1330"/>
      <c r="G7" s="1330"/>
      <c r="H7" s="1330"/>
      <c r="I7" s="1330"/>
      <c r="J7" s="1330"/>
      <c r="K7" s="1330"/>
      <c r="L7" s="1330"/>
      <c r="M7" s="1330"/>
      <c r="N7" s="1330"/>
      <c r="O7" s="1330"/>
      <c r="P7" s="1330"/>
      <c r="Q7" s="1330"/>
      <c r="R7" s="1330"/>
      <c r="S7" s="1330"/>
      <c r="T7" s="1330"/>
      <c r="U7" s="1330"/>
      <c r="V7" s="1330"/>
      <c r="W7" s="1330"/>
      <c r="X7" s="1330"/>
      <c r="Y7" s="1330"/>
      <c r="Z7" s="1330"/>
      <c r="AA7" s="1330"/>
      <c r="AB7" s="1330"/>
      <c r="AC7" s="1330"/>
      <c r="AD7" s="1330"/>
      <c r="AE7" s="1330"/>
      <c r="AF7" s="1330"/>
      <c r="AG7" s="1330"/>
      <c r="AH7" s="1330"/>
      <c r="AI7" s="1330"/>
      <c r="AJ7" s="1330"/>
      <c r="AK7" s="1330"/>
      <c r="AL7" s="1330"/>
      <c r="AM7" s="1330"/>
      <c r="AN7" s="1330"/>
      <c r="AO7" s="1330"/>
      <c r="AP7" s="1330"/>
      <c r="AQ7" s="1330"/>
      <c r="AR7" s="1330"/>
      <c r="AS7" s="1330"/>
      <c r="AT7" s="1330"/>
      <c r="AU7" s="1330"/>
      <c r="AV7" s="1330"/>
      <c r="AW7" s="1330"/>
      <c r="AX7" s="1330"/>
      <c r="AY7" s="1330"/>
      <c r="AZ7" s="1330"/>
      <c r="BA7" s="1330"/>
      <c r="BB7" s="1330"/>
      <c r="BC7" s="1330"/>
      <c r="BD7" s="1330"/>
      <c r="BE7" s="1330"/>
      <c r="BF7" s="1330"/>
      <c r="BG7" s="1330"/>
      <c r="BH7" s="1330"/>
      <c r="BI7" s="1330"/>
      <c r="BJ7" s="1330"/>
      <c r="BK7" s="1330"/>
      <c r="BL7" s="1330"/>
      <c r="BM7" s="1330"/>
      <c r="BN7" s="1330"/>
      <c r="BO7" s="1330"/>
      <c r="BP7" s="1330"/>
      <c r="BQ7" s="1330"/>
      <c r="BR7" s="1330"/>
      <c r="BS7" s="1330"/>
      <c r="BT7" s="1330"/>
      <c r="BU7" s="1330"/>
      <c r="BV7" s="1330"/>
      <c r="BW7" s="1330"/>
      <c r="BX7" s="1330"/>
      <c r="BY7" s="1330"/>
      <c r="BZ7" s="1330"/>
      <c r="CA7" s="1330"/>
      <c r="CB7" s="1330"/>
      <c r="CC7" s="1330"/>
      <c r="CD7" s="1330"/>
      <c r="CE7" s="1330"/>
      <c r="CF7" s="1330"/>
      <c r="CG7" s="1330"/>
      <c r="CH7" s="1330"/>
      <c r="CI7" s="1330"/>
      <c r="CJ7" s="1330"/>
      <c r="CK7" s="1330"/>
      <c r="CL7" s="1330"/>
      <c r="CM7" s="1330"/>
      <c r="CN7" s="1330"/>
      <c r="CO7" s="1330"/>
      <c r="CP7" s="1330"/>
      <c r="CQ7" s="1330"/>
      <c r="CR7" s="1330"/>
      <c r="CS7" s="1330"/>
      <c r="CT7" s="1330"/>
      <c r="CU7" s="1330"/>
      <c r="CV7" s="1330"/>
      <c r="CW7" s="1330"/>
      <c r="CX7" s="1330"/>
      <c r="CY7" s="1330"/>
      <c r="CZ7" s="1330"/>
      <c r="DA7" s="1330"/>
      <c r="DB7" s="1330"/>
      <c r="DC7" s="1330"/>
      <c r="DD7" s="1330"/>
      <c r="DE7" s="1330"/>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1330"/>
      <c r="B8" s="1330"/>
      <c r="C8" s="1330"/>
      <c r="D8" s="1330"/>
      <c r="E8" s="1330"/>
      <c r="F8" s="1330"/>
      <c r="G8" s="1330"/>
      <c r="H8" s="1330"/>
      <c r="I8" s="1330"/>
      <c r="J8" s="1330"/>
      <c r="K8" s="1330"/>
      <c r="L8" s="1330"/>
      <c r="M8" s="1330"/>
      <c r="N8" s="1330"/>
      <c r="O8" s="1330"/>
      <c r="P8" s="1330"/>
      <c r="Q8" s="1330"/>
      <c r="R8" s="1330"/>
      <c r="S8" s="1330"/>
      <c r="T8" s="1330"/>
      <c r="U8" s="1330"/>
      <c r="V8" s="1330"/>
      <c r="W8" s="1330"/>
      <c r="X8" s="1330"/>
      <c r="Y8" s="1330"/>
      <c r="Z8" s="1330"/>
      <c r="AA8" s="1330"/>
      <c r="AB8" s="1330"/>
      <c r="AC8" s="1330"/>
      <c r="AD8" s="1330"/>
      <c r="AE8" s="1330"/>
      <c r="AF8" s="1330"/>
      <c r="AG8" s="1330"/>
      <c r="AH8" s="1330"/>
      <c r="AI8" s="1330"/>
      <c r="AJ8" s="1330"/>
      <c r="AK8" s="1330"/>
      <c r="AL8" s="1330"/>
      <c r="AM8" s="1330"/>
      <c r="AN8" s="1330"/>
      <c r="AO8" s="1330"/>
      <c r="AP8" s="1330"/>
      <c r="AQ8" s="1330"/>
      <c r="AR8" s="1330"/>
      <c r="AS8" s="1330"/>
      <c r="AT8" s="1330"/>
      <c r="AU8" s="1330"/>
      <c r="AV8" s="1330"/>
      <c r="AW8" s="1330"/>
      <c r="AX8" s="1330"/>
      <c r="AY8" s="1330"/>
      <c r="AZ8" s="1330"/>
      <c r="BA8" s="1330"/>
      <c r="BB8" s="1330"/>
      <c r="BC8" s="1330"/>
      <c r="BD8" s="1330"/>
      <c r="BE8" s="1330"/>
      <c r="BF8" s="1330"/>
      <c r="BG8" s="1330"/>
      <c r="BH8" s="1330"/>
      <c r="BI8" s="1330"/>
      <c r="BJ8" s="1330"/>
      <c r="BK8" s="1330"/>
      <c r="BL8" s="1330"/>
      <c r="BM8" s="1330"/>
      <c r="BN8" s="1330"/>
      <c r="BO8" s="1330"/>
      <c r="BP8" s="1330"/>
      <c r="BQ8" s="1330"/>
      <c r="BR8" s="1330"/>
      <c r="BS8" s="1330"/>
      <c r="BT8" s="1330"/>
      <c r="BU8" s="1330"/>
      <c r="BV8" s="1330"/>
      <c r="BW8" s="1330"/>
      <c r="BX8" s="1330"/>
      <c r="BY8" s="1330"/>
      <c r="BZ8" s="1330"/>
      <c r="CA8" s="1330"/>
      <c r="CB8" s="1330"/>
      <c r="CC8" s="1330"/>
      <c r="CD8" s="1330"/>
      <c r="CE8" s="1330"/>
      <c r="CF8" s="1330"/>
      <c r="CG8" s="1330"/>
      <c r="CH8" s="1330"/>
      <c r="CI8" s="1330"/>
      <c r="CJ8" s="1330"/>
      <c r="CK8" s="1330"/>
      <c r="CL8" s="1330"/>
      <c r="CM8" s="1330"/>
      <c r="CN8" s="1330"/>
      <c r="CO8" s="1330"/>
      <c r="CP8" s="1330"/>
      <c r="CQ8" s="1330"/>
      <c r="CR8" s="1330"/>
      <c r="CS8" s="1330"/>
      <c r="CT8" s="1330"/>
      <c r="CU8" s="1330"/>
      <c r="CV8" s="1330"/>
      <c r="CW8" s="1330"/>
      <c r="CX8" s="1330"/>
      <c r="CY8" s="1330"/>
      <c r="CZ8" s="1330"/>
      <c r="DA8" s="1330"/>
      <c r="DB8" s="1330"/>
      <c r="DC8" s="1330"/>
      <c r="DD8" s="1330"/>
      <c r="DE8" s="1330"/>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1330"/>
      <c r="B9" s="1330"/>
      <c r="C9" s="1330"/>
      <c r="D9" s="1330"/>
      <c r="E9" s="1330"/>
      <c r="F9" s="1330"/>
      <c r="G9" s="1330"/>
      <c r="H9" s="1330"/>
      <c r="I9" s="1330"/>
      <c r="J9" s="1330"/>
      <c r="K9" s="1330"/>
      <c r="L9" s="1330"/>
      <c r="M9" s="1330"/>
      <c r="N9" s="1330"/>
      <c r="O9" s="1330"/>
      <c r="P9" s="1330"/>
      <c r="Q9" s="1330"/>
      <c r="R9" s="1330"/>
      <c r="S9" s="1330"/>
      <c r="T9" s="1330"/>
      <c r="U9" s="1330"/>
      <c r="V9" s="1330"/>
      <c r="W9" s="1330"/>
      <c r="X9" s="1330"/>
      <c r="Y9" s="1330"/>
      <c r="Z9" s="1330"/>
      <c r="AA9" s="1330"/>
      <c r="AB9" s="1330"/>
      <c r="AC9" s="1330"/>
      <c r="AD9" s="1330"/>
      <c r="AE9" s="1330"/>
      <c r="AF9" s="1330"/>
      <c r="AG9" s="1330"/>
      <c r="AH9" s="1330"/>
      <c r="AI9" s="1330"/>
      <c r="AJ9" s="1330"/>
      <c r="AK9" s="1330"/>
      <c r="AL9" s="1330"/>
      <c r="AM9" s="1330"/>
      <c r="AN9" s="1330"/>
      <c r="AO9" s="1330"/>
      <c r="AP9" s="1330"/>
      <c r="AQ9" s="1330"/>
      <c r="AR9" s="1330"/>
      <c r="AS9" s="1330"/>
      <c r="AT9" s="1330"/>
      <c r="AU9" s="1330"/>
      <c r="AV9" s="1330"/>
      <c r="AW9" s="1330"/>
      <c r="AX9" s="1330"/>
      <c r="AY9" s="1330"/>
      <c r="AZ9" s="1330"/>
      <c r="BA9" s="1330"/>
      <c r="BB9" s="1330"/>
      <c r="BC9" s="1330"/>
      <c r="BD9" s="1330"/>
      <c r="BE9" s="1330"/>
      <c r="BF9" s="1330"/>
      <c r="BG9" s="1330"/>
      <c r="BH9" s="1330"/>
      <c r="BI9" s="1330"/>
      <c r="BJ9" s="1330"/>
      <c r="BK9" s="1330"/>
      <c r="BL9" s="1330"/>
      <c r="BM9" s="1330"/>
      <c r="BN9" s="1330"/>
      <c r="BO9" s="1330"/>
      <c r="BP9" s="1330"/>
      <c r="BQ9" s="1330"/>
      <c r="BR9" s="1330"/>
      <c r="BS9" s="1330"/>
      <c r="BT9" s="1330"/>
      <c r="BU9" s="1330"/>
      <c r="BV9" s="1330"/>
      <c r="BW9" s="1330"/>
      <c r="BX9" s="1330"/>
      <c r="BY9" s="1330"/>
      <c r="BZ9" s="1330"/>
      <c r="CA9" s="1330"/>
      <c r="CB9" s="1330"/>
      <c r="CC9" s="1330"/>
      <c r="CD9" s="1330"/>
      <c r="CE9" s="1330"/>
      <c r="CF9" s="1330"/>
      <c r="CG9" s="1330"/>
      <c r="CH9" s="1330"/>
      <c r="CI9" s="1330"/>
      <c r="CJ9" s="1330"/>
      <c r="CK9" s="1330"/>
      <c r="CL9" s="1330"/>
      <c r="CM9" s="1330"/>
      <c r="CN9" s="1330"/>
      <c r="CO9" s="1330"/>
      <c r="CP9" s="1330"/>
      <c r="CQ9" s="1330"/>
      <c r="CR9" s="1330"/>
      <c r="CS9" s="1330"/>
      <c r="CT9" s="1330"/>
      <c r="CU9" s="1330"/>
      <c r="CV9" s="1330"/>
      <c r="CW9" s="1330"/>
      <c r="CX9" s="1330"/>
      <c r="CY9" s="1330"/>
      <c r="CZ9" s="1330"/>
      <c r="DA9" s="1330"/>
      <c r="DB9" s="1330"/>
      <c r="DC9" s="1330"/>
      <c r="DD9" s="1330"/>
      <c r="DE9" s="1330"/>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1330"/>
      <c r="B10" s="1330"/>
      <c r="C10" s="1330"/>
      <c r="D10" s="1330"/>
      <c r="E10" s="1330"/>
      <c r="F10" s="1330"/>
      <c r="G10" s="1330"/>
      <c r="H10" s="1330"/>
      <c r="I10" s="1330"/>
      <c r="J10" s="1330"/>
      <c r="K10" s="1330"/>
      <c r="L10" s="1330"/>
      <c r="M10" s="1330"/>
      <c r="N10" s="1330"/>
      <c r="O10" s="1330"/>
      <c r="P10" s="1330"/>
      <c r="Q10" s="1330"/>
      <c r="R10" s="1330"/>
      <c r="S10" s="1330"/>
      <c r="T10" s="1330"/>
      <c r="U10" s="1330"/>
      <c r="V10" s="1330"/>
      <c r="W10" s="1330"/>
      <c r="X10" s="1330"/>
      <c r="Y10" s="1330"/>
      <c r="Z10" s="1330"/>
      <c r="AA10" s="1330"/>
      <c r="AB10" s="1330"/>
      <c r="AC10" s="1330"/>
      <c r="AD10" s="1330"/>
      <c r="AE10" s="1330"/>
      <c r="AF10" s="1330"/>
      <c r="AG10" s="1330"/>
      <c r="AH10" s="1330"/>
      <c r="AI10" s="1330"/>
      <c r="AJ10" s="1330"/>
      <c r="AK10" s="1330"/>
      <c r="AL10" s="1330"/>
      <c r="AM10" s="1330"/>
      <c r="AN10" s="1330"/>
      <c r="AO10" s="1330"/>
      <c r="AP10" s="1330"/>
      <c r="AQ10" s="1330"/>
      <c r="AR10" s="1330"/>
      <c r="AS10" s="1330"/>
      <c r="AT10" s="1330"/>
      <c r="AU10" s="1330"/>
      <c r="AV10" s="1330"/>
      <c r="AW10" s="1330"/>
      <c r="AX10" s="1330"/>
      <c r="AY10" s="1330"/>
      <c r="AZ10" s="1330"/>
      <c r="BA10" s="1330"/>
      <c r="BB10" s="1330"/>
      <c r="BC10" s="1330"/>
      <c r="BD10" s="1330"/>
      <c r="BE10" s="1330"/>
      <c r="BF10" s="1330"/>
      <c r="BG10" s="1330"/>
      <c r="BH10" s="1330"/>
      <c r="BI10" s="1330"/>
      <c r="BJ10" s="1330"/>
      <c r="BK10" s="1330"/>
      <c r="BL10" s="1330"/>
      <c r="BM10" s="1330"/>
      <c r="BN10" s="1330"/>
      <c r="BO10" s="1330"/>
      <c r="BP10" s="1330"/>
      <c r="BQ10" s="1330"/>
      <c r="BR10" s="1330"/>
      <c r="BS10" s="1330"/>
      <c r="BT10" s="1330"/>
      <c r="BU10" s="1330"/>
      <c r="BV10" s="1330"/>
      <c r="BW10" s="1330"/>
      <c r="BX10" s="1330"/>
      <c r="BY10" s="1330"/>
      <c r="BZ10" s="1330"/>
      <c r="CA10" s="1330"/>
      <c r="CB10" s="1330"/>
      <c r="CC10" s="1330"/>
      <c r="CD10" s="1330"/>
      <c r="CE10" s="1330"/>
      <c r="CF10" s="1330"/>
      <c r="CG10" s="1330"/>
      <c r="CH10" s="1330"/>
      <c r="CI10" s="1330"/>
      <c r="CJ10" s="1330"/>
      <c r="CK10" s="1330"/>
      <c r="CL10" s="1330"/>
      <c r="CM10" s="1330"/>
      <c r="CN10" s="1330"/>
      <c r="CO10" s="1330"/>
      <c r="CP10" s="1330"/>
      <c r="CQ10" s="1330"/>
      <c r="CR10" s="1330"/>
      <c r="CS10" s="1330"/>
      <c r="CT10" s="1330"/>
      <c r="CU10" s="1330"/>
      <c r="CV10" s="1330"/>
      <c r="CW10" s="1330"/>
      <c r="CX10" s="1330"/>
      <c r="CY10" s="1330"/>
      <c r="CZ10" s="1330"/>
      <c r="DA10" s="1330"/>
      <c r="DB10" s="1330"/>
      <c r="DC10" s="1330"/>
      <c r="DD10" s="1330"/>
      <c r="DE10" s="1330"/>
      <c r="DF10" s="293"/>
      <c r="DG10" s="293"/>
      <c r="DH10" s="293"/>
      <c r="DI10" s="293"/>
      <c r="DJ10" s="293"/>
      <c r="DK10" s="293"/>
      <c r="DL10" s="293"/>
      <c r="DM10" s="293"/>
      <c r="DN10" s="293"/>
      <c r="DO10" s="293"/>
      <c r="DP10" s="293"/>
      <c r="DQ10" s="293"/>
      <c r="DR10" s="293"/>
      <c r="DS10" s="293"/>
      <c r="DT10" s="293"/>
      <c r="DU10" s="293"/>
      <c r="DV10" s="293"/>
      <c r="DW10" s="293"/>
      <c r="EM10" s="292" t="s">
        <v>622</v>
      </c>
    </row>
    <row r="11" spans="1:143" s="292" customFormat="1" ht="13.5" x14ac:dyDescent="0.15">
      <c r="A11" s="1330"/>
      <c r="B11" s="1330"/>
      <c r="C11" s="1330"/>
      <c r="D11" s="1330"/>
      <c r="E11" s="1330"/>
      <c r="F11" s="1330"/>
      <c r="G11" s="1330"/>
      <c r="H11" s="1330"/>
      <c r="I11" s="1330"/>
      <c r="J11" s="1330"/>
      <c r="K11" s="1330"/>
      <c r="L11" s="1330"/>
      <c r="M11" s="1330"/>
      <c r="N11" s="1330"/>
      <c r="O11" s="1330"/>
      <c r="P11" s="1330"/>
      <c r="Q11" s="1330"/>
      <c r="R11" s="1330"/>
      <c r="S11" s="1330"/>
      <c r="T11" s="1330"/>
      <c r="U11" s="1330"/>
      <c r="V11" s="1330"/>
      <c r="W11" s="1330"/>
      <c r="X11" s="1330"/>
      <c r="Y11" s="1330"/>
      <c r="Z11" s="1330"/>
      <c r="AA11" s="1330"/>
      <c r="AB11" s="1330"/>
      <c r="AC11" s="1330"/>
      <c r="AD11" s="1330"/>
      <c r="AE11" s="1330"/>
      <c r="AF11" s="1330"/>
      <c r="AG11" s="1330"/>
      <c r="AH11" s="1330"/>
      <c r="AI11" s="1330"/>
      <c r="AJ11" s="1330"/>
      <c r="AK11" s="1330"/>
      <c r="AL11" s="1330"/>
      <c r="AM11" s="1330"/>
      <c r="AN11" s="1330"/>
      <c r="AO11" s="1330"/>
      <c r="AP11" s="1330"/>
      <c r="AQ11" s="1330"/>
      <c r="AR11" s="1330"/>
      <c r="AS11" s="1330"/>
      <c r="AT11" s="1330"/>
      <c r="AU11" s="1330"/>
      <c r="AV11" s="1330"/>
      <c r="AW11" s="1330"/>
      <c r="AX11" s="1330"/>
      <c r="AY11" s="1330"/>
      <c r="AZ11" s="1330"/>
      <c r="BA11" s="1330"/>
      <c r="BB11" s="1330"/>
      <c r="BC11" s="1330"/>
      <c r="BD11" s="1330"/>
      <c r="BE11" s="1330"/>
      <c r="BF11" s="1330"/>
      <c r="BG11" s="1330"/>
      <c r="BH11" s="1330"/>
      <c r="BI11" s="1330"/>
      <c r="BJ11" s="1330"/>
      <c r="BK11" s="1330"/>
      <c r="BL11" s="1330"/>
      <c r="BM11" s="1330"/>
      <c r="BN11" s="1330"/>
      <c r="BO11" s="1330"/>
      <c r="BP11" s="1330"/>
      <c r="BQ11" s="1330"/>
      <c r="BR11" s="1330"/>
      <c r="BS11" s="1330"/>
      <c r="BT11" s="1330"/>
      <c r="BU11" s="1330"/>
      <c r="BV11" s="1330"/>
      <c r="BW11" s="1330"/>
      <c r="BX11" s="1330"/>
      <c r="BY11" s="1330"/>
      <c r="BZ11" s="1330"/>
      <c r="CA11" s="1330"/>
      <c r="CB11" s="1330"/>
      <c r="CC11" s="1330"/>
      <c r="CD11" s="1330"/>
      <c r="CE11" s="1330"/>
      <c r="CF11" s="1330"/>
      <c r="CG11" s="1330"/>
      <c r="CH11" s="1330"/>
      <c r="CI11" s="1330"/>
      <c r="CJ11" s="1330"/>
      <c r="CK11" s="1330"/>
      <c r="CL11" s="1330"/>
      <c r="CM11" s="1330"/>
      <c r="CN11" s="1330"/>
      <c r="CO11" s="1330"/>
      <c r="CP11" s="1330"/>
      <c r="CQ11" s="1330"/>
      <c r="CR11" s="1330"/>
      <c r="CS11" s="1330"/>
      <c r="CT11" s="1330"/>
      <c r="CU11" s="1330"/>
      <c r="CV11" s="1330"/>
      <c r="CW11" s="1330"/>
      <c r="CX11" s="1330"/>
      <c r="CY11" s="1330"/>
      <c r="CZ11" s="1330"/>
      <c r="DA11" s="1330"/>
      <c r="DB11" s="1330"/>
      <c r="DC11" s="1330"/>
      <c r="DD11" s="1330"/>
      <c r="DE11" s="1330"/>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1330"/>
      <c r="B12" s="1330"/>
      <c r="C12" s="1330"/>
      <c r="D12" s="1330"/>
      <c r="E12" s="1330"/>
      <c r="F12" s="1330"/>
      <c r="G12" s="1330"/>
      <c r="H12" s="1330"/>
      <c r="I12" s="1330"/>
      <c r="J12" s="1330"/>
      <c r="K12" s="1330"/>
      <c r="L12" s="1330"/>
      <c r="M12" s="1330"/>
      <c r="N12" s="1330"/>
      <c r="O12" s="1330"/>
      <c r="P12" s="1330"/>
      <c r="Q12" s="1330"/>
      <c r="R12" s="1330"/>
      <c r="S12" s="1330"/>
      <c r="T12" s="1330"/>
      <c r="U12" s="1330"/>
      <c r="V12" s="1330"/>
      <c r="W12" s="1330"/>
      <c r="X12" s="1330"/>
      <c r="Y12" s="1330"/>
      <c r="Z12" s="1330"/>
      <c r="AA12" s="1330"/>
      <c r="AB12" s="1330"/>
      <c r="AC12" s="1330"/>
      <c r="AD12" s="1330"/>
      <c r="AE12" s="1330"/>
      <c r="AF12" s="1330"/>
      <c r="AG12" s="1330"/>
      <c r="AH12" s="1330"/>
      <c r="AI12" s="1330"/>
      <c r="AJ12" s="1330"/>
      <c r="AK12" s="1330"/>
      <c r="AL12" s="1330"/>
      <c r="AM12" s="1330"/>
      <c r="AN12" s="1330"/>
      <c r="AO12" s="1330"/>
      <c r="AP12" s="1330"/>
      <c r="AQ12" s="1330"/>
      <c r="AR12" s="1330"/>
      <c r="AS12" s="1330"/>
      <c r="AT12" s="1330"/>
      <c r="AU12" s="1330"/>
      <c r="AV12" s="1330"/>
      <c r="AW12" s="1330"/>
      <c r="AX12" s="1330"/>
      <c r="AY12" s="1330"/>
      <c r="AZ12" s="1330"/>
      <c r="BA12" s="1330"/>
      <c r="BB12" s="1330"/>
      <c r="BC12" s="1330"/>
      <c r="BD12" s="1330"/>
      <c r="BE12" s="1330"/>
      <c r="BF12" s="1330"/>
      <c r="BG12" s="1330"/>
      <c r="BH12" s="1330"/>
      <c r="BI12" s="1330"/>
      <c r="BJ12" s="1330"/>
      <c r="BK12" s="1330"/>
      <c r="BL12" s="1330"/>
      <c r="BM12" s="1330"/>
      <c r="BN12" s="1330"/>
      <c r="BO12" s="1330"/>
      <c r="BP12" s="1330"/>
      <c r="BQ12" s="1330"/>
      <c r="BR12" s="1330"/>
      <c r="BS12" s="1330"/>
      <c r="BT12" s="1330"/>
      <c r="BU12" s="1330"/>
      <c r="BV12" s="1330"/>
      <c r="BW12" s="1330"/>
      <c r="BX12" s="1330"/>
      <c r="BY12" s="1330"/>
      <c r="BZ12" s="1330"/>
      <c r="CA12" s="1330"/>
      <c r="CB12" s="1330"/>
      <c r="CC12" s="1330"/>
      <c r="CD12" s="1330"/>
      <c r="CE12" s="1330"/>
      <c r="CF12" s="1330"/>
      <c r="CG12" s="1330"/>
      <c r="CH12" s="1330"/>
      <c r="CI12" s="1330"/>
      <c r="CJ12" s="1330"/>
      <c r="CK12" s="1330"/>
      <c r="CL12" s="1330"/>
      <c r="CM12" s="1330"/>
      <c r="CN12" s="1330"/>
      <c r="CO12" s="1330"/>
      <c r="CP12" s="1330"/>
      <c r="CQ12" s="1330"/>
      <c r="CR12" s="1330"/>
      <c r="CS12" s="1330"/>
      <c r="CT12" s="1330"/>
      <c r="CU12" s="1330"/>
      <c r="CV12" s="1330"/>
      <c r="CW12" s="1330"/>
      <c r="CX12" s="1330"/>
      <c r="CY12" s="1330"/>
      <c r="CZ12" s="1330"/>
      <c r="DA12" s="1330"/>
      <c r="DB12" s="1330"/>
      <c r="DC12" s="1330"/>
      <c r="DD12" s="1330"/>
      <c r="DE12" s="1330"/>
      <c r="DF12" s="293"/>
      <c r="DG12" s="293"/>
      <c r="DH12" s="293"/>
      <c r="DI12" s="293"/>
      <c r="DJ12" s="293"/>
      <c r="DK12" s="293"/>
      <c r="DL12" s="293"/>
      <c r="DM12" s="293"/>
      <c r="DN12" s="293"/>
      <c r="DO12" s="293"/>
      <c r="DP12" s="293"/>
      <c r="DQ12" s="293"/>
      <c r="DR12" s="293"/>
      <c r="DS12" s="293"/>
      <c r="DT12" s="293"/>
      <c r="DU12" s="293"/>
      <c r="DV12" s="293"/>
      <c r="DW12" s="293"/>
      <c r="EM12" s="292" t="s">
        <v>622</v>
      </c>
    </row>
    <row r="13" spans="1:143" s="292" customFormat="1" ht="13.5" x14ac:dyDescent="0.15">
      <c r="A13" s="1330"/>
      <c r="B13" s="1330"/>
      <c r="C13" s="1330"/>
      <c r="D13" s="1330"/>
      <c r="E13" s="1330"/>
      <c r="F13" s="1330"/>
      <c r="G13" s="1330"/>
      <c r="H13" s="1330"/>
      <c r="I13" s="1330"/>
      <c r="J13" s="1330"/>
      <c r="K13" s="1330"/>
      <c r="L13" s="1330"/>
      <c r="M13" s="1330"/>
      <c r="N13" s="1330"/>
      <c r="O13" s="1330"/>
      <c r="P13" s="1330"/>
      <c r="Q13" s="1330"/>
      <c r="R13" s="1330"/>
      <c r="S13" s="1330"/>
      <c r="T13" s="1330"/>
      <c r="U13" s="1330"/>
      <c r="V13" s="1330"/>
      <c r="W13" s="1330"/>
      <c r="X13" s="1330"/>
      <c r="Y13" s="1330"/>
      <c r="Z13" s="1330"/>
      <c r="AA13" s="1330"/>
      <c r="AB13" s="1330"/>
      <c r="AC13" s="1330"/>
      <c r="AD13" s="1330"/>
      <c r="AE13" s="1330"/>
      <c r="AF13" s="1330"/>
      <c r="AG13" s="1330"/>
      <c r="AH13" s="1330"/>
      <c r="AI13" s="1330"/>
      <c r="AJ13" s="1330"/>
      <c r="AK13" s="1330"/>
      <c r="AL13" s="1330"/>
      <c r="AM13" s="1330"/>
      <c r="AN13" s="1330"/>
      <c r="AO13" s="1330"/>
      <c r="AP13" s="1330"/>
      <c r="AQ13" s="1330"/>
      <c r="AR13" s="1330"/>
      <c r="AS13" s="1330"/>
      <c r="AT13" s="1330"/>
      <c r="AU13" s="1330"/>
      <c r="AV13" s="1330"/>
      <c r="AW13" s="1330"/>
      <c r="AX13" s="1330"/>
      <c r="AY13" s="1330"/>
      <c r="AZ13" s="1330"/>
      <c r="BA13" s="1330"/>
      <c r="BB13" s="1330"/>
      <c r="BC13" s="1330"/>
      <c r="BD13" s="1330"/>
      <c r="BE13" s="1330"/>
      <c r="BF13" s="1330"/>
      <c r="BG13" s="1330"/>
      <c r="BH13" s="1330"/>
      <c r="BI13" s="1330"/>
      <c r="BJ13" s="1330"/>
      <c r="BK13" s="1330"/>
      <c r="BL13" s="1330"/>
      <c r="BM13" s="1330"/>
      <c r="BN13" s="1330"/>
      <c r="BO13" s="1330"/>
      <c r="BP13" s="1330"/>
      <c r="BQ13" s="1330"/>
      <c r="BR13" s="1330"/>
      <c r="BS13" s="1330"/>
      <c r="BT13" s="1330"/>
      <c r="BU13" s="1330"/>
      <c r="BV13" s="1330"/>
      <c r="BW13" s="1330"/>
      <c r="BX13" s="1330"/>
      <c r="BY13" s="1330"/>
      <c r="BZ13" s="1330"/>
      <c r="CA13" s="1330"/>
      <c r="CB13" s="1330"/>
      <c r="CC13" s="1330"/>
      <c r="CD13" s="1330"/>
      <c r="CE13" s="1330"/>
      <c r="CF13" s="1330"/>
      <c r="CG13" s="1330"/>
      <c r="CH13" s="1330"/>
      <c r="CI13" s="1330"/>
      <c r="CJ13" s="1330"/>
      <c r="CK13" s="1330"/>
      <c r="CL13" s="1330"/>
      <c r="CM13" s="1330"/>
      <c r="CN13" s="1330"/>
      <c r="CO13" s="1330"/>
      <c r="CP13" s="1330"/>
      <c r="CQ13" s="1330"/>
      <c r="CR13" s="1330"/>
      <c r="CS13" s="1330"/>
      <c r="CT13" s="1330"/>
      <c r="CU13" s="1330"/>
      <c r="CV13" s="1330"/>
      <c r="CW13" s="1330"/>
      <c r="CX13" s="1330"/>
      <c r="CY13" s="1330"/>
      <c r="CZ13" s="1330"/>
      <c r="DA13" s="1330"/>
      <c r="DB13" s="1330"/>
      <c r="DC13" s="1330"/>
      <c r="DD13" s="1330"/>
      <c r="DE13" s="1330"/>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1330"/>
      <c r="B14" s="1330"/>
      <c r="C14" s="1330"/>
      <c r="D14" s="1330"/>
      <c r="E14" s="1330"/>
      <c r="F14" s="1330"/>
      <c r="G14" s="1330"/>
      <c r="H14" s="1330"/>
      <c r="I14" s="1330"/>
      <c r="J14" s="1330"/>
      <c r="K14" s="1330"/>
      <c r="L14" s="1330"/>
      <c r="M14" s="1330"/>
      <c r="N14" s="1330"/>
      <c r="O14" s="1330"/>
      <c r="P14" s="1330"/>
      <c r="Q14" s="1330"/>
      <c r="R14" s="1330"/>
      <c r="S14" s="1330"/>
      <c r="T14" s="1330"/>
      <c r="U14" s="1330"/>
      <c r="V14" s="1330"/>
      <c r="W14" s="1330"/>
      <c r="X14" s="1330"/>
      <c r="Y14" s="1330"/>
      <c r="Z14" s="1330"/>
      <c r="AA14" s="1330"/>
      <c r="AB14" s="1330"/>
      <c r="AC14" s="1330"/>
      <c r="AD14" s="1330"/>
      <c r="AE14" s="1330"/>
      <c r="AF14" s="1330"/>
      <c r="AG14" s="1330"/>
      <c r="AH14" s="1330"/>
      <c r="AI14" s="1330"/>
      <c r="AJ14" s="1330"/>
      <c r="AK14" s="1330"/>
      <c r="AL14" s="1330"/>
      <c r="AM14" s="1330"/>
      <c r="AN14" s="1330"/>
      <c r="AO14" s="1330"/>
      <c r="AP14" s="1330"/>
      <c r="AQ14" s="1330"/>
      <c r="AR14" s="1330"/>
      <c r="AS14" s="1330"/>
      <c r="AT14" s="1330"/>
      <c r="AU14" s="1330"/>
      <c r="AV14" s="1330"/>
      <c r="AW14" s="1330"/>
      <c r="AX14" s="1330"/>
      <c r="AY14" s="1330"/>
      <c r="AZ14" s="1330"/>
      <c r="BA14" s="1330"/>
      <c r="BB14" s="1330"/>
      <c r="BC14" s="1330"/>
      <c r="BD14" s="1330"/>
      <c r="BE14" s="1330"/>
      <c r="BF14" s="1330"/>
      <c r="BG14" s="1330"/>
      <c r="BH14" s="1330"/>
      <c r="BI14" s="1330"/>
      <c r="BJ14" s="1330"/>
      <c r="BK14" s="1330"/>
      <c r="BL14" s="1330"/>
      <c r="BM14" s="1330"/>
      <c r="BN14" s="1330"/>
      <c r="BO14" s="1330"/>
      <c r="BP14" s="1330"/>
      <c r="BQ14" s="1330"/>
      <c r="BR14" s="1330"/>
      <c r="BS14" s="1330"/>
      <c r="BT14" s="1330"/>
      <c r="BU14" s="1330"/>
      <c r="BV14" s="1330"/>
      <c r="BW14" s="1330"/>
      <c r="BX14" s="1330"/>
      <c r="BY14" s="1330"/>
      <c r="BZ14" s="1330"/>
      <c r="CA14" s="1330"/>
      <c r="CB14" s="1330"/>
      <c r="CC14" s="1330"/>
      <c r="CD14" s="1330"/>
      <c r="CE14" s="1330"/>
      <c r="CF14" s="1330"/>
      <c r="CG14" s="1330"/>
      <c r="CH14" s="1330"/>
      <c r="CI14" s="1330"/>
      <c r="CJ14" s="1330"/>
      <c r="CK14" s="1330"/>
      <c r="CL14" s="1330"/>
      <c r="CM14" s="1330"/>
      <c r="CN14" s="1330"/>
      <c r="CO14" s="1330"/>
      <c r="CP14" s="1330"/>
      <c r="CQ14" s="1330"/>
      <c r="CR14" s="1330"/>
      <c r="CS14" s="1330"/>
      <c r="CT14" s="1330"/>
      <c r="CU14" s="1330"/>
      <c r="CV14" s="1330"/>
      <c r="CW14" s="1330"/>
      <c r="CX14" s="1330"/>
      <c r="CY14" s="1330"/>
      <c r="CZ14" s="1330"/>
      <c r="DA14" s="1330"/>
      <c r="DB14" s="1330"/>
      <c r="DC14" s="1330"/>
      <c r="DD14" s="1330"/>
      <c r="DE14" s="1330"/>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1273"/>
      <c r="B15" s="1330"/>
      <c r="C15" s="1330"/>
      <c r="D15" s="1330"/>
      <c r="E15" s="1330"/>
      <c r="F15" s="1330"/>
      <c r="G15" s="1330"/>
      <c r="H15" s="1330"/>
      <c r="I15" s="1330"/>
      <c r="J15" s="1330"/>
      <c r="K15" s="1330"/>
      <c r="L15" s="1330"/>
      <c r="M15" s="1330"/>
      <c r="N15" s="1330"/>
      <c r="O15" s="1330"/>
      <c r="P15" s="1330"/>
      <c r="Q15" s="1330"/>
      <c r="R15" s="1330"/>
      <c r="S15" s="1330"/>
      <c r="T15" s="1330"/>
      <c r="U15" s="1330"/>
      <c r="V15" s="1330"/>
      <c r="W15" s="1330"/>
      <c r="X15" s="1330"/>
      <c r="Y15" s="1330"/>
      <c r="Z15" s="1330"/>
      <c r="AA15" s="1330"/>
      <c r="AB15" s="1330"/>
      <c r="AC15" s="1330"/>
      <c r="AD15" s="1330"/>
      <c r="AE15" s="1330"/>
      <c r="AF15" s="1330"/>
      <c r="AG15" s="1330"/>
      <c r="AH15" s="1330"/>
      <c r="AI15" s="1330"/>
      <c r="AJ15" s="1330"/>
      <c r="AK15" s="1330"/>
      <c r="AL15" s="1330"/>
      <c r="AM15" s="1330"/>
      <c r="AN15" s="1330"/>
      <c r="AO15" s="1330"/>
      <c r="AP15" s="1330"/>
      <c r="AQ15" s="1330"/>
      <c r="AR15" s="1330"/>
      <c r="AS15" s="1330"/>
      <c r="AT15" s="1330"/>
      <c r="AU15" s="1330"/>
      <c r="AV15" s="1330"/>
      <c r="AW15" s="1330"/>
      <c r="AX15" s="1330"/>
      <c r="AY15" s="1330"/>
      <c r="AZ15" s="1330"/>
      <c r="BA15" s="1330"/>
      <c r="BB15" s="1330"/>
      <c r="BC15" s="1330"/>
      <c r="BD15" s="1330"/>
      <c r="BE15" s="1330"/>
      <c r="BF15" s="1330"/>
      <c r="BG15" s="1330"/>
      <c r="BH15" s="1330"/>
      <c r="BI15" s="1330"/>
      <c r="BJ15" s="1330"/>
      <c r="BK15" s="1330"/>
      <c r="BL15" s="1330"/>
      <c r="BM15" s="1330"/>
      <c r="BN15" s="1330"/>
      <c r="BO15" s="1330"/>
      <c r="BP15" s="1330"/>
      <c r="BQ15" s="1330"/>
      <c r="BR15" s="1330"/>
      <c r="BS15" s="1330"/>
      <c r="BT15" s="1330"/>
      <c r="BU15" s="1330"/>
      <c r="BV15" s="1330"/>
      <c r="BW15" s="1330"/>
      <c r="BX15" s="1330"/>
      <c r="BY15" s="1330"/>
      <c r="BZ15" s="1330"/>
      <c r="CA15" s="1330"/>
      <c r="CB15" s="1330"/>
      <c r="CC15" s="1330"/>
      <c r="CD15" s="1330"/>
      <c r="CE15" s="1330"/>
      <c r="CF15" s="1330"/>
      <c r="CG15" s="1330"/>
      <c r="CH15" s="1330"/>
      <c r="CI15" s="1330"/>
      <c r="CJ15" s="1330"/>
      <c r="CK15" s="1330"/>
      <c r="CL15" s="1330"/>
      <c r="CM15" s="1330"/>
      <c r="CN15" s="1330"/>
      <c r="CO15" s="1330"/>
      <c r="CP15" s="1330"/>
      <c r="CQ15" s="1330"/>
      <c r="CR15" s="1330"/>
      <c r="CS15" s="1330"/>
      <c r="CT15" s="1330"/>
      <c r="CU15" s="1330"/>
      <c r="CV15" s="1330"/>
      <c r="CW15" s="1330"/>
      <c r="CX15" s="1330"/>
      <c r="CY15" s="1330"/>
      <c r="CZ15" s="1330"/>
      <c r="DA15" s="1330"/>
      <c r="DB15" s="1330"/>
      <c r="DC15" s="1330"/>
      <c r="DD15" s="1330"/>
      <c r="DE15" s="1330"/>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1273"/>
      <c r="B16" s="1330"/>
      <c r="C16" s="1330"/>
      <c r="D16" s="1330"/>
      <c r="E16" s="1330"/>
      <c r="F16" s="1330"/>
      <c r="G16" s="1330"/>
      <c r="H16" s="1330"/>
      <c r="I16" s="1330"/>
      <c r="J16" s="1330"/>
      <c r="K16" s="1330"/>
      <c r="L16" s="1330"/>
      <c r="M16" s="1330"/>
      <c r="N16" s="1330"/>
      <c r="O16" s="1330"/>
      <c r="P16" s="1330"/>
      <c r="Q16" s="1330"/>
      <c r="R16" s="1330"/>
      <c r="S16" s="1330"/>
      <c r="T16" s="1330"/>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D16" s="1330"/>
      <c r="BE16" s="1330"/>
      <c r="BF16" s="1330"/>
      <c r="BG16" s="1330"/>
      <c r="BH16" s="1330"/>
      <c r="BI16" s="1330"/>
      <c r="BJ16" s="1330"/>
      <c r="BK16" s="1330"/>
      <c r="BL16" s="1330"/>
      <c r="BM16" s="1330"/>
      <c r="BN16" s="1330"/>
      <c r="BO16" s="1330"/>
      <c r="BP16" s="1330"/>
      <c r="BQ16" s="1330"/>
      <c r="BR16" s="1330"/>
      <c r="BS16" s="1330"/>
      <c r="BT16" s="1330"/>
      <c r="BU16" s="1330"/>
      <c r="BV16" s="1330"/>
      <c r="BW16" s="1330"/>
      <c r="BX16" s="1330"/>
      <c r="BY16" s="1330"/>
      <c r="BZ16" s="1330"/>
      <c r="CA16" s="1330"/>
      <c r="CB16" s="1330"/>
      <c r="CC16" s="1330"/>
      <c r="CD16" s="1330"/>
      <c r="CE16" s="1330"/>
      <c r="CF16" s="1330"/>
      <c r="CG16" s="1330"/>
      <c r="CH16" s="1330"/>
      <c r="CI16" s="1330"/>
      <c r="CJ16" s="1330"/>
      <c r="CK16" s="1330"/>
      <c r="CL16" s="1330"/>
      <c r="CM16" s="1330"/>
      <c r="CN16" s="1330"/>
      <c r="CO16" s="1330"/>
      <c r="CP16" s="1330"/>
      <c r="CQ16" s="1330"/>
      <c r="CR16" s="1330"/>
      <c r="CS16" s="1330"/>
      <c r="CT16" s="1330"/>
      <c r="CU16" s="1330"/>
      <c r="CV16" s="1330"/>
      <c r="CW16" s="1330"/>
      <c r="CX16" s="1330"/>
      <c r="CY16" s="1330"/>
      <c r="CZ16" s="1330"/>
      <c r="DA16" s="1330"/>
      <c r="DB16" s="1330"/>
      <c r="DC16" s="1330"/>
      <c r="DD16" s="1330"/>
      <c r="DE16" s="1330"/>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1273"/>
      <c r="B17" s="1330"/>
      <c r="C17" s="1330"/>
      <c r="D17" s="1330"/>
      <c r="E17" s="1330"/>
      <c r="F17" s="1330"/>
      <c r="G17" s="1330"/>
      <c r="H17" s="1330"/>
      <c r="I17" s="1330"/>
      <c r="J17" s="1330"/>
      <c r="K17" s="1330"/>
      <c r="L17" s="1330"/>
      <c r="M17" s="1330"/>
      <c r="N17" s="1330"/>
      <c r="O17" s="1330"/>
      <c r="P17" s="1330"/>
      <c r="Q17" s="1330"/>
      <c r="R17" s="1330"/>
      <c r="S17" s="1330"/>
      <c r="T17" s="1330"/>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D17" s="1330"/>
      <c r="BE17" s="1330"/>
      <c r="BF17" s="1330"/>
      <c r="BG17" s="1330"/>
      <c r="BH17" s="1330"/>
      <c r="BI17" s="1330"/>
      <c r="BJ17" s="1330"/>
      <c r="BK17" s="1330"/>
      <c r="BL17" s="1330"/>
      <c r="BM17" s="1330"/>
      <c r="BN17" s="1330"/>
      <c r="BO17" s="1330"/>
      <c r="BP17" s="1330"/>
      <c r="BQ17" s="1330"/>
      <c r="BR17" s="1330"/>
      <c r="BS17" s="1330"/>
      <c r="BT17" s="1330"/>
      <c r="BU17" s="1330"/>
      <c r="BV17" s="1330"/>
      <c r="BW17" s="1330"/>
      <c r="BX17" s="1330"/>
      <c r="BY17" s="1330"/>
      <c r="BZ17" s="1330"/>
      <c r="CA17" s="1330"/>
      <c r="CB17" s="1330"/>
      <c r="CC17" s="1330"/>
      <c r="CD17" s="1330"/>
      <c r="CE17" s="1330"/>
      <c r="CF17" s="1330"/>
      <c r="CG17" s="1330"/>
      <c r="CH17" s="1330"/>
      <c r="CI17" s="1330"/>
      <c r="CJ17" s="1330"/>
      <c r="CK17" s="1330"/>
      <c r="CL17" s="1330"/>
      <c r="CM17" s="1330"/>
      <c r="CN17" s="1330"/>
      <c r="CO17" s="1330"/>
      <c r="CP17" s="1330"/>
      <c r="CQ17" s="1330"/>
      <c r="CR17" s="1330"/>
      <c r="CS17" s="1330"/>
      <c r="CT17" s="1330"/>
      <c r="CU17" s="1330"/>
      <c r="CV17" s="1330"/>
      <c r="CW17" s="1330"/>
      <c r="CX17" s="1330"/>
      <c r="CY17" s="1330"/>
      <c r="CZ17" s="1330"/>
      <c r="DA17" s="1330"/>
      <c r="DB17" s="1330"/>
      <c r="DC17" s="1330"/>
      <c r="DD17" s="1330"/>
      <c r="DE17" s="1330"/>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1273"/>
      <c r="B18" s="1330"/>
      <c r="C18" s="1330"/>
      <c r="D18" s="1330"/>
      <c r="E18" s="1330"/>
      <c r="F18" s="1330"/>
      <c r="G18" s="1330"/>
      <c r="H18" s="1330"/>
      <c r="I18" s="1330"/>
      <c r="J18" s="1330"/>
      <c r="K18" s="1330"/>
      <c r="L18" s="1330"/>
      <c r="M18" s="1330"/>
      <c r="N18" s="1330"/>
      <c r="O18" s="1330"/>
      <c r="P18" s="1330"/>
      <c r="Q18" s="1330"/>
      <c r="R18" s="1330"/>
      <c r="S18" s="1330"/>
      <c r="T18" s="1330"/>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D18" s="1330"/>
      <c r="BE18" s="1330"/>
      <c r="BF18" s="1330"/>
      <c r="BG18" s="1330"/>
      <c r="BH18" s="1330"/>
      <c r="BI18" s="1330"/>
      <c r="BJ18" s="1330"/>
      <c r="BK18" s="1330"/>
      <c r="BL18" s="1330"/>
      <c r="BM18" s="1330"/>
      <c r="BN18" s="1330"/>
      <c r="BO18" s="1330"/>
      <c r="BP18" s="1330"/>
      <c r="BQ18" s="1330"/>
      <c r="BR18" s="1330"/>
      <c r="BS18" s="1330"/>
      <c r="BT18" s="1330"/>
      <c r="BU18" s="1330"/>
      <c r="BV18" s="1330"/>
      <c r="BW18" s="1330"/>
      <c r="BX18" s="1330"/>
      <c r="BY18" s="1330"/>
      <c r="BZ18" s="1330"/>
      <c r="CA18" s="1330"/>
      <c r="CB18" s="1330"/>
      <c r="CC18" s="1330"/>
      <c r="CD18" s="1330"/>
      <c r="CE18" s="1330"/>
      <c r="CF18" s="1330"/>
      <c r="CG18" s="1330"/>
      <c r="CH18" s="1330"/>
      <c r="CI18" s="1330"/>
      <c r="CJ18" s="1330"/>
      <c r="CK18" s="1330"/>
      <c r="CL18" s="1330"/>
      <c r="CM18" s="1330"/>
      <c r="CN18" s="1330"/>
      <c r="CO18" s="1330"/>
      <c r="CP18" s="1330"/>
      <c r="CQ18" s="1330"/>
      <c r="CR18" s="1330"/>
      <c r="CS18" s="1330"/>
      <c r="CT18" s="1330"/>
      <c r="CU18" s="1330"/>
      <c r="CV18" s="1330"/>
      <c r="CW18" s="1330"/>
      <c r="CX18" s="1330"/>
      <c r="CY18" s="1330"/>
      <c r="CZ18" s="1330"/>
      <c r="DA18" s="1330"/>
      <c r="DB18" s="1330"/>
      <c r="DC18" s="1330"/>
      <c r="DD18" s="1330"/>
      <c r="DE18" s="1330"/>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1273"/>
      <c r="DE19" s="1273"/>
    </row>
    <row r="20" spans="1:351" ht="13.5" x14ac:dyDescent="0.15">
      <c r="DD20" s="1273"/>
      <c r="DE20" s="1273"/>
    </row>
    <row r="21" spans="1:351" ht="17.25" x14ac:dyDescent="0.15">
      <c r="B21" s="1329"/>
      <c r="C21" s="1325"/>
      <c r="D21" s="1325"/>
      <c r="E21" s="1325"/>
      <c r="F21" s="1325"/>
      <c r="G21" s="1325"/>
      <c r="H21" s="1325"/>
      <c r="I21" s="1325"/>
      <c r="J21" s="1325"/>
      <c r="K21" s="1325"/>
      <c r="L21" s="1325"/>
      <c r="M21" s="1325"/>
      <c r="N21" s="1328"/>
      <c r="O21" s="1325"/>
      <c r="P21" s="1325"/>
      <c r="Q21" s="1325"/>
      <c r="R21" s="1325"/>
      <c r="S21" s="1325"/>
      <c r="T21" s="1325"/>
      <c r="U21" s="1325"/>
      <c r="V21" s="1325"/>
      <c r="W21" s="1325"/>
      <c r="X21" s="1325"/>
      <c r="Y21" s="1325"/>
      <c r="Z21" s="1325"/>
      <c r="AA21" s="1325"/>
      <c r="AB21" s="1325"/>
      <c r="AC21" s="1325"/>
      <c r="AD21" s="1325"/>
      <c r="AE21" s="1325"/>
      <c r="AF21" s="1325"/>
      <c r="AG21" s="1325"/>
      <c r="AH21" s="1325"/>
      <c r="AI21" s="1325"/>
      <c r="AJ21" s="1325"/>
      <c r="AK21" s="1325"/>
      <c r="AL21" s="1325"/>
      <c r="AM21" s="1325"/>
      <c r="AN21" s="1325"/>
      <c r="AO21" s="1325"/>
      <c r="AP21" s="1325"/>
      <c r="AQ21" s="1325"/>
      <c r="AR21" s="1325"/>
      <c r="AS21" s="1325"/>
      <c r="AT21" s="1328"/>
      <c r="AU21" s="1325"/>
      <c r="AV21" s="1325"/>
      <c r="AW21" s="1325"/>
      <c r="AX21" s="1325"/>
      <c r="AY21" s="1325"/>
      <c r="AZ21" s="1325"/>
      <c r="BA21" s="1325"/>
      <c r="BB21" s="1325"/>
      <c r="BC21" s="1325"/>
      <c r="BD21" s="1325"/>
      <c r="BE21" s="1325"/>
      <c r="BF21" s="1328"/>
      <c r="BG21" s="1325"/>
      <c r="BH21" s="1325"/>
      <c r="BI21" s="1325"/>
      <c r="BJ21" s="1325"/>
      <c r="BK21" s="1325"/>
      <c r="BL21" s="1325"/>
      <c r="BM21" s="1325"/>
      <c r="BN21" s="1325"/>
      <c r="BO21" s="1325"/>
      <c r="BP21" s="1325"/>
      <c r="BQ21" s="1325"/>
      <c r="BR21" s="1328"/>
      <c r="BS21" s="1325"/>
      <c r="BT21" s="1325"/>
      <c r="BU21" s="1325"/>
      <c r="BV21" s="1325"/>
      <c r="BW21" s="1325"/>
      <c r="BX21" s="1325"/>
      <c r="BY21" s="1325"/>
      <c r="BZ21" s="1325"/>
      <c r="CA21" s="1325"/>
      <c r="CB21" s="1325"/>
      <c r="CC21" s="1325"/>
      <c r="CD21" s="1328"/>
      <c r="CE21" s="1325"/>
      <c r="CF21" s="1325"/>
      <c r="CG21" s="1325"/>
      <c r="CH21" s="1325"/>
      <c r="CI21" s="1325"/>
      <c r="CJ21" s="1325"/>
      <c r="CK21" s="1325"/>
      <c r="CL21" s="1325"/>
      <c r="CM21" s="1325"/>
      <c r="CN21" s="1325"/>
      <c r="CO21" s="1325"/>
      <c r="CP21" s="1328"/>
      <c r="CQ21" s="1325"/>
      <c r="CR21" s="1325"/>
      <c r="CS21" s="1325"/>
      <c r="CT21" s="1325"/>
      <c r="CU21" s="1325"/>
      <c r="CV21" s="1325"/>
      <c r="CW21" s="1325"/>
      <c r="CX21" s="1325"/>
      <c r="CY21" s="1325"/>
      <c r="CZ21" s="1325"/>
      <c r="DA21" s="1325"/>
      <c r="DB21" s="1328"/>
      <c r="DC21" s="1325"/>
      <c r="DD21" s="1324"/>
      <c r="DE21" s="1273"/>
      <c r="MM21" s="1327"/>
    </row>
    <row r="22" spans="1:351" ht="17.25" x14ac:dyDescent="0.15">
      <c r="B22" s="1274"/>
      <c r="MM22" s="1327"/>
    </row>
    <row r="23" spans="1:351" ht="13.5" x14ac:dyDescent="0.15">
      <c r="B23" s="1274"/>
    </row>
    <row r="24" spans="1:351" ht="13.5" x14ac:dyDescent="0.15">
      <c r="B24" s="1274"/>
    </row>
    <row r="25" spans="1:351" ht="13.5" x14ac:dyDescent="0.15">
      <c r="B25" s="1274"/>
    </row>
    <row r="26" spans="1:351" ht="13.5" x14ac:dyDescent="0.15">
      <c r="B26" s="1274"/>
    </row>
    <row r="27" spans="1:351" ht="13.5" x14ac:dyDescent="0.15">
      <c r="B27" s="1274"/>
    </row>
    <row r="28" spans="1:351" ht="13.5" x14ac:dyDescent="0.15">
      <c r="B28" s="1274"/>
    </row>
    <row r="29" spans="1:351" ht="13.5" x14ac:dyDescent="0.15">
      <c r="B29" s="1274"/>
    </row>
    <row r="30" spans="1:351" ht="13.5" x14ac:dyDescent="0.15">
      <c r="B30" s="1274"/>
    </row>
    <row r="31" spans="1:351" ht="13.5" x14ac:dyDescent="0.15">
      <c r="B31" s="1274"/>
    </row>
    <row r="32" spans="1:351" ht="13.5" x14ac:dyDescent="0.15">
      <c r="B32" s="1274"/>
    </row>
    <row r="33" spans="2:109" ht="13.5" x14ac:dyDescent="0.15">
      <c r="B33" s="1274"/>
    </row>
    <row r="34" spans="2:109" ht="13.5" x14ac:dyDescent="0.15">
      <c r="B34" s="1274"/>
    </row>
    <row r="35" spans="2:109" ht="13.5" x14ac:dyDescent="0.15">
      <c r="B35" s="1274"/>
    </row>
    <row r="36" spans="2:109" ht="13.5" x14ac:dyDescent="0.15">
      <c r="B36" s="1274"/>
    </row>
    <row r="37" spans="2:109" ht="13.5" x14ac:dyDescent="0.15">
      <c r="B37" s="1274"/>
    </row>
    <row r="38" spans="2:109" ht="13.5" x14ac:dyDescent="0.15">
      <c r="B38" s="1274"/>
    </row>
    <row r="39" spans="2:109" ht="13.5" x14ac:dyDescent="0.15">
      <c r="B39" s="1279"/>
      <c r="C39" s="1278"/>
      <c r="D39" s="1278"/>
      <c r="E39" s="1278"/>
      <c r="F39" s="1278"/>
      <c r="G39" s="1278"/>
      <c r="H39" s="1278"/>
      <c r="I39" s="1278"/>
      <c r="J39" s="1278"/>
      <c r="K39" s="1278"/>
      <c r="L39" s="1278"/>
      <c r="M39" s="1278"/>
      <c r="N39" s="1278"/>
      <c r="O39" s="1278"/>
      <c r="P39" s="1278"/>
      <c r="Q39" s="1278"/>
      <c r="R39" s="1278"/>
      <c r="S39" s="1278"/>
      <c r="T39" s="1278"/>
      <c r="U39" s="1278"/>
      <c r="V39" s="1278"/>
      <c r="W39" s="1278"/>
      <c r="X39" s="1278"/>
      <c r="Y39" s="1278"/>
      <c r="Z39" s="1278"/>
      <c r="AA39" s="1278"/>
      <c r="AB39" s="1278"/>
      <c r="AC39" s="1278"/>
      <c r="AD39" s="1278"/>
      <c r="AE39" s="1278"/>
      <c r="AF39" s="1278"/>
      <c r="AG39" s="1278"/>
      <c r="AH39" s="1278"/>
      <c r="AI39" s="1278"/>
      <c r="AJ39" s="1278"/>
      <c r="AK39" s="1278"/>
      <c r="AL39" s="1278"/>
      <c r="AM39" s="1278"/>
      <c r="AN39" s="1278"/>
      <c r="AO39" s="1278"/>
      <c r="AP39" s="1278"/>
      <c r="AQ39" s="1278"/>
      <c r="AR39" s="1278"/>
      <c r="AS39" s="1278"/>
      <c r="AT39" s="1278"/>
      <c r="AU39" s="1278"/>
      <c r="AV39" s="1278"/>
      <c r="AW39" s="1278"/>
      <c r="AX39" s="1278"/>
      <c r="AY39" s="1278"/>
      <c r="AZ39" s="1278"/>
      <c r="BA39" s="1278"/>
      <c r="BB39" s="1278"/>
      <c r="BC39" s="1278"/>
      <c r="BD39" s="1278"/>
      <c r="BE39" s="1278"/>
      <c r="BF39" s="1278"/>
      <c r="BG39" s="1278"/>
      <c r="BH39" s="1278"/>
      <c r="BI39" s="1278"/>
      <c r="BJ39" s="1278"/>
      <c r="BK39" s="1278"/>
      <c r="BL39" s="1278"/>
      <c r="BM39" s="1278"/>
      <c r="BN39" s="1278"/>
      <c r="BO39" s="1278"/>
      <c r="BP39" s="1278"/>
      <c r="BQ39" s="1278"/>
      <c r="BR39" s="1278"/>
      <c r="BS39" s="1278"/>
      <c r="BT39" s="1278"/>
      <c r="BU39" s="1278"/>
      <c r="BV39" s="1278"/>
      <c r="BW39" s="1278"/>
      <c r="BX39" s="1278"/>
      <c r="BY39" s="1278"/>
      <c r="BZ39" s="1278"/>
      <c r="CA39" s="1278"/>
      <c r="CB39" s="1278"/>
      <c r="CC39" s="1278"/>
      <c r="CD39" s="1278"/>
      <c r="CE39" s="1278"/>
      <c r="CF39" s="1278"/>
      <c r="CG39" s="1278"/>
      <c r="CH39" s="1278"/>
      <c r="CI39" s="1278"/>
      <c r="CJ39" s="1278"/>
      <c r="CK39" s="1278"/>
      <c r="CL39" s="1278"/>
      <c r="CM39" s="1278"/>
      <c r="CN39" s="1278"/>
      <c r="CO39" s="1278"/>
      <c r="CP39" s="1278"/>
      <c r="CQ39" s="1278"/>
      <c r="CR39" s="1278"/>
      <c r="CS39" s="1278"/>
      <c r="CT39" s="1278"/>
      <c r="CU39" s="1278"/>
      <c r="CV39" s="1278"/>
      <c r="CW39" s="1278"/>
      <c r="CX39" s="1278"/>
      <c r="CY39" s="1278"/>
      <c r="CZ39" s="1278"/>
      <c r="DA39" s="1278"/>
      <c r="DB39" s="1278"/>
      <c r="DC39" s="1278"/>
      <c r="DD39" s="1277"/>
    </row>
    <row r="40" spans="2:109" ht="13.5" x14ac:dyDescent="0.15">
      <c r="B40" s="1315"/>
      <c r="DD40" s="1315"/>
      <c r="DE40" s="1273"/>
    </row>
    <row r="41" spans="2:109" ht="17.25" x14ac:dyDescent="0.15">
      <c r="B41" s="1326" t="s">
        <v>621</v>
      </c>
      <c r="C41" s="1325"/>
      <c r="D41" s="1325"/>
      <c r="E41" s="1325"/>
      <c r="F41" s="1325"/>
      <c r="G41" s="1325"/>
      <c r="H41" s="1325"/>
      <c r="I41" s="1325"/>
      <c r="J41" s="1325"/>
      <c r="K41" s="1325"/>
      <c r="L41" s="1325"/>
      <c r="M41" s="1325"/>
      <c r="N41" s="1325"/>
      <c r="O41" s="1325"/>
      <c r="P41" s="1325"/>
      <c r="Q41" s="1325"/>
      <c r="R41" s="1325"/>
      <c r="S41" s="1325"/>
      <c r="T41" s="1325"/>
      <c r="U41" s="1325"/>
      <c r="V41" s="1325"/>
      <c r="W41" s="1325"/>
      <c r="X41" s="1325"/>
      <c r="Y41" s="1325"/>
      <c r="Z41" s="1325"/>
      <c r="AA41" s="1325"/>
      <c r="AB41" s="1325"/>
      <c r="AC41" s="1325"/>
      <c r="AD41" s="1325"/>
      <c r="AE41" s="1325"/>
      <c r="AF41" s="1325"/>
      <c r="AG41" s="1325"/>
      <c r="AH41" s="1325"/>
      <c r="AI41" s="1325"/>
      <c r="AJ41" s="1325"/>
      <c r="AK41" s="1325"/>
      <c r="AL41" s="1325"/>
      <c r="AM41" s="1325"/>
      <c r="AN41" s="1325"/>
      <c r="AO41" s="1325"/>
      <c r="AP41" s="1325"/>
      <c r="AQ41" s="1325"/>
      <c r="AR41" s="1325"/>
      <c r="AS41" s="1325"/>
      <c r="AT41" s="1325"/>
      <c r="AU41" s="1325"/>
      <c r="AV41" s="1325"/>
      <c r="AW41" s="1325"/>
      <c r="AX41" s="1325"/>
      <c r="AY41" s="1325"/>
      <c r="AZ41" s="1325"/>
      <c r="BA41" s="1325"/>
      <c r="BB41" s="1325"/>
      <c r="BC41" s="1325"/>
      <c r="BD41" s="1325"/>
      <c r="BE41" s="1325"/>
      <c r="BF41" s="1325"/>
      <c r="BG41" s="1325"/>
      <c r="BH41" s="1325"/>
      <c r="BI41" s="1325"/>
      <c r="BJ41" s="1325"/>
      <c r="BK41" s="1325"/>
      <c r="BL41" s="1325"/>
      <c r="BM41" s="1325"/>
      <c r="BN41" s="1325"/>
      <c r="BO41" s="1325"/>
      <c r="BP41" s="1325"/>
      <c r="BQ41" s="1325"/>
      <c r="BR41" s="1325"/>
      <c r="BS41" s="1325"/>
      <c r="BT41" s="1325"/>
      <c r="BU41" s="1325"/>
      <c r="BV41" s="1325"/>
      <c r="BW41" s="1325"/>
      <c r="BX41" s="1325"/>
      <c r="BY41" s="1325"/>
      <c r="BZ41" s="1325"/>
      <c r="CA41" s="1325"/>
      <c r="CB41" s="1325"/>
      <c r="CC41" s="1325"/>
      <c r="CD41" s="1325"/>
      <c r="CE41" s="1325"/>
      <c r="CF41" s="1325"/>
      <c r="CG41" s="1325"/>
      <c r="CH41" s="1325"/>
      <c r="CI41" s="1325"/>
      <c r="CJ41" s="1325"/>
      <c r="CK41" s="1325"/>
      <c r="CL41" s="1325"/>
      <c r="CM41" s="1325"/>
      <c r="CN41" s="1325"/>
      <c r="CO41" s="1325"/>
      <c r="CP41" s="1325"/>
      <c r="CQ41" s="1325"/>
      <c r="CR41" s="1325"/>
      <c r="CS41" s="1325"/>
      <c r="CT41" s="1325"/>
      <c r="CU41" s="1325"/>
      <c r="CV41" s="1325"/>
      <c r="CW41" s="1325"/>
      <c r="CX41" s="1325"/>
      <c r="CY41" s="1325"/>
      <c r="CZ41" s="1325"/>
      <c r="DA41" s="1325"/>
      <c r="DB41" s="1325"/>
      <c r="DC41" s="1325"/>
      <c r="DD41" s="1324"/>
    </row>
    <row r="42" spans="2:109" ht="13.5" x14ac:dyDescent="0.15">
      <c r="B42" s="1274"/>
      <c r="G42" s="1311"/>
      <c r="I42" s="1310"/>
      <c r="J42" s="1310"/>
      <c r="K42" s="1310"/>
      <c r="AM42" s="1311"/>
      <c r="AN42" s="1311" t="s">
        <v>617</v>
      </c>
      <c r="AP42" s="1310"/>
      <c r="AQ42" s="1310"/>
      <c r="AR42" s="1310"/>
      <c r="AY42" s="1311"/>
      <c r="BA42" s="1310"/>
      <c r="BB42" s="1310"/>
      <c r="BC42" s="1310"/>
      <c r="BK42" s="1311"/>
      <c r="BM42" s="1310"/>
      <c r="BN42" s="1310"/>
      <c r="BO42" s="1310"/>
      <c r="BW42" s="1311"/>
      <c r="BY42" s="1310"/>
      <c r="BZ42" s="1310"/>
      <c r="CA42" s="1310"/>
      <c r="CI42" s="1311"/>
      <c r="CK42" s="1310"/>
      <c r="CL42" s="1310"/>
      <c r="CM42" s="1310"/>
      <c r="CU42" s="1311"/>
      <c r="CW42" s="1310"/>
      <c r="CX42" s="1310"/>
      <c r="CY42" s="1310"/>
    </row>
    <row r="43" spans="2:109" ht="13.5" customHeight="1" x14ac:dyDescent="0.15">
      <c r="B43" s="1274"/>
      <c r="AN43" s="1309" t="s">
        <v>620</v>
      </c>
      <c r="AO43" s="1308"/>
      <c r="AP43" s="1308"/>
      <c r="AQ43" s="1308"/>
      <c r="AR43" s="1308"/>
      <c r="AS43" s="1308"/>
      <c r="AT43" s="1308"/>
      <c r="AU43" s="1308"/>
      <c r="AV43" s="1308"/>
      <c r="AW43" s="1308"/>
      <c r="AX43" s="1308"/>
      <c r="AY43" s="1308"/>
      <c r="AZ43" s="1308"/>
      <c r="BA43" s="1308"/>
      <c r="BB43" s="1308"/>
      <c r="BC43" s="1308"/>
      <c r="BD43" s="1308"/>
      <c r="BE43" s="1308"/>
      <c r="BF43" s="1308"/>
      <c r="BG43" s="1308"/>
      <c r="BH43" s="1308"/>
      <c r="BI43" s="1308"/>
      <c r="BJ43" s="1308"/>
      <c r="BK43" s="1308"/>
      <c r="BL43" s="1308"/>
      <c r="BM43" s="1308"/>
      <c r="BN43" s="1308"/>
      <c r="BO43" s="1308"/>
      <c r="BP43" s="1308"/>
      <c r="BQ43" s="1308"/>
      <c r="BR43" s="1308"/>
      <c r="BS43" s="1308"/>
      <c r="BT43" s="1308"/>
      <c r="BU43" s="1308"/>
      <c r="BV43" s="1308"/>
      <c r="BW43" s="1308"/>
      <c r="BX43" s="1308"/>
      <c r="BY43" s="1308"/>
      <c r="BZ43" s="1308"/>
      <c r="CA43" s="1308"/>
      <c r="CB43" s="1308"/>
      <c r="CC43" s="1308"/>
      <c r="CD43" s="1308"/>
      <c r="CE43" s="1308"/>
      <c r="CF43" s="1308"/>
      <c r="CG43" s="1308"/>
      <c r="CH43" s="1308"/>
      <c r="CI43" s="1308"/>
      <c r="CJ43" s="1308"/>
      <c r="CK43" s="1308"/>
      <c r="CL43" s="1308"/>
      <c r="CM43" s="1308"/>
      <c r="CN43" s="1308"/>
      <c r="CO43" s="1308"/>
      <c r="CP43" s="1308"/>
      <c r="CQ43" s="1308"/>
      <c r="CR43" s="1308"/>
      <c r="CS43" s="1308"/>
      <c r="CT43" s="1308"/>
      <c r="CU43" s="1308"/>
      <c r="CV43" s="1308"/>
      <c r="CW43" s="1308"/>
      <c r="CX43" s="1308"/>
      <c r="CY43" s="1308"/>
      <c r="CZ43" s="1308"/>
      <c r="DA43" s="1308"/>
      <c r="DB43" s="1308"/>
      <c r="DC43" s="1307"/>
    </row>
    <row r="44" spans="2:109" ht="13.5" x14ac:dyDescent="0.15">
      <c r="B44" s="1274"/>
      <c r="AN44" s="1306"/>
      <c r="AO44" s="1305"/>
      <c r="AP44" s="1305"/>
      <c r="AQ44" s="1305"/>
      <c r="AR44" s="1305"/>
      <c r="AS44" s="1305"/>
      <c r="AT44" s="1305"/>
      <c r="AU44" s="1305"/>
      <c r="AV44" s="1305"/>
      <c r="AW44" s="1305"/>
      <c r="AX44" s="1305"/>
      <c r="AY44" s="1305"/>
      <c r="AZ44" s="1305"/>
      <c r="BA44" s="1305"/>
      <c r="BB44" s="1305"/>
      <c r="BC44" s="1305"/>
      <c r="BD44" s="1305"/>
      <c r="BE44" s="1305"/>
      <c r="BF44" s="1305"/>
      <c r="BG44" s="1305"/>
      <c r="BH44" s="1305"/>
      <c r="BI44" s="1305"/>
      <c r="BJ44" s="1305"/>
      <c r="BK44" s="1305"/>
      <c r="BL44" s="1305"/>
      <c r="BM44" s="1305"/>
      <c r="BN44" s="1305"/>
      <c r="BO44" s="1305"/>
      <c r="BP44" s="1305"/>
      <c r="BQ44" s="1305"/>
      <c r="BR44" s="1305"/>
      <c r="BS44" s="1305"/>
      <c r="BT44" s="1305"/>
      <c r="BU44" s="1305"/>
      <c r="BV44" s="1305"/>
      <c r="BW44" s="1305"/>
      <c r="BX44" s="1305"/>
      <c r="BY44" s="1305"/>
      <c r="BZ44" s="1305"/>
      <c r="CA44" s="1305"/>
      <c r="CB44" s="1305"/>
      <c r="CC44" s="1305"/>
      <c r="CD44" s="1305"/>
      <c r="CE44" s="1305"/>
      <c r="CF44" s="1305"/>
      <c r="CG44" s="1305"/>
      <c r="CH44" s="1305"/>
      <c r="CI44" s="1305"/>
      <c r="CJ44" s="1305"/>
      <c r="CK44" s="1305"/>
      <c r="CL44" s="1305"/>
      <c r="CM44" s="1305"/>
      <c r="CN44" s="1305"/>
      <c r="CO44" s="1305"/>
      <c r="CP44" s="1305"/>
      <c r="CQ44" s="1305"/>
      <c r="CR44" s="1305"/>
      <c r="CS44" s="1305"/>
      <c r="CT44" s="1305"/>
      <c r="CU44" s="1305"/>
      <c r="CV44" s="1305"/>
      <c r="CW44" s="1305"/>
      <c r="CX44" s="1305"/>
      <c r="CY44" s="1305"/>
      <c r="CZ44" s="1305"/>
      <c r="DA44" s="1305"/>
      <c r="DB44" s="1305"/>
      <c r="DC44" s="1304"/>
    </row>
    <row r="45" spans="2:109" ht="13.5" x14ac:dyDescent="0.15">
      <c r="B45" s="1274"/>
      <c r="AN45" s="1306"/>
      <c r="AO45" s="1305"/>
      <c r="AP45" s="1305"/>
      <c r="AQ45" s="1305"/>
      <c r="AR45" s="1305"/>
      <c r="AS45" s="1305"/>
      <c r="AT45" s="1305"/>
      <c r="AU45" s="1305"/>
      <c r="AV45" s="1305"/>
      <c r="AW45" s="1305"/>
      <c r="AX45" s="1305"/>
      <c r="AY45" s="1305"/>
      <c r="AZ45" s="1305"/>
      <c r="BA45" s="1305"/>
      <c r="BB45" s="1305"/>
      <c r="BC45" s="1305"/>
      <c r="BD45" s="1305"/>
      <c r="BE45" s="1305"/>
      <c r="BF45" s="1305"/>
      <c r="BG45" s="1305"/>
      <c r="BH45" s="1305"/>
      <c r="BI45" s="1305"/>
      <c r="BJ45" s="1305"/>
      <c r="BK45" s="1305"/>
      <c r="BL45" s="1305"/>
      <c r="BM45" s="1305"/>
      <c r="BN45" s="1305"/>
      <c r="BO45" s="1305"/>
      <c r="BP45" s="1305"/>
      <c r="BQ45" s="1305"/>
      <c r="BR45" s="1305"/>
      <c r="BS45" s="1305"/>
      <c r="BT45" s="1305"/>
      <c r="BU45" s="1305"/>
      <c r="BV45" s="1305"/>
      <c r="BW45" s="1305"/>
      <c r="BX45" s="1305"/>
      <c r="BY45" s="1305"/>
      <c r="BZ45" s="1305"/>
      <c r="CA45" s="1305"/>
      <c r="CB45" s="1305"/>
      <c r="CC45" s="1305"/>
      <c r="CD45" s="1305"/>
      <c r="CE45" s="1305"/>
      <c r="CF45" s="1305"/>
      <c r="CG45" s="1305"/>
      <c r="CH45" s="1305"/>
      <c r="CI45" s="1305"/>
      <c r="CJ45" s="1305"/>
      <c r="CK45" s="1305"/>
      <c r="CL45" s="1305"/>
      <c r="CM45" s="1305"/>
      <c r="CN45" s="1305"/>
      <c r="CO45" s="1305"/>
      <c r="CP45" s="1305"/>
      <c r="CQ45" s="1305"/>
      <c r="CR45" s="1305"/>
      <c r="CS45" s="1305"/>
      <c r="CT45" s="1305"/>
      <c r="CU45" s="1305"/>
      <c r="CV45" s="1305"/>
      <c r="CW45" s="1305"/>
      <c r="CX45" s="1305"/>
      <c r="CY45" s="1305"/>
      <c r="CZ45" s="1305"/>
      <c r="DA45" s="1305"/>
      <c r="DB45" s="1305"/>
      <c r="DC45" s="1304"/>
    </row>
    <row r="46" spans="2:109" ht="13.5" x14ac:dyDescent="0.15">
      <c r="B46" s="1274"/>
      <c r="AN46" s="1306"/>
      <c r="AO46" s="1305"/>
      <c r="AP46" s="1305"/>
      <c r="AQ46" s="1305"/>
      <c r="AR46" s="1305"/>
      <c r="AS46" s="1305"/>
      <c r="AT46" s="1305"/>
      <c r="AU46" s="1305"/>
      <c r="AV46" s="1305"/>
      <c r="AW46" s="1305"/>
      <c r="AX46" s="1305"/>
      <c r="AY46" s="1305"/>
      <c r="AZ46" s="1305"/>
      <c r="BA46" s="1305"/>
      <c r="BB46" s="1305"/>
      <c r="BC46" s="1305"/>
      <c r="BD46" s="1305"/>
      <c r="BE46" s="1305"/>
      <c r="BF46" s="1305"/>
      <c r="BG46" s="1305"/>
      <c r="BH46" s="1305"/>
      <c r="BI46" s="1305"/>
      <c r="BJ46" s="1305"/>
      <c r="BK46" s="1305"/>
      <c r="BL46" s="1305"/>
      <c r="BM46" s="1305"/>
      <c r="BN46" s="1305"/>
      <c r="BO46" s="1305"/>
      <c r="BP46" s="1305"/>
      <c r="BQ46" s="1305"/>
      <c r="BR46" s="1305"/>
      <c r="BS46" s="1305"/>
      <c r="BT46" s="1305"/>
      <c r="BU46" s="1305"/>
      <c r="BV46" s="1305"/>
      <c r="BW46" s="1305"/>
      <c r="BX46" s="1305"/>
      <c r="BY46" s="1305"/>
      <c r="BZ46" s="1305"/>
      <c r="CA46" s="1305"/>
      <c r="CB46" s="1305"/>
      <c r="CC46" s="1305"/>
      <c r="CD46" s="1305"/>
      <c r="CE46" s="1305"/>
      <c r="CF46" s="1305"/>
      <c r="CG46" s="1305"/>
      <c r="CH46" s="1305"/>
      <c r="CI46" s="1305"/>
      <c r="CJ46" s="1305"/>
      <c r="CK46" s="1305"/>
      <c r="CL46" s="1305"/>
      <c r="CM46" s="1305"/>
      <c r="CN46" s="1305"/>
      <c r="CO46" s="1305"/>
      <c r="CP46" s="1305"/>
      <c r="CQ46" s="1305"/>
      <c r="CR46" s="1305"/>
      <c r="CS46" s="1305"/>
      <c r="CT46" s="1305"/>
      <c r="CU46" s="1305"/>
      <c r="CV46" s="1305"/>
      <c r="CW46" s="1305"/>
      <c r="CX46" s="1305"/>
      <c r="CY46" s="1305"/>
      <c r="CZ46" s="1305"/>
      <c r="DA46" s="1305"/>
      <c r="DB46" s="1305"/>
      <c r="DC46" s="1304"/>
    </row>
    <row r="47" spans="2:109" ht="13.5" x14ac:dyDescent="0.15">
      <c r="B47" s="1274"/>
      <c r="AN47" s="1303"/>
      <c r="AO47" s="1302"/>
      <c r="AP47" s="1302"/>
      <c r="AQ47" s="1302"/>
      <c r="AR47" s="1302"/>
      <c r="AS47" s="1302"/>
      <c r="AT47" s="1302"/>
      <c r="AU47" s="1302"/>
      <c r="AV47" s="1302"/>
      <c r="AW47" s="1302"/>
      <c r="AX47" s="1302"/>
      <c r="AY47" s="1302"/>
      <c r="AZ47" s="1302"/>
      <c r="BA47" s="1302"/>
      <c r="BB47" s="1302"/>
      <c r="BC47" s="1302"/>
      <c r="BD47" s="1302"/>
      <c r="BE47" s="1302"/>
      <c r="BF47" s="1302"/>
      <c r="BG47" s="1302"/>
      <c r="BH47" s="1302"/>
      <c r="BI47" s="1302"/>
      <c r="BJ47" s="1302"/>
      <c r="BK47" s="1302"/>
      <c r="BL47" s="1302"/>
      <c r="BM47" s="1302"/>
      <c r="BN47" s="1302"/>
      <c r="BO47" s="1302"/>
      <c r="BP47" s="1302"/>
      <c r="BQ47" s="1302"/>
      <c r="BR47" s="1302"/>
      <c r="BS47" s="1302"/>
      <c r="BT47" s="1302"/>
      <c r="BU47" s="1302"/>
      <c r="BV47" s="1302"/>
      <c r="BW47" s="1302"/>
      <c r="BX47" s="1302"/>
      <c r="BY47" s="1302"/>
      <c r="BZ47" s="1302"/>
      <c r="CA47" s="1302"/>
      <c r="CB47" s="1302"/>
      <c r="CC47" s="1302"/>
      <c r="CD47" s="1302"/>
      <c r="CE47" s="1302"/>
      <c r="CF47" s="1302"/>
      <c r="CG47" s="1302"/>
      <c r="CH47" s="1302"/>
      <c r="CI47" s="1302"/>
      <c r="CJ47" s="1302"/>
      <c r="CK47" s="1302"/>
      <c r="CL47" s="1302"/>
      <c r="CM47" s="1302"/>
      <c r="CN47" s="1302"/>
      <c r="CO47" s="1302"/>
      <c r="CP47" s="1302"/>
      <c r="CQ47" s="1302"/>
      <c r="CR47" s="1302"/>
      <c r="CS47" s="1302"/>
      <c r="CT47" s="1302"/>
      <c r="CU47" s="1302"/>
      <c r="CV47" s="1302"/>
      <c r="CW47" s="1302"/>
      <c r="CX47" s="1302"/>
      <c r="CY47" s="1302"/>
      <c r="CZ47" s="1302"/>
      <c r="DA47" s="1302"/>
      <c r="DB47" s="1302"/>
      <c r="DC47" s="1301"/>
    </row>
    <row r="48" spans="2:109" ht="13.5" x14ac:dyDescent="0.15">
      <c r="B48" s="1274"/>
      <c r="H48" s="1288"/>
      <c r="I48" s="1288"/>
      <c r="J48" s="1288"/>
      <c r="AN48" s="1288"/>
      <c r="AO48" s="1288"/>
      <c r="AP48" s="1288"/>
      <c r="AZ48" s="1288"/>
      <c r="BA48" s="1288"/>
      <c r="BB48" s="1288"/>
      <c r="BL48" s="1288"/>
      <c r="BM48" s="1288"/>
      <c r="BN48" s="1288"/>
      <c r="BX48" s="1288"/>
      <c r="BY48" s="1288"/>
      <c r="BZ48" s="1288"/>
      <c r="CJ48" s="1288"/>
      <c r="CK48" s="1288"/>
      <c r="CL48" s="1288"/>
      <c r="CV48" s="1288"/>
      <c r="CW48" s="1288"/>
      <c r="CX48" s="1288"/>
    </row>
    <row r="49" spans="1:109" ht="13.5" x14ac:dyDescent="0.15">
      <c r="B49" s="1274"/>
      <c r="AN49" s="1273" t="s">
        <v>615</v>
      </c>
    </row>
    <row r="50" spans="1:109" ht="13.5" x14ac:dyDescent="0.15">
      <c r="B50" s="1274"/>
      <c r="G50" s="1286"/>
      <c r="H50" s="1286"/>
      <c r="I50" s="1286"/>
      <c r="J50" s="1286"/>
      <c r="K50" s="1295"/>
      <c r="L50" s="1295"/>
      <c r="M50" s="1294"/>
      <c r="N50" s="1294"/>
      <c r="AN50" s="1293"/>
      <c r="AO50" s="1292"/>
      <c r="AP50" s="1292"/>
      <c r="AQ50" s="1292"/>
      <c r="AR50" s="1292"/>
      <c r="AS50" s="1292"/>
      <c r="AT50" s="1292"/>
      <c r="AU50" s="1292"/>
      <c r="AV50" s="1292"/>
      <c r="AW50" s="1292"/>
      <c r="AX50" s="1292"/>
      <c r="AY50" s="1292"/>
      <c r="AZ50" s="1292"/>
      <c r="BA50" s="1292"/>
      <c r="BB50" s="1292"/>
      <c r="BC50" s="1292"/>
      <c r="BD50" s="1292"/>
      <c r="BE50" s="1292"/>
      <c r="BF50" s="1292"/>
      <c r="BG50" s="1292"/>
      <c r="BH50" s="1292"/>
      <c r="BI50" s="1292"/>
      <c r="BJ50" s="1292"/>
      <c r="BK50" s="1292"/>
      <c r="BL50" s="1292"/>
      <c r="BM50" s="1292"/>
      <c r="BN50" s="1292"/>
      <c r="BO50" s="1291"/>
      <c r="BP50" s="1283" t="s">
        <v>566</v>
      </c>
      <c r="BQ50" s="1283"/>
      <c r="BR50" s="1283"/>
      <c r="BS50" s="1283"/>
      <c r="BT50" s="1283"/>
      <c r="BU50" s="1283"/>
      <c r="BV50" s="1283"/>
      <c r="BW50" s="1283"/>
      <c r="BX50" s="1283" t="s">
        <v>567</v>
      </c>
      <c r="BY50" s="1283"/>
      <c r="BZ50" s="1283"/>
      <c r="CA50" s="1283"/>
      <c r="CB50" s="1283"/>
      <c r="CC50" s="1283"/>
      <c r="CD50" s="1283"/>
      <c r="CE50" s="1283"/>
      <c r="CF50" s="1283" t="s">
        <v>568</v>
      </c>
      <c r="CG50" s="1283"/>
      <c r="CH50" s="1283"/>
      <c r="CI50" s="1283"/>
      <c r="CJ50" s="1283"/>
      <c r="CK50" s="1283"/>
      <c r="CL50" s="1283"/>
      <c r="CM50" s="1283"/>
      <c r="CN50" s="1283" t="s">
        <v>569</v>
      </c>
      <c r="CO50" s="1283"/>
      <c r="CP50" s="1283"/>
      <c r="CQ50" s="1283"/>
      <c r="CR50" s="1283"/>
      <c r="CS50" s="1283"/>
      <c r="CT50" s="1283"/>
      <c r="CU50" s="1283"/>
      <c r="CV50" s="1283" t="s">
        <v>570</v>
      </c>
      <c r="CW50" s="1283"/>
      <c r="CX50" s="1283"/>
      <c r="CY50" s="1283"/>
      <c r="CZ50" s="1283"/>
      <c r="DA50" s="1283"/>
      <c r="DB50" s="1283"/>
      <c r="DC50" s="1283"/>
    </row>
    <row r="51" spans="1:109" ht="13.5" customHeight="1" x14ac:dyDescent="0.15">
      <c r="B51" s="1274"/>
      <c r="G51" s="1290"/>
      <c r="H51" s="1290"/>
      <c r="I51" s="1323"/>
      <c r="J51" s="1323"/>
      <c r="K51" s="1289"/>
      <c r="L51" s="1289"/>
      <c r="M51" s="1289"/>
      <c r="N51" s="1289"/>
      <c r="AM51" s="1288"/>
      <c r="AN51" s="1282" t="s">
        <v>614</v>
      </c>
      <c r="AO51" s="1282"/>
      <c r="AP51" s="1282"/>
      <c r="AQ51" s="1282"/>
      <c r="AR51" s="1282"/>
      <c r="AS51" s="1282"/>
      <c r="AT51" s="1282"/>
      <c r="AU51" s="1282"/>
      <c r="AV51" s="1282"/>
      <c r="AW51" s="1282"/>
      <c r="AX51" s="1282"/>
      <c r="AY51" s="1282"/>
      <c r="AZ51" s="1282"/>
      <c r="BA51" s="1282"/>
      <c r="BB51" s="1282" t="s">
        <v>612</v>
      </c>
      <c r="BC51" s="1282"/>
      <c r="BD51" s="1282"/>
      <c r="BE51" s="1282"/>
      <c r="BF51" s="1282"/>
      <c r="BG51" s="1282"/>
      <c r="BH51" s="1282"/>
      <c r="BI51" s="1282"/>
      <c r="BJ51" s="1282"/>
      <c r="BK51" s="1282"/>
      <c r="BL51" s="1282"/>
      <c r="BM51" s="1282"/>
      <c r="BN51" s="1282"/>
      <c r="BO51" s="1282"/>
      <c r="BP51" s="1281"/>
      <c r="BQ51" s="1281"/>
      <c r="BR51" s="1281"/>
      <c r="BS51" s="1281"/>
      <c r="BT51" s="1281"/>
      <c r="BU51" s="1281"/>
      <c r="BV51" s="1281"/>
      <c r="BW51" s="1281"/>
      <c r="BX51" s="1281"/>
      <c r="BY51" s="1281"/>
      <c r="BZ51" s="1281"/>
      <c r="CA51" s="1281"/>
      <c r="CB51" s="1281"/>
      <c r="CC51" s="1281"/>
      <c r="CD51" s="1281"/>
      <c r="CE51" s="1281"/>
      <c r="CF51" s="1281"/>
      <c r="CG51" s="1281"/>
      <c r="CH51" s="1281"/>
      <c r="CI51" s="1281"/>
      <c r="CJ51" s="1281"/>
      <c r="CK51" s="1281"/>
      <c r="CL51" s="1281"/>
      <c r="CM51" s="1281"/>
      <c r="CN51" s="1281"/>
      <c r="CO51" s="1281"/>
      <c r="CP51" s="1281"/>
      <c r="CQ51" s="1281"/>
      <c r="CR51" s="1281"/>
      <c r="CS51" s="1281"/>
      <c r="CT51" s="1281"/>
      <c r="CU51" s="1281"/>
      <c r="CV51" s="1281"/>
      <c r="CW51" s="1281"/>
      <c r="CX51" s="1281"/>
      <c r="CY51" s="1281"/>
      <c r="CZ51" s="1281"/>
      <c r="DA51" s="1281"/>
      <c r="DB51" s="1281"/>
      <c r="DC51" s="1281"/>
    </row>
    <row r="52" spans="1:109" ht="13.5" x14ac:dyDescent="0.15">
      <c r="B52" s="1274"/>
      <c r="G52" s="1290"/>
      <c r="H52" s="1290"/>
      <c r="I52" s="1323"/>
      <c r="J52" s="1323"/>
      <c r="K52" s="1289"/>
      <c r="L52" s="1289"/>
      <c r="M52" s="1289"/>
      <c r="N52" s="1289"/>
      <c r="AM52" s="1288"/>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ht="13.5" x14ac:dyDescent="0.15">
      <c r="A53" s="1310"/>
      <c r="B53" s="1274"/>
      <c r="G53" s="1290"/>
      <c r="H53" s="1290"/>
      <c r="I53" s="1286"/>
      <c r="J53" s="1286"/>
      <c r="K53" s="1289"/>
      <c r="L53" s="1289"/>
      <c r="M53" s="1289"/>
      <c r="N53" s="1289"/>
      <c r="AM53" s="1288"/>
      <c r="AN53" s="1282"/>
      <c r="AO53" s="1282"/>
      <c r="AP53" s="1282"/>
      <c r="AQ53" s="1282"/>
      <c r="AR53" s="1282"/>
      <c r="AS53" s="1282"/>
      <c r="AT53" s="1282"/>
      <c r="AU53" s="1282"/>
      <c r="AV53" s="1282"/>
      <c r="AW53" s="1282"/>
      <c r="AX53" s="1282"/>
      <c r="AY53" s="1282"/>
      <c r="AZ53" s="1282"/>
      <c r="BA53" s="1282"/>
      <c r="BB53" s="1282" t="s">
        <v>619</v>
      </c>
      <c r="BC53" s="1282"/>
      <c r="BD53" s="1282"/>
      <c r="BE53" s="1282"/>
      <c r="BF53" s="1282"/>
      <c r="BG53" s="1282"/>
      <c r="BH53" s="1282"/>
      <c r="BI53" s="1282"/>
      <c r="BJ53" s="1282"/>
      <c r="BK53" s="1282"/>
      <c r="BL53" s="1282"/>
      <c r="BM53" s="1282"/>
      <c r="BN53" s="1282"/>
      <c r="BO53" s="1282"/>
      <c r="BP53" s="1281">
        <v>54.6</v>
      </c>
      <c r="BQ53" s="1281"/>
      <c r="BR53" s="1281"/>
      <c r="BS53" s="1281"/>
      <c r="BT53" s="1281"/>
      <c r="BU53" s="1281"/>
      <c r="BV53" s="1281"/>
      <c r="BW53" s="1281"/>
      <c r="BX53" s="1281">
        <v>55.8</v>
      </c>
      <c r="BY53" s="1281"/>
      <c r="BZ53" s="1281"/>
      <c r="CA53" s="1281"/>
      <c r="CB53" s="1281"/>
      <c r="CC53" s="1281"/>
      <c r="CD53" s="1281"/>
      <c r="CE53" s="1281"/>
      <c r="CF53" s="1281">
        <v>57.3</v>
      </c>
      <c r="CG53" s="1281"/>
      <c r="CH53" s="1281"/>
      <c r="CI53" s="1281"/>
      <c r="CJ53" s="1281"/>
      <c r="CK53" s="1281"/>
      <c r="CL53" s="1281"/>
      <c r="CM53" s="1281"/>
      <c r="CN53" s="1281">
        <v>57.2</v>
      </c>
      <c r="CO53" s="1281"/>
      <c r="CP53" s="1281"/>
      <c r="CQ53" s="1281"/>
      <c r="CR53" s="1281"/>
      <c r="CS53" s="1281"/>
      <c r="CT53" s="1281"/>
      <c r="CU53" s="1281"/>
      <c r="CV53" s="1281">
        <v>57.6</v>
      </c>
      <c r="CW53" s="1281"/>
      <c r="CX53" s="1281"/>
      <c r="CY53" s="1281"/>
      <c r="CZ53" s="1281"/>
      <c r="DA53" s="1281"/>
      <c r="DB53" s="1281"/>
      <c r="DC53" s="1281"/>
    </row>
    <row r="54" spans="1:109" ht="13.5" x14ac:dyDescent="0.15">
      <c r="A54" s="1310"/>
      <c r="B54" s="1274"/>
      <c r="G54" s="1290"/>
      <c r="H54" s="1290"/>
      <c r="I54" s="1286"/>
      <c r="J54" s="1286"/>
      <c r="K54" s="1289"/>
      <c r="L54" s="1289"/>
      <c r="M54" s="1289"/>
      <c r="N54" s="1289"/>
      <c r="AM54" s="1288"/>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ht="13.5" x14ac:dyDescent="0.15">
      <c r="A55" s="1310"/>
      <c r="B55" s="1274"/>
      <c r="G55" s="1286"/>
      <c r="H55" s="1286"/>
      <c r="I55" s="1286"/>
      <c r="J55" s="1286"/>
      <c r="K55" s="1289"/>
      <c r="L55" s="1289"/>
      <c r="M55" s="1289"/>
      <c r="N55" s="1289"/>
      <c r="AN55" s="1283" t="s">
        <v>613</v>
      </c>
      <c r="AO55" s="1283"/>
      <c r="AP55" s="1283"/>
      <c r="AQ55" s="1283"/>
      <c r="AR55" s="1283"/>
      <c r="AS55" s="1283"/>
      <c r="AT55" s="1283"/>
      <c r="AU55" s="1283"/>
      <c r="AV55" s="1283"/>
      <c r="AW55" s="1283"/>
      <c r="AX55" s="1283"/>
      <c r="AY55" s="1283"/>
      <c r="AZ55" s="1283"/>
      <c r="BA55" s="1283"/>
      <c r="BB55" s="1282" t="s">
        <v>612</v>
      </c>
      <c r="BC55" s="1282"/>
      <c r="BD55" s="1282"/>
      <c r="BE55" s="1282"/>
      <c r="BF55" s="1282"/>
      <c r="BG55" s="1282"/>
      <c r="BH55" s="1282"/>
      <c r="BI55" s="1282"/>
      <c r="BJ55" s="1282"/>
      <c r="BK55" s="1282"/>
      <c r="BL55" s="1282"/>
      <c r="BM55" s="1282"/>
      <c r="BN55" s="1282"/>
      <c r="BO55" s="1282"/>
      <c r="BP55" s="1281">
        <v>21</v>
      </c>
      <c r="BQ55" s="1281"/>
      <c r="BR55" s="1281"/>
      <c r="BS55" s="1281"/>
      <c r="BT55" s="1281"/>
      <c r="BU55" s="1281"/>
      <c r="BV55" s="1281"/>
      <c r="BW55" s="1281"/>
      <c r="BX55" s="1281">
        <v>20.2</v>
      </c>
      <c r="BY55" s="1281"/>
      <c r="BZ55" s="1281"/>
      <c r="CA55" s="1281"/>
      <c r="CB55" s="1281"/>
      <c r="CC55" s="1281"/>
      <c r="CD55" s="1281"/>
      <c r="CE55" s="1281"/>
      <c r="CF55" s="1281">
        <v>18.3</v>
      </c>
      <c r="CG55" s="1281"/>
      <c r="CH55" s="1281"/>
      <c r="CI55" s="1281"/>
      <c r="CJ55" s="1281"/>
      <c r="CK55" s="1281"/>
      <c r="CL55" s="1281"/>
      <c r="CM55" s="1281"/>
      <c r="CN55" s="1281">
        <v>20.3</v>
      </c>
      <c r="CO55" s="1281"/>
      <c r="CP55" s="1281"/>
      <c r="CQ55" s="1281"/>
      <c r="CR55" s="1281"/>
      <c r="CS55" s="1281"/>
      <c r="CT55" s="1281"/>
      <c r="CU55" s="1281"/>
      <c r="CV55" s="1281">
        <v>15.5</v>
      </c>
      <c r="CW55" s="1281"/>
      <c r="CX55" s="1281"/>
      <c r="CY55" s="1281"/>
      <c r="CZ55" s="1281"/>
      <c r="DA55" s="1281"/>
      <c r="DB55" s="1281"/>
      <c r="DC55" s="1281"/>
    </row>
    <row r="56" spans="1:109" ht="13.5" x14ac:dyDescent="0.15">
      <c r="A56" s="1310"/>
      <c r="B56" s="1274"/>
      <c r="G56" s="1286"/>
      <c r="H56" s="1286"/>
      <c r="I56" s="1286"/>
      <c r="J56" s="1286"/>
      <c r="K56" s="1289"/>
      <c r="L56" s="1289"/>
      <c r="M56" s="1289"/>
      <c r="N56" s="1289"/>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1310" customFormat="1" ht="13.5" x14ac:dyDescent="0.15">
      <c r="B57" s="1316"/>
      <c r="G57" s="1286"/>
      <c r="H57" s="1286"/>
      <c r="I57" s="1285"/>
      <c r="J57" s="1285"/>
      <c r="K57" s="1289"/>
      <c r="L57" s="1289"/>
      <c r="M57" s="1289"/>
      <c r="N57" s="1289"/>
      <c r="AM57" s="1273"/>
      <c r="AN57" s="1283"/>
      <c r="AO57" s="1283"/>
      <c r="AP57" s="1283"/>
      <c r="AQ57" s="1283"/>
      <c r="AR57" s="1283"/>
      <c r="AS57" s="1283"/>
      <c r="AT57" s="1283"/>
      <c r="AU57" s="1283"/>
      <c r="AV57" s="1283"/>
      <c r="AW57" s="1283"/>
      <c r="AX57" s="1283"/>
      <c r="AY57" s="1283"/>
      <c r="AZ57" s="1283"/>
      <c r="BA57" s="1283"/>
      <c r="BB57" s="1282" t="s">
        <v>619</v>
      </c>
      <c r="BC57" s="1282"/>
      <c r="BD57" s="1282"/>
      <c r="BE57" s="1282"/>
      <c r="BF57" s="1282"/>
      <c r="BG57" s="1282"/>
      <c r="BH57" s="1282"/>
      <c r="BI57" s="1282"/>
      <c r="BJ57" s="1282"/>
      <c r="BK57" s="1282"/>
      <c r="BL57" s="1282"/>
      <c r="BM57" s="1282"/>
      <c r="BN57" s="1282"/>
      <c r="BO57" s="1282"/>
      <c r="BP57" s="1281">
        <v>55.9</v>
      </c>
      <c r="BQ57" s="1281"/>
      <c r="BR57" s="1281"/>
      <c r="BS57" s="1281"/>
      <c r="BT57" s="1281"/>
      <c r="BU57" s="1281"/>
      <c r="BV57" s="1281"/>
      <c r="BW57" s="1281"/>
      <c r="BX57" s="1281">
        <v>57.5</v>
      </c>
      <c r="BY57" s="1281"/>
      <c r="BZ57" s="1281"/>
      <c r="CA57" s="1281"/>
      <c r="CB57" s="1281"/>
      <c r="CC57" s="1281"/>
      <c r="CD57" s="1281"/>
      <c r="CE57" s="1281"/>
      <c r="CF57" s="1281">
        <v>59.3</v>
      </c>
      <c r="CG57" s="1281"/>
      <c r="CH57" s="1281"/>
      <c r="CI57" s="1281"/>
      <c r="CJ57" s="1281"/>
      <c r="CK57" s="1281"/>
      <c r="CL57" s="1281"/>
      <c r="CM57" s="1281"/>
      <c r="CN57" s="1281">
        <v>60.3</v>
      </c>
      <c r="CO57" s="1281"/>
      <c r="CP57" s="1281"/>
      <c r="CQ57" s="1281"/>
      <c r="CR57" s="1281"/>
      <c r="CS57" s="1281"/>
      <c r="CT57" s="1281"/>
      <c r="CU57" s="1281"/>
      <c r="CV57" s="1281">
        <v>61.4</v>
      </c>
      <c r="CW57" s="1281"/>
      <c r="CX57" s="1281"/>
      <c r="CY57" s="1281"/>
      <c r="CZ57" s="1281"/>
      <c r="DA57" s="1281"/>
      <c r="DB57" s="1281"/>
      <c r="DC57" s="1281"/>
      <c r="DD57" s="1321"/>
      <c r="DE57" s="1316"/>
    </row>
    <row r="58" spans="1:109" s="1310" customFormat="1" ht="13.5" x14ac:dyDescent="0.15">
      <c r="A58" s="1273"/>
      <c r="B58" s="1316"/>
      <c r="G58" s="1286"/>
      <c r="H58" s="1286"/>
      <c r="I58" s="1285"/>
      <c r="J58" s="1285"/>
      <c r="K58" s="1289"/>
      <c r="L58" s="1289"/>
      <c r="M58" s="1289"/>
      <c r="N58" s="1289"/>
      <c r="AM58" s="1273"/>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1321"/>
      <c r="DE58" s="1316"/>
    </row>
    <row r="59" spans="1:109" s="1310" customFormat="1" ht="13.5" x14ac:dyDescent="0.15">
      <c r="A59" s="1273"/>
      <c r="B59" s="1316"/>
      <c r="K59" s="1322"/>
      <c r="L59" s="1322"/>
      <c r="M59" s="1322"/>
      <c r="N59" s="1322"/>
      <c r="AQ59" s="1322"/>
      <c r="AR59" s="1322"/>
      <c r="AS59" s="1322"/>
      <c r="AT59" s="1322"/>
      <c r="BC59" s="1322"/>
      <c r="BD59" s="1322"/>
      <c r="BE59" s="1322"/>
      <c r="BF59" s="1322"/>
      <c r="BO59" s="1322"/>
      <c r="BP59" s="1322"/>
      <c r="BQ59" s="1322"/>
      <c r="BR59" s="1322"/>
      <c r="CA59" s="1322"/>
      <c r="CB59" s="1322"/>
      <c r="CC59" s="1322"/>
      <c r="CD59" s="1322"/>
      <c r="CM59" s="1322"/>
      <c r="CN59" s="1322"/>
      <c r="CO59" s="1322"/>
      <c r="CP59" s="1322"/>
      <c r="CY59" s="1322"/>
      <c r="CZ59" s="1322"/>
      <c r="DA59" s="1322"/>
      <c r="DB59" s="1322"/>
      <c r="DC59" s="1322"/>
      <c r="DD59" s="1321"/>
      <c r="DE59" s="1316"/>
    </row>
    <row r="60" spans="1:109" s="1310" customFormat="1" ht="13.5" x14ac:dyDescent="0.15">
      <c r="A60" s="1273"/>
      <c r="B60" s="1316"/>
      <c r="K60" s="1322"/>
      <c r="L60" s="1322"/>
      <c r="M60" s="1322"/>
      <c r="N60" s="1322"/>
      <c r="AQ60" s="1322"/>
      <c r="AR60" s="1322"/>
      <c r="AS60" s="1322"/>
      <c r="AT60" s="1322"/>
      <c r="BC60" s="1322"/>
      <c r="BD60" s="1322"/>
      <c r="BE60" s="1322"/>
      <c r="BF60" s="1322"/>
      <c r="BO60" s="1322"/>
      <c r="BP60" s="1322"/>
      <c r="BQ60" s="1322"/>
      <c r="BR60" s="1322"/>
      <c r="CA60" s="1322"/>
      <c r="CB60" s="1322"/>
      <c r="CC60" s="1322"/>
      <c r="CD60" s="1322"/>
      <c r="CM60" s="1322"/>
      <c r="CN60" s="1322"/>
      <c r="CO60" s="1322"/>
      <c r="CP60" s="1322"/>
      <c r="CY60" s="1322"/>
      <c r="CZ60" s="1322"/>
      <c r="DA60" s="1322"/>
      <c r="DB60" s="1322"/>
      <c r="DC60" s="1322"/>
      <c r="DD60" s="1321"/>
      <c r="DE60" s="1316"/>
    </row>
    <row r="61" spans="1:109" s="1310" customFormat="1" ht="13.5" x14ac:dyDescent="0.15">
      <c r="A61" s="1273"/>
      <c r="B61" s="1320"/>
      <c r="C61" s="1319"/>
      <c r="D61" s="1319"/>
      <c r="E61" s="1319"/>
      <c r="F61" s="1319"/>
      <c r="G61" s="1319"/>
      <c r="H61" s="1319"/>
      <c r="I61" s="1319"/>
      <c r="J61" s="1319"/>
      <c r="K61" s="1319"/>
      <c r="L61" s="1319"/>
      <c r="M61" s="1318"/>
      <c r="N61" s="1318"/>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18"/>
      <c r="AT61" s="1318"/>
      <c r="AU61" s="1319"/>
      <c r="AV61" s="1319"/>
      <c r="AW61" s="1319"/>
      <c r="AX61" s="1319"/>
      <c r="AY61" s="1319"/>
      <c r="AZ61" s="1319"/>
      <c r="BA61" s="1319"/>
      <c r="BB61" s="1319"/>
      <c r="BC61" s="1319"/>
      <c r="BD61" s="1319"/>
      <c r="BE61" s="1318"/>
      <c r="BF61" s="1318"/>
      <c r="BG61" s="1319"/>
      <c r="BH61" s="1319"/>
      <c r="BI61" s="1319"/>
      <c r="BJ61" s="1319"/>
      <c r="BK61" s="1319"/>
      <c r="BL61" s="1319"/>
      <c r="BM61" s="1319"/>
      <c r="BN61" s="1319"/>
      <c r="BO61" s="1319"/>
      <c r="BP61" s="1319"/>
      <c r="BQ61" s="1318"/>
      <c r="BR61" s="1318"/>
      <c r="BS61" s="1319"/>
      <c r="BT61" s="1319"/>
      <c r="BU61" s="1319"/>
      <c r="BV61" s="1319"/>
      <c r="BW61" s="1319"/>
      <c r="BX61" s="1319"/>
      <c r="BY61" s="1319"/>
      <c r="BZ61" s="1319"/>
      <c r="CA61" s="1319"/>
      <c r="CB61" s="1319"/>
      <c r="CC61" s="1318"/>
      <c r="CD61" s="1318"/>
      <c r="CE61" s="1319"/>
      <c r="CF61" s="1319"/>
      <c r="CG61" s="1319"/>
      <c r="CH61" s="1319"/>
      <c r="CI61" s="1319"/>
      <c r="CJ61" s="1319"/>
      <c r="CK61" s="1319"/>
      <c r="CL61" s="1319"/>
      <c r="CM61" s="1319"/>
      <c r="CN61" s="1319"/>
      <c r="CO61" s="1318"/>
      <c r="CP61" s="1318"/>
      <c r="CQ61" s="1319"/>
      <c r="CR61" s="1319"/>
      <c r="CS61" s="1319"/>
      <c r="CT61" s="1319"/>
      <c r="CU61" s="1319"/>
      <c r="CV61" s="1319"/>
      <c r="CW61" s="1319"/>
      <c r="CX61" s="1319"/>
      <c r="CY61" s="1319"/>
      <c r="CZ61" s="1319"/>
      <c r="DA61" s="1318"/>
      <c r="DB61" s="1318"/>
      <c r="DC61" s="1318"/>
      <c r="DD61" s="1317"/>
      <c r="DE61" s="1316"/>
    </row>
    <row r="62" spans="1:109" ht="13.5" x14ac:dyDescent="0.15">
      <c r="B62" s="1315"/>
      <c r="C62" s="1315"/>
      <c r="D62" s="1315"/>
      <c r="E62" s="1315"/>
      <c r="F62" s="1315"/>
      <c r="G62" s="1315"/>
      <c r="H62" s="1315"/>
      <c r="I62" s="1315"/>
      <c r="J62" s="1315"/>
      <c r="K62" s="1315"/>
      <c r="L62" s="1315"/>
      <c r="M62" s="1315"/>
      <c r="N62" s="1315"/>
      <c r="O62" s="1315"/>
      <c r="P62" s="1315"/>
      <c r="Q62" s="1315"/>
      <c r="R62" s="1315"/>
      <c r="S62" s="1315"/>
      <c r="T62" s="1315"/>
      <c r="U62" s="1315"/>
      <c r="V62" s="1315"/>
      <c r="W62" s="1315"/>
      <c r="X62" s="1315"/>
      <c r="Y62" s="1315"/>
      <c r="Z62" s="1315"/>
      <c r="AA62" s="1315"/>
      <c r="AB62" s="1315"/>
      <c r="AC62" s="1315"/>
      <c r="AD62" s="1315"/>
      <c r="AE62" s="1315"/>
      <c r="AF62" s="1315"/>
      <c r="AG62" s="1315"/>
      <c r="AH62" s="1315"/>
      <c r="AI62" s="1315"/>
      <c r="AJ62" s="1315"/>
      <c r="AK62" s="1315"/>
      <c r="AL62" s="1315"/>
      <c r="AM62" s="1315"/>
      <c r="AN62" s="1315"/>
      <c r="AO62" s="1315"/>
      <c r="AP62" s="1315"/>
      <c r="AQ62" s="1315"/>
      <c r="AR62" s="1315"/>
      <c r="AS62" s="1315"/>
      <c r="AT62" s="1315"/>
      <c r="AU62" s="1315"/>
      <c r="AV62" s="1315"/>
      <c r="AW62" s="1315"/>
      <c r="AX62" s="1315"/>
      <c r="AY62" s="1315"/>
      <c r="AZ62" s="1315"/>
      <c r="BA62" s="1315"/>
      <c r="BB62" s="1315"/>
      <c r="BC62" s="1315"/>
      <c r="BD62" s="1315"/>
      <c r="BE62" s="1315"/>
      <c r="BF62" s="1315"/>
      <c r="BG62" s="1315"/>
      <c r="BH62" s="1315"/>
      <c r="BI62" s="1315"/>
      <c r="BJ62" s="1315"/>
      <c r="BK62" s="1315"/>
      <c r="BL62" s="1315"/>
      <c r="BM62" s="1315"/>
      <c r="BN62" s="1315"/>
      <c r="BO62" s="1315"/>
      <c r="BP62" s="1315"/>
      <c r="BQ62" s="1315"/>
      <c r="BR62" s="1315"/>
      <c r="BS62" s="1315"/>
      <c r="BT62" s="1315"/>
      <c r="BU62" s="1315"/>
      <c r="BV62" s="1315"/>
      <c r="BW62" s="1315"/>
      <c r="BX62" s="1315"/>
      <c r="BY62" s="1315"/>
      <c r="BZ62" s="1315"/>
      <c r="CA62" s="1315"/>
      <c r="CB62" s="1315"/>
      <c r="CC62" s="1315"/>
      <c r="CD62" s="1315"/>
      <c r="CE62" s="1315"/>
      <c r="CF62" s="1315"/>
      <c r="CG62" s="1315"/>
      <c r="CH62" s="1315"/>
      <c r="CI62" s="1315"/>
      <c r="CJ62" s="1315"/>
      <c r="CK62" s="1315"/>
      <c r="CL62" s="1315"/>
      <c r="CM62" s="1315"/>
      <c r="CN62" s="1315"/>
      <c r="CO62" s="1315"/>
      <c r="CP62" s="1315"/>
      <c r="CQ62" s="1315"/>
      <c r="CR62" s="1315"/>
      <c r="CS62" s="1315"/>
      <c r="CT62" s="1315"/>
      <c r="CU62" s="1315"/>
      <c r="CV62" s="1315"/>
      <c r="CW62" s="1315"/>
      <c r="CX62" s="1315"/>
      <c r="CY62" s="1315"/>
      <c r="CZ62" s="1315"/>
      <c r="DA62" s="1315"/>
      <c r="DB62" s="1315"/>
      <c r="DC62" s="1315"/>
      <c r="DD62" s="1315"/>
      <c r="DE62" s="1273"/>
    </row>
    <row r="63" spans="1:109" ht="17.25" x14ac:dyDescent="0.15">
      <c r="B63" s="1314" t="s">
        <v>618</v>
      </c>
    </row>
    <row r="64" spans="1:109" ht="13.5" x14ac:dyDescent="0.15">
      <c r="B64" s="1274"/>
      <c r="G64" s="1311"/>
      <c r="I64" s="1313"/>
      <c r="J64" s="1313"/>
      <c r="K64" s="1313"/>
      <c r="L64" s="1313"/>
      <c r="M64" s="1313"/>
      <c r="N64" s="1312"/>
      <c r="AM64" s="1311"/>
      <c r="AN64" s="1311" t="s">
        <v>617</v>
      </c>
      <c r="AP64" s="1310"/>
      <c r="AQ64" s="1310"/>
      <c r="AR64" s="1310"/>
      <c r="AY64" s="1311"/>
      <c r="BA64" s="1310"/>
      <c r="BB64" s="1310"/>
      <c r="BC64" s="1310"/>
      <c r="BK64" s="1311"/>
      <c r="BM64" s="1310"/>
      <c r="BN64" s="1310"/>
      <c r="BO64" s="1310"/>
      <c r="BW64" s="1311"/>
      <c r="BY64" s="1310"/>
      <c r="BZ64" s="1310"/>
      <c r="CA64" s="1310"/>
      <c r="CI64" s="1311"/>
      <c r="CK64" s="1310"/>
      <c r="CL64" s="1310"/>
      <c r="CM64" s="1310"/>
      <c r="CU64" s="1311"/>
      <c r="CW64" s="1310"/>
      <c r="CX64" s="1310"/>
      <c r="CY64" s="1310"/>
    </row>
    <row r="65" spans="2:107" ht="13.5" x14ac:dyDescent="0.15">
      <c r="B65" s="1274"/>
      <c r="AN65" s="1309" t="s">
        <v>616</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7"/>
    </row>
    <row r="66" spans="2:107" ht="13.5" x14ac:dyDescent="0.15">
      <c r="B66" s="1274"/>
      <c r="AN66" s="1306"/>
      <c r="AO66" s="1305"/>
      <c r="AP66" s="1305"/>
      <c r="AQ66" s="1305"/>
      <c r="AR66" s="1305"/>
      <c r="AS66" s="1305"/>
      <c r="AT66" s="1305"/>
      <c r="AU66" s="1305"/>
      <c r="AV66" s="1305"/>
      <c r="AW66" s="1305"/>
      <c r="AX66" s="1305"/>
      <c r="AY66" s="1305"/>
      <c r="AZ66" s="1305"/>
      <c r="BA66" s="1305"/>
      <c r="BB66" s="1305"/>
      <c r="BC66" s="1305"/>
      <c r="BD66" s="1305"/>
      <c r="BE66" s="1305"/>
      <c r="BF66" s="1305"/>
      <c r="BG66" s="1305"/>
      <c r="BH66" s="1305"/>
      <c r="BI66" s="1305"/>
      <c r="BJ66" s="1305"/>
      <c r="BK66" s="1305"/>
      <c r="BL66" s="1305"/>
      <c r="BM66" s="1305"/>
      <c r="BN66" s="1305"/>
      <c r="BO66" s="1305"/>
      <c r="BP66" s="1305"/>
      <c r="BQ66" s="1305"/>
      <c r="BR66" s="1305"/>
      <c r="BS66" s="1305"/>
      <c r="BT66" s="1305"/>
      <c r="BU66" s="1305"/>
      <c r="BV66" s="1305"/>
      <c r="BW66" s="1305"/>
      <c r="BX66" s="1305"/>
      <c r="BY66" s="1305"/>
      <c r="BZ66" s="1305"/>
      <c r="CA66" s="1305"/>
      <c r="CB66" s="1305"/>
      <c r="CC66" s="1305"/>
      <c r="CD66" s="1305"/>
      <c r="CE66" s="1305"/>
      <c r="CF66" s="1305"/>
      <c r="CG66" s="1305"/>
      <c r="CH66" s="1305"/>
      <c r="CI66" s="1305"/>
      <c r="CJ66" s="1305"/>
      <c r="CK66" s="1305"/>
      <c r="CL66" s="1305"/>
      <c r="CM66" s="1305"/>
      <c r="CN66" s="1305"/>
      <c r="CO66" s="1305"/>
      <c r="CP66" s="1305"/>
      <c r="CQ66" s="1305"/>
      <c r="CR66" s="1305"/>
      <c r="CS66" s="1305"/>
      <c r="CT66" s="1305"/>
      <c r="CU66" s="1305"/>
      <c r="CV66" s="1305"/>
      <c r="CW66" s="1305"/>
      <c r="CX66" s="1305"/>
      <c r="CY66" s="1305"/>
      <c r="CZ66" s="1305"/>
      <c r="DA66" s="1305"/>
      <c r="DB66" s="1305"/>
      <c r="DC66" s="1304"/>
    </row>
    <row r="67" spans="2:107" ht="13.5" x14ac:dyDescent="0.15">
      <c r="B67" s="1274"/>
      <c r="AN67" s="1306"/>
      <c r="AO67" s="1305"/>
      <c r="AP67" s="1305"/>
      <c r="AQ67" s="1305"/>
      <c r="AR67" s="1305"/>
      <c r="AS67" s="1305"/>
      <c r="AT67" s="1305"/>
      <c r="AU67" s="1305"/>
      <c r="AV67" s="1305"/>
      <c r="AW67" s="1305"/>
      <c r="AX67" s="1305"/>
      <c r="AY67" s="1305"/>
      <c r="AZ67" s="1305"/>
      <c r="BA67" s="1305"/>
      <c r="BB67" s="1305"/>
      <c r="BC67" s="1305"/>
      <c r="BD67" s="1305"/>
      <c r="BE67" s="1305"/>
      <c r="BF67" s="1305"/>
      <c r="BG67" s="1305"/>
      <c r="BH67" s="1305"/>
      <c r="BI67" s="1305"/>
      <c r="BJ67" s="1305"/>
      <c r="BK67" s="1305"/>
      <c r="BL67" s="1305"/>
      <c r="BM67" s="1305"/>
      <c r="BN67" s="1305"/>
      <c r="BO67" s="1305"/>
      <c r="BP67" s="1305"/>
      <c r="BQ67" s="1305"/>
      <c r="BR67" s="1305"/>
      <c r="BS67" s="1305"/>
      <c r="BT67" s="1305"/>
      <c r="BU67" s="1305"/>
      <c r="BV67" s="1305"/>
      <c r="BW67" s="1305"/>
      <c r="BX67" s="1305"/>
      <c r="BY67" s="1305"/>
      <c r="BZ67" s="1305"/>
      <c r="CA67" s="1305"/>
      <c r="CB67" s="1305"/>
      <c r="CC67" s="1305"/>
      <c r="CD67" s="1305"/>
      <c r="CE67" s="1305"/>
      <c r="CF67" s="1305"/>
      <c r="CG67" s="1305"/>
      <c r="CH67" s="1305"/>
      <c r="CI67" s="1305"/>
      <c r="CJ67" s="1305"/>
      <c r="CK67" s="1305"/>
      <c r="CL67" s="1305"/>
      <c r="CM67" s="1305"/>
      <c r="CN67" s="1305"/>
      <c r="CO67" s="1305"/>
      <c r="CP67" s="1305"/>
      <c r="CQ67" s="1305"/>
      <c r="CR67" s="1305"/>
      <c r="CS67" s="1305"/>
      <c r="CT67" s="1305"/>
      <c r="CU67" s="1305"/>
      <c r="CV67" s="1305"/>
      <c r="CW67" s="1305"/>
      <c r="CX67" s="1305"/>
      <c r="CY67" s="1305"/>
      <c r="CZ67" s="1305"/>
      <c r="DA67" s="1305"/>
      <c r="DB67" s="1305"/>
      <c r="DC67" s="1304"/>
    </row>
    <row r="68" spans="2:107" ht="13.5" x14ac:dyDescent="0.15">
      <c r="B68" s="1274"/>
      <c r="AN68" s="1306"/>
      <c r="AO68" s="1305"/>
      <c r="AP68" s="1305"/>
      <c r="AQ68" s="1305"/>
      <c r="AR68" s="1305"/>
      <c r="AS68" s="1305"/>
      <c r="AT68" s="1305"/>
      <c r="AU68" s="1305"/>
      <c r="AV68" s="1305"/>
      <c r="AW68" s="1305"/>
      <c r="AX68" s="1305"/>
      <c r="AY68" s="1305"/>
      <c r="AZ68" s="1305"/>
      <c r="BA68" s="1305"/>
      <c r="BB68" s="1305"/>
      <c r="BC68" s="1305"/>
      <c r="BD68" s="1305"/>
      <c r="BE68" s="1305"/>
      <c r="BF68" s="1305"/>
      <c r="BG68" s="1305"/>
      <c r="BH68" s="1305"/>
      <c r="BI68" s="1305"/>
      <c r="BJ68" s="1305"/>
      <c r="BK68" s="1305"/>
      <c r="BL68" s="1305"/>
      <c r="BM68" s="1305"/>
      <c r="BN68" s="1305"/>
      <c r="BO68" s="1305"/>
      <c r="BP68" s="1305"/>
      <c r="BQ68" s="1305"/>
      <c r="BR68" s="1305"/>
      <c r="BS68" s="1305"/>
      <c r="BT68" s="1305"/>
      <c r="BU68" s="1305"/>
      <c r="BV68" s="1305"/>
      <c r="BW68" s="1305"/>
      <c r="BX68" s="1305"/>
      <c r="BY68" s="1305"/>
      <c r="BZ68" s="1305"/>
      <c r="CA68" s="1305"/>
      <c r="CB68" s="1305"/>
      <c r="CC68" s="1305"/>
      <c r="CD68" s="1305"/>
      <c r="CE68" s="1305"/>
      <c r="CF68" s="1305"/>
      <c r="CG68" s="1305"/>
      <c r="CH68" s="1305"/>
      <c r="CI68" s="1305"/>
      <c r="CJ68" s="1305"/>
      <c r="CK68" s="1305"/>
      <c r="CL68" s="1305"/>
      <c r="CM68" s="1305"/>
      <c r="CN68" s="1305"/>
      <c r="CO68" s="1305"/>
      <c r="CP68" s="1305"/>
      <c r="CQ68" s="1305"/>
      <c r="CR68" s="1305"/>
      <c r="CS68" s="1305"/>
      <c r="CT68" s="1305"/>
      <c r="CU68" s="1305"/>
      <c r="CV68" s="1305"/>
      <c r="CW68" s="1305"/>
      <c r="CX68" s="1305"/>
      <c r="CY68" s="1305"/>
      <c r="CZ68" s="1305"/>
      <c r="DA68" s="1305"/>
      <c r="DB68" s="1305"/>
      <c r="DC68" s="1304"/>
    </row>
    <row r="69" spans="2:107" ht="13.5" x14ac:dyDescent="0.15">
      <c r="B69" s="1274"/>
      <c r="AN69" s="1303"/>
      <c r="AO69" s="1302"/>
      <c r="AP69" s="1302"/>
      <c r="AQ69" s="1302"/>
      <c r="AR69" s="1302"/>
      <c r="AS69" s="1302"/>
      <c r="AT69" s="1302"/>
      <c r="AU69" s="1302"/>
      <c r="AV69" s="1302"/>
      <c r="AW69" s="1302"/>
      <c r="AX69" s="1302"/>
      <c r="AY69" s="1302"/>
      <c r="AZ69" s="1302"/>
      <c r="BA69" s="1302"/>
      <c r="BB69" s="1302"/>
      <c r="BC69" s="1302"/>
      <c r="BD69" s="1302"/>
      <c r="BE69" s="1302"/>
      <c r="BF69" s="1302"/>
      <c r="BG69" s="1302"/>
      <c r="BH69" s="1302"/>
      <c r="BI69" s="1302"/>
      <c r="BJ69" s="1302"/>
      <c r="BK69" s="1302"/>
      <c r="BL69" s="1302"/>
      <c r="BM69" s="1302"/>
      <c r="BN69" s="1302"/>
      <c r="BO69" s="1302"/>
      <c r="BP69" s="1302"/>
      <c r="BQ69" s="1302"/>
      <c r="BR69" s="1302"/>
      <c r="BS69" s="1302"/>
      <c r="BT69" s="1302"/>
      <c r="BU69" s="1302"/>
      <c r="BV69" s="1302"/>
      <c r="BW69" s="1302"/>
      <c r="BX69" s="1302"/>
      <c r="BY69" s="1302"/>
      <c r="BZ69" s="1302"/>
      <c r="CA69" s="1302"/>
      <c r="CB69" s="1302"/>
      <c r="CC69" s="1302"/>
      <c r="CD69" s="1302"/>
      <c r="CE69" s="1302"/>
      <c r="CF69" s="1302"/>
      <c r="CG69" s="1302"/>
      <c r="CH69" s="1302"/>
      <c r="CI69" s="1302"/>
      <c r="CJ69" s="1302"/>
      <c r="CK69" s="1302"/>
      <c r="CL69" s="1302"/>
      <c r="CM69" s="1302"/>
      <c r="CN69" s="1302"/>
      <c r="CO69" s="1302"/>
      <c r="CP69" s="1302"/>
      <c r="CQ69" s="1302"/>
      <c r="CR69" s="1302"/>
      <c r="CS69" s="1302"/>
      <c r="CT69" s="1302"/>
      <c r="CU69" s="1302"/>
      <c r="CV69" s="1302"/>
      <c r="CW69" s="1302"/>
      <c r="CX69" s="1302"/>
      <c r="CY69" s="1302"/>
      <c r="CZ69" s="1302"/>
      <c r="DA69" s="1302"/>
      <c r="DB69" s="1302"/>
      <c r="DC69" s="1301"/>
    </row>
    <row r="70" spans="2:107" ht="13.5" x14ac:dyDescent="0.15">
      <c r="B70" s="1274"/>
      <c r="H70" s="1300"/>
      <c r="I70" s="1300"/>
      <c r="J70" s="1298"/>
      <c r="K70" s="1298"/>
      <c r="L70" s="1297"/>
      <c r="M70" s="1298"/>
      <c r="N70" s="1297"/>
      <c r="AN70" s="1288"/>
      <c r="AO70" s="1288"/>
      <c r="AP70" s="1288"/>
      <c r="AZ70" s="1288"/>
      <c r="BA70" s="1288"/>
      <c r="BB70" s="1288"/>
      <c r="BL70" s="1288"/>
      <c r="BM70" s="1288"/>
      <c r="BN70" s="1288"/>
      <c r="BX70" s="1288"/>
      <c r="BY70" s="1288"/>
      <c r="BZ70" s="1288"/>
      <c r="CJ70" s="1288"/>
      <c r="CK70" s="1288"/>
      <c r="CL70" s="1288"/>
      <c r="CV70" s="1288"/>
      <c r="CW70" s="1288"/>
      <c r="CX70" s="1288"/>
    </row>
    <row r="71" spans="2:107" ht="13.5" x14ac:dyDescent="0.15">
      <c r="B71" s="1274"/>
      <c r="G71" s="1296"/>
      <c r="I71" s="1299"/>
      <c r="J71" s="1298"/>
      <c r="K71" s="1298"/>
      <c r="L71" s="1297"/>
      <c r="M71" s="1298"/>
      <c r="N71" s="1297"/>
      <c r="AM71" s="1296"/>
      <c r="AN71" s="1273" t="s">
        <v>615</v>
      </c>
    </row>
    <row r="72" spans="2:107" ht="13.5" x14ac:dyDescent="0.15">
      <c r="B72" s="1274"/>
      <c r="G72" s="1286"/>
      <c r="H72" s="1286"/>
      <c r="I72" s="1286"/>
      <c r="J72" s="1286"/>
      <c r="K72" s="1295"/>
      <c r="L72" s="1295"/>
      <c r="M72" s="1294"/>
      <c r="N72" s="1294"/>
      <c r="AN72" s="1293"/>
      <c r="AO72" s="1292"/>
      <c r="AP72" s="1292"/>
      <c r="AQ72" s="1292"/>
      <c r="AR72" s="1292"/>
      <c r="AS72" s="1292"/>
      <c r="AT72" s="1292"/>
      <c r="AU72" s="1292"/>
      <c r="AV72" s="1292"/>
      <c r="AW72" s="1292"/>
      <c r="AX72" s="1292"/>
      <c r="AY72" s="1292"/>
      <c r="AZ72" s="1292"/>
      <c r="BA72" s="1292"/>
      <c r="BB72" s="1292"/>
      <c r="BC72" s="1292"/>
      <c r="BD72" s="1292"/>
      <c r="BE72" s="1292"/>
      <c r="BF72" s="1292"/>
      <c r="BG72" s="1292"/>
      <c r="BH72" s="1292"/>
      <c r="BI72" s="1292"/>
      <c r="BJ72" s="1292"/>
      <c r="BK72" s="1292"/>
      <c r="BL72" s="1292"/>
      <c r="BM72" s="1292"/>
      <c r="BN72" s="1292"/>
      <c r="BO72" s="1291"/>
      <c r="BP72" s="1283" t="s">
        <v>566</v>
      </c>
      <c r="BQ72" s="1283"/>
      <c r="BR72" s="1283"/>
      <c r="BS72" s="1283"/>
      <c r="BT72" s="1283"/>
      <c r="BU72" s="1283"/>
      <c r="BV72" s="1283"/>
      <c r="BW72" s="1283"/>
      <c r="BX72" s="1283" t="s">
        <v>567</v>
      </c>
      <c r="BY72" s="1283"/>
      <c r="BZ72" s="1283"/>
      <c r="CA72" s="1283"/>
      <c r="CB72" s="1283"/>
      <c r="CC72" s="1283"/>
      <c r="CD72" s="1283"/>
      <c r="CE72" s="1283"/>
      <c r="CF72" s="1283" t="s">
        <v>568</v>
      </c>
      <c r="CG72" s="1283"/>
      <c r="CH72" s="1283"/>
      <c r="CI72" s="1283"/>
      <c r="CJ72" s="1283"/>
      <c r="CK72" s="1283"/>
      <c r="CL72" s="1283"/>
      <c r="CM72" s="1283"/>
      <c r="CN72" s="1283" t="s">
        <v>569</v>
      </c>
      <c r="CO72" s="1283"/>
      <c r="CP72" s="1283"/>
      <c r="CQ72" s="1283"/>
      <c r="CR72" s="1283"/>
      <c r="CS72" s="1283"/>
      <c r="CT72" s="1283"/>
      <c r="CU72" s="1283"/>
      <c r="CV72" s="1283" t="s">
        <v>570</v>
      </c>
      <c r="CW72" s="1283"/>
      <c r="CX72" s="1283"/>
      <c r="CY72" s="1283"/>
      <c r="CZ72" s="1283"/>
      <c r="DA72" s="1283"/>
      <c r="DB72" s="1283"/>
      <c r="DC72" s="1283"/>
    </row>
    <row r="73" spans="2:107" ht="13.5" x14ac:dyDescent="0.15">
      <c r="B73" s="1274"/>
      <c r="G73" s="1290"/>
      <c r="H73" s="1290"/>
      <c r="I73" s="1290"/>
      <c r="J73" s="1290"/>
      <c r="K73" s="1287"/>
      <c r="L73" s="1287"/>
      <c r="M73" s="1287"/>
      <c r="N73" s="1287"/>
      <c r="AM73" s="1288"/>
      <c r="AN73" s="1282" t="s">
        <v>614</v>
      </c>
      <c r="AO73" s="1282"/>
      <c r="AP73" s="1282"/>
      <c r="AQ73" s="1282"/>
      <c r="AR73" s="1282"/>
      <c r="AS73" s="1282"/>
      <c r="AT73" s="1282"/>
      <c r="AU73" s="1282"/>
      <c r="AV73" s="1282"/>
      <c r="AW73" s="1282"/>
      <c r="AX73" s="1282"/>
      <c r="AY73" s="1282"/>
      <c r="AZ73" s="1282"/>
      <c r="BA73" s="1282"/>
      <c r="BB73" s="1282" t="s">
        <v>612</v>
      </c>
      <c r="BC73" s="1282"/>
      <c r="BD73" s="1282"/>
      <c r="BE73" s="1282"/>
      <c r="BF73" s="1282"/>
      <c r="BG73" s="1282"/>
      <c r="BH73" s="1282"/>
      <c r="BI73" s="1282"/>
      <c r="BJ73" s="1282"/>
      <c r="BK73" s="1282"/>
      <c r="BL73" s="1282"/>
      <c r="BM73" s="1282"/>
      <c r="BN73" s="1282"/>
      <c r="BO73" s="1282"/>
      <c r="BP73" s="1281"/>
      <c r="BQ73" s="1281"/>
      <c r="BR73" s="1281"/>
      <c r="BS73" s="1281"/>
      <c r="BT73" s="1281"/>
      <c r="BU73" s="1281"/>
      <c r="BV73" s="1281"/>
      <c r="BW73" s="1281"/>
      <c r="BX73" s="1281"/>
      <c r="BY73" s="1281"/>
      <c r="BZ73" s="1281"/>
      <c r="CA73" s="1281"/>
      <c r="CB73" s="1281"/>
      <c r="CC73" s="1281"/>
      <c r="CD73" s="1281"/>
      <c r="CE73" s="1281"/>
      <c r="CF73" s="1281"/>
      <c r="CG73" s="1281"/>
      <c r="CH73" s="1281"/>
      <c r="CI73" s="1281"/>
      <c r="CJ73" s="1281"/>
      <c r="CK73" s="1281"/>
      <c r="CL73" s="1281"/>
      <c r="CM73" s="1281"/>
      <c r="CN73" s="1281"/>
      <c r="CO73" s="1281"/>
      <c r="CP73" s="1281"/>
      <c r="CQ73" s="1281"/>
      <c r="CR73" s="1281"/>
      <c r="CS73" s="1281"/>
      <c r="CT73" s="1281"/>
      <c r="CU73" s="1281"/>
      <c r="CV73" s="1281"/>
      <c r="CW73" s="1281"/>
      <c r="CX73" s="1281"/>
      <c r="CY73" s="1281"/>
      <c r="CZ73" s="1281"/>
      <c r="DA73" s="1281"/>
      <c r="DB73" s="1281"/>
      <c r="DC73" s="1281"/>
    </row>
    <row r="74" spans="2:107" ht="13.5" x14ac:dyDescent="0.15">
      <c r="B74" s="1274"/>
      <c r="G74" s="1290"/>
      <c r="H74" s="1290"/>
      <c r="I74" s="1290"/>
      <c r="J74" s="1290"/>
      <c r="K74" s="1287"/>
      <c r="L74" s="1287"/>
      <c r="M74" s="1287"/>
      <c r="N74" s="1287"/>
      <c r="AM74" s="1288"/>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ht="13.5" x14ac:dyDescent="0.15">
      <c r="B75" s="1274"/>
      <c r="G75" s="1290"/>
      <c r="H75" s="1290"/>
      <c r="I75" s="1286"/>
      <c r="J75" s="1286"/>
      <c r="K75" s="1289"/>
      <c r="L75" s="1289"/>
      <c r="M75" s="1289"/>
      <c r="N75" s="1289"/>
      <c r="AM75" s="1288"/>
      <c r="AN75" s="1282"/>
      <c r="AO75" s="1282"/>
      <c r="AP75" s="1282"/>
      <c r="AQ75" s="1282"/>
      <c r="AR75" s="1282"/>
      <c r="AS75" s="1282"/>
      <c r="AT75" s="1282"/>
      <c r="AU75" s="1282"/>
      <c r="AV75" s="1282"/>
      <c r="AW75" s="1282"/>
      <c r="AX75" s="1282"/>
      <c r="AY75" s="1282"/>
      <c r="AZ75" s="1282"/>
      <c r="BA75" s="1282"/>
      <c r="BB75" s="1282" t="s">
        <v>611</v>
      </c>
      <c r="BC75" s="1282"/>
      <c r="BD75" s="1282"/>
      <c r="BE75" s="1282"/>
      <c r="BF75" s="1282"/>
      <c r="BG75" s="1282"/>
      <c r="BH75" s="1282"/>
      <c r="BI75" s="1282"/>
      <c r="BJ75" s="1282"/>
      <c r="BK75" s="1282"/>
      <c r="BL75" s="1282"/>
      <c r="BM75" s="1282"/>
      <c r="BN75" s="1282"/>
      <c r="BO75" s="1282"/>
      <c r="BP75" s="1281">
        <v>-0.7</v>
      </c>
      <c r="BQ75" s="1281"/>
      <c r="BR75" s="1281"/>
      <c r="BS75" s="1281"/>
      <c r="BT75" s="1281"/>
      <c r="BU75" s="1281"/>
      <c r="BV75" s="1281"/>
      <c r="BW75" s="1281"/>
      <c r="BX75" s="1281">
        <v>-1</v>
      </c>
      <c r="BY75" s="1281"/>
      <c r="BZ75" s="1281"/>
      <c r="CA75" s="1281"/>
      <c r="CB75" s="1281"/>
      <c r="CC75" s="1281"/>
      <c r="CD75" s="1281"/>
      <c r="CE75" s="1281"/>
      <c r="CF75" s="1281">
        <v>-1.5</v>
      </c>
      <c r="CG75" s="1281"/>
      <c r="CH75" s="1281"/>
      <c r="CI75" s="1281"/>
      <c r="CJ75" s="1281"/>
      <c r="CK75" s="1281"/>
      <c r="CL75" s="1281"/>
      <c r="CM75" s="1281"/>
      <c r="CN75" s="1281">
        <v>-2.1</v>
      </c>
      <c r="CO75" s="1281"/>
      <c r="CP75" s="1281"/>
      <c r="CQ75" s="1281"/>
      <c r="CR75" s="1281"/>
      <c r="CS75" s="1281"/>
      <c r="CT75" s="1281"/>
      <c r="CU75" s="1281"/>
      <c r="CV75" s="1281">
        <v>-2.4</v>
      </c>
      <c r="CW75" s="1281"/>
      <c r="CX75" s="1281"/>
      <c r="CY75" s="1281"/>
      <c r="CZ75" s="1281"/>
      <c r="DA75" s="1281"/>
      <c r="DB75" s="1281"/>
      <c r="DC75" s="1281"/>
    </row>
    <row r="76" spans="2:107" ht="13.5" x14ac:dyDescent="0.15">
      <c r="B76" s="1274"/>
      <c r="G76" s="1290"/>
      <c r="H76" s="1290"/>
      <c r="I76" s="1286"/>
      <c r="J76" s="1286"/>
      <c r="K76" s="1289"/>
      <c r="L76" s="1289"/>
      <c r="M76" s="1289"/>
      <c r="N76" s="1289"/>
      <c r="AM76" s="1288"/>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ht="13.5" x14ac:dyDescent="0.15">
      <c r="B77" s="1274"/>
      <c r="G77" s="1286"/>
      <c r="H77" s="1286"/>
      <c r="I77" s="1286"/>
      <c r="J77" s="1286"/>
      <c r="K77" s="1287"/>
      <c r="L77" s="1287"/>
      <c r="M77" s="1287"/>
      <c r="N77" s="1287"/>
      <c r="AN77" s="1283" t="s">
        <v>613</v>
      </c>
      <c r="AO77" s="1283"/>
      <c r="AP77" s="1283"/>
      <c r="AQ77" s="1283"/>
      <c r="AR77" s="1283"/>
      <c r="AS77" s="1283"/>
      <c r="AT77" s="1283"/>
      <c r="AU77" s="1283"/>
      <c r="AV77" s="1283"/>
      <c r="AW77" s="1283"/>
      <c r="AX77" s="1283"/>
      <c r="AY77" s="1283"/>
      <c r="AZ77" s="1283"/>
      <c r="BA77" s="1283"/>
      <c r="BB77" s="1282" t="s">
        <v>612</v>
      </c>
      <c r="BC77" s="1282"/>
      <c r="BD77" s="1282"/>
      <c r="BE77" s="1282"/>
      <c r="BF77" s="1282"/>
      <c r="BG77" s="1282"/>
      <c r="BH77" s="1282"/>
      <c r="BI77" s="1282"/>
      <c r="BJ77" s="1282"/>
      <c r="BK77" s="1282"/>
      <c r="BL77" s="1282"/>
      <c r="BM77" s="1282"/>
      <c r="BN77" s="1282"/>
      <c r="BO77" s="1282"/>
      <c r="BP77" s="1281">
        <v>21</v>
      </c>
      <c r="BQ77" s="1281"/>
      <c r="BR77" s="1281"/>
      <c r="BS77" s="1281"/>
      <c r="BT77" s="1281"/>
      <c r="BU77" s="1281"/>
      <c r="BV77" s="1281"/>
      <c r="BW77" s="1281"/>
      <c r="BX77" s="1281">
        <v>20.2</v>
      </c>
      <c r="BY77" s="1281"/>
      <c r="BZ77" s="1281"/>
      <c r="CA77" s="1281"/>
      <c r="CB77" s="1281"/>
      <c r="CC77" s="1281"/>
      <c r="CD77" s="1281"/>
      <c r="CE77" s="1281"/>
      <c r="CF77" s="1281">
        <v>18.3</v>
      </c>
      <c r="CG77" s="1281"/>
      <c r="CH77" s="1281"/>
      <c r="CI77" s="1281"/>
      <c r="CJ77" s="1281"/>
      <c r="CK77" s="1281"/>
      <c r="CL77" s="1281"/>
      <c r="CM77" s="1281"/>
      <c r="CN77" s="1281">
        <v>20.3</v>
      </c>
      <c r="CO77" s="1281"/>
      <c r="CP77" s="1281"/>
      <c r="CQ77" s="1281"/>
      <c r="CR77" s="1281"/>
      <c r="CS77" s="1281"/>
      <c r="CT77" s="1281"/>
      <c r="CU77" s="1281"/>
      <c r="CV77" s="1281">
        <v>15.5</v>
      </c>
      <c r="CW77" s="1281"/>
      <c r="CX77" s="1281"/>
      <c r="CY77" s="1281"/>
      <c r="CZ77" s="1281"/>
      <c r="DA77" s="1281"/>
      <c r="DB77" s="1281"/>
      <c r="DC77" s="1281"/>
    </row>
    <row r="78" spans="2:107" ht="13.5" x14ac:dyDescent="0.15">
      <c r="B78" s="1274"/>
      <c r="G78" s="1286"/>
      <c r="H78" s="1286"/>
      <c r="I78" s="1286"/>
      <c r="J78" s="1286"/>
      <c r="K78" s="1287"/>
      <c r="L78" s="1287"/>
      <c r="M78" s="1287"/>
      <c r="N78" s="1287"/>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ht="13.5" x14ac:dyDescent="0.15">
      <c r="B79" s="1274"/>
      <c r="G79" s="1286"/>
      <c r="H79" s="1286"/>
      <c r="I79" s="1285"/>
      <c r="J79" s="1285"/>
      <c r="K79" s="1284"/>
      <c r="L79" s="1284"/>
      <c r="M79" s="1284"/>
      <c r="N79" s="1284"/>
      <c r="AN79" s="1283"/>
      <c r="AO79" s="1283"/>
      <c r="AP79" s="1283"/>
      <c r="AQ79" s="1283"/>
      <c r="AR79" s="1283"/>
      <c r="AS79" s="1283"/>
      <c r="AT79" s="1283"/>
      <c r="AU79" s="1283"/>
      <c r="AV79" s="1283"/>
      <c r="AW79" s="1283"/>
      <c r="AX79" s="1283"/>
      <c r="AY79" s="1283"/>
      <c r="AZ79" s="1283"/>
      <c r="BA79" s="1283"/>
      <c r="BB79" s="1282" t="s">
        <v>611</v>
      </c>
      <c r="BC79" s="1282"/>
      <c r="BD79" s="1282"/>
      <c r="BE79" s="1282"/>
      <c r="BF79" s="1282"/>
      <c r="BG79" s="1282"/>
      <c r="BH79" s="1282"/>
      <c r="BI79" s="1282"/>
      <c r="BJ79" s="1282"/>
      <c r="BK79" s="1282"/>
      <c r="BL79" s="1282"/>
      <c r="BM79" s="1282"/>
      <c r="BN79" s="1282"/>
      <c r="BO79" s="1282"/>
      <c r="BP79" s="1281">
        <v>6.8</v>
      </c>
      <c r="BQ79" s="1281"/>
      <c r="BR79" s="1281"/>
      <c r="BS79" s="1281"/>
      <c r="BT79" s="1281"/>
      <c r="BU79" s="1281"/>
      <c r="BV79" s="1281"/>
      <c r="BW79" s="1281"/>
      <c r="BX79" s="1281">
        <v>6.8</v>
      </c>
      <c r="BY79" s="1281"/>
      <c r="BZ79" s="1281"/>
      <c r="CA79" s="1281"/>
      <c r="CB79" s="1281"/>
      <c r="CC79" s="1281"/>
      <c r="CD79" s="1281"/>
      <c r="CE79" s="1281"/>
      <c r="CF79" s="1281">
        <v>6.8</v>
      </c>
      <c r="CG79" s="1281"/>
      <c r="CH79" s="1281"/>
      <c r="CI79" s="1281"/>
      <c r="CJ79" s="1281"/>
      <c r="CK79" s="1281"/>
      <c r="CL79" s="1281"/>
      <c r="CM79" s="1281"/>
      <c r="CN79" s="1281">
        <v>6.6</v>
      </c>
      <c r="CO79" s="1281"/>
      <c r="CP79" s="1281"/>
      <c r="CQ79" s="1281"/>
      <c r="CR79" s="1281"/>
      <c r="CS79" s="1281"/>
      <c r="CT79" s="1281"/>
      <c r="CU79" s="1281"/>
      <c r="CV79" s="1281">
        <v>6.4</v>
      </c>
      <c r="CW79" s="1281"/>
      <c r="CX79" s="1281"/>
      <c r="CY79" s="1281"/>
      <c r="CZ79" s="1281"/>
      <c r="DA79" s="1281"/>
      <c r="DB79" s="1281"/>
      <c r="DC79" s="1281"/>
    </row>
    <row r="80" spans="2:107" ht="13.5" x14ac:dyDescent="0.15">
      <c r="B80" s="1274"/>
      <c r="G80" s="1286"/>
      <c r="H80" s="1286"/>
      <c r="I80" s="1285"/>
      <c r="J80" s="1285"/>
      <c r="K80" s="1284"/>
      <c r="L80" s="1284"/>
      <c r="M80" s="1284"/>
      <c r="N80" s="1284"/>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ht="13.5" x14ac:dyDescent="0.15">
      <c r="B81" s="1274"/>
    </row>
    <row r="82" spans="2:109" ht="17.25" x14ac:dyDescent="0.15">
      <c r="B82" s="1274"/>
      <c r="K82" s="1280"/>
      <c r="L82" s="1280"/>
      <c r="M82" s="1280"/>
      <c r="N82" s="1280"/>
      <c r="AQ82" s="1280"/>
      <c r="AR82" s="1280"/>
      <c r="AS82" s="1280"/>
      <c r="AT82" s="1280"/>
      <c r="BC82" s="1280"/>
      <c r="BD82" s="1280"/>
      <c r="BE82" s="1280"/>
      <c r="BF82" s="1280"/>
      <c r="BO82" s="1280"/>
      <c r="BP82" s="1280"/>
      <c r="BQ82" s="1280"/>
      <c r="BR82" s="1280"/>
      <c r="CA82" s="1280"/>
      <c r="CB82" s="1280"/>
      <c r="CC82" s="1280"/>
      <c r="CD82" s="1280"/>
      <c r="CM82" s="1280"/>
      <c r="CN82" s="1280"/>
      <c r="CO82" s="1280"/>
      <c r="CP82" s="1280"/>
      <c r="CY82" s="1280"/>
      <c r="CZ82" s="1280"/>
      <c r="DA82" s="1280"/>
      <c r="DB82" s="1280"/>
      <c r="DC82" s="1280"/>
    </row>
    <row r="83" spans="2:109" ht="13.5" x14ac:dyDescent="0.15">
      <c r="B83" s="1279"/>
      <c r="C83" s="1278"/>
      <c r="D83" s="1278"/>
      <c r="E83" s="1278"/>
      <c r="F83" s="1278"/>
      <c r="G83" s="1278"/>
      <c r="H83" s="1278"/>
      <c r="I83" s="1278"/>
      <c r="J83" s="1278"/>
      <c r="K83" s="1278"/>
      <c r="L83" s="1278"/>
      <c r="M83" s="1278"/>
      <c r="N83" s="1278"/>
      <c r="O83" s="1278"/>
      <c r="P83" s="1278"/>
      <c r="Q83" s="1278"/>
      <c r="R83" s="1278"/>
      <c r="S83" s="1278"/>
      <c r="T83" s="1278"/>
      <c r="U83" s="1278"/>
      <c r="V83" s="1278"/>
      <c r="W83" s="1278"/>
      <c r="X83" s="1278"/>
      <c r="Y83" s="1278"/>
      <c r="Z83" s="1278"/>
      <c r="AA83" s="1278"/>
      <c r="AB83" s="1278"/>
      <c r="AC83" s="1278"/>
      <c r="AD83" s="1278"/>
      <c r="AE83" s="1278"/>
      <c r="AF83" s="1278"/>
      <c r="AG83" s="1278"/>
      <c r="AH83" s="1278"/>
      <c r="AI83" s="1278"/>
      <c r="AJ83" s="1278"/>
      <c r="AK83" s="1278"/>
      <c r="AL83" s="1278"/>
      <c r="AM83" s="1278"/>
      <c r="AN83" s="1278"/>
      <c r="AO83" s="1278"/>
      <c r="AP83" s="1278"/>
      <c r="AQ83" s="1278"/>
      <c r="AR83" s="1278"/>
      <c r="AS83" s="1278"/>
      <c r="AT83" s="1278"/>
      <c r="AU83" s="1278"/>
      <c r="AV83" s="1278"/>
      <c r="AW83" s="1278"/>
      <c r="AX83" s="1278"/>
      <c r="AY83" s="1278"/>
      <c r="AZ83" s="1278"/>
      <c r="BA83" s="1278"/>
      <c r="BB83" s="1278"/>
      <c r="BC83" s="1278"/>
      <c r="BD83" s="1278"/>
      <c r="BE83" s="1278"/>
      <c r="BF83" s="1278"/>
      <c r="BG83" s="1278"/>
      <c r="BH83" s="1278"/>
      <c r="BI83" s="1278"/>
      <c r="BJ83" s="1278"/>
      <c r="BK83" s="1278"/>
      <c r="BL83" s="1278"/>
      <c r="BM83" s="1278"/>
      <c r="BN83" s="1278"/>
      <c r="BO83" s="1278"/>
      <c r="BP83" s="1278"/>
      <c r="BQ83" s="1278"/>
      <c r="BR83" s="1278"/>
      <c r="BS83" s="1278"/>
      <c r="BT83" s="1278"/>
      <c r="BU83" s="1278"/>
      <c r="BV83" s="1278"/>
      <c r="BW83" s="1278"/>
      <c r="BX83" s="1278"/>
      <c r="BY83" s="1278"/>
      <c r="BZ83" s="1278"/>
      <c r="CA83" s="1278"/>
      <c r="CB83" s="1278"/>
      <c r="CC83" s="1278"/>
      <c r="CD83" s="1278"/>
      <c r="CE83" s="1278"/>
      <c r="CF83" s="1278"/>
      <c r="CG83" s="1278"/>
      <c r="CH83" s="1278"/>
      <c r="CI83" s="1278"/>
      <c r="CJ83" s="1278"/>
      <c r="CK83" s="1278"/>
      <c r="CL83" s="1278"/>
      <c r="CM83" s="1278"/>
      <c r="CN83" s="1278"/>
      <c r="CO83" s="1278"/>
      <c r="CP83" s="1278"/>
      <c r="CQ83" s="1278"/>
      <c r="CR83" s="1278"/>
      <c r="CS83" s="1278"/>
      <c r="CT83" s="1278"/>
      <c r="CU83" s="1278"/>
      <c r="CV83" s="1278"/>
      <c r="CW83" s="1278"/>
      <c r="CX83" s="1278"/>
      <c r="CY83" s="1278"/>
      <c r="CZ83" s="1278"/>
      <c r="DA83" s="1278"/>
      <c r="DB83" s="1278"/>
      <c r="DC83" s="1278"/>
      <c r="DD83" s="1277"/>
    </row>
    <row r="84" spans="2:109" ht="13.5" x14ac:dyDescent="0.15">
      <c r="DD84" s="1273"/>
      <c r="DE84" s="1273"/>
    </row>
    <row r="85" spans="2:109" ht="13.5" x14ac:dyDescent="0.15">
      <c r="DD85" s="1273"/>
      <c r="DE85" s="1273"/>
    </row>
    <row r="86" spans="2:109" ht="13.5" hidden="1" x14ac:dyDescent="0.15">
      <c r="DD86" s="1273"/>
      <c r="DE86" s="1273"/>
    </row>
    <row r="87" spans="2:109" ht="13.5" hidden="1" x14ac:dyDescent="0.15">
      <c r="K87" s="1276"/>
      <c r="AQ87" s="1276"/>
      <c r="BC87" s="1276"/>
      <c r="BO87" s="1276"/>
      <c r="CA87" s="1276"/>
      <c r="CM87" s="1276"/>
      <c r="CY87" s="1276"/>
      <c r="DD87" s="1273"/>
      <c r="DE87" s="1273"/>
    </row>
    <row r="88" spans="2:109" ht="13.5" hidden="1" x14ac:dyDescent="0.15">
      <c r="DD88" s="1273"/>
      <c r="DE88" s="1273"/>
    </row>
    <row r="89" spans="2:109" ht="13.5" hidden="1" x14ac:dyDescent="0.15">
      <c r="DD89" s="1273"/>
      <c r="DE89" s="1273"/>
    </row>
    <row r="90" spans="2:109" ht="13.5" hidden="1" x14ac:dyDescent="0.15">
      <c r="DD90" s="1273"/>
      <c r="DE90" s="1273"/>
    </row>
    <row r="91" spans="2:109" ht="13.5"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zIWpHb7I98QFU7OFbacV3nE4e7RxFSL4oD3ie2n1NCDEMk9ckvXtwhFMNe70ZxFHnntWQQNEZNN8nBdK82frgw==" saltValue="FNx5E40r7+HwPfpIbEY0Lg=="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513</v>
      </c>
    </row>
  </sheetData>
  <sheetProtection algorithmName="SHA-512" hashValue="0Q0N8MGt/V/q2+DxYbgGho0SlcZ1U4b7OXdS2alXCuH2RVIqW4prxrfa7v00ZWhUKaLvyri/X1tbbG74maBJig==" saltValue="o9TlNVDzH4OYQ47rgC4Y7g=="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513</v>
      </c>
    </row>
  </sheetData>
  <sheetProtection algorithmName="SHA-512" hashValue="gs9hVgvwThvJwmYGKX65XwNhVDem7y4JsJ+uRnPGE8DVcI+A69WuuGijojKGze0FZtQmY1yK15UmC8bersd2vw==" saltValue="mF2L6JBs4ev9X/hdnz4uBA=="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563</v>
      </c>
      <c r="G2" s="157"/>
      <c r="H2" s="158"/>
    </row>
    <row r="3" spans="1:8" x14ac:dyDescent="0.15">
      <c r="A3" s="154" t="s">
        <v>556</v>
      </c>
      <c r="B3" s="159"/>
      <c r="C3" s="160"/>
      <c r="D3" s="161">
        <v>47691</v>
      </c>
      <c r="E3" s="162"/>
      <c r="F3" s="163">
        <v>47738</v>
      </c>
      <c r="G3" s="164"/>
      <c r="H3" s="165"/>
    </row>
    <row r="4" spans="1:8" x14ac:dyDescent="0.15">
      <c r="A4" s="166"/>
      <c r="B4" s="167"/>
      <c r="C4" s="168"/>
      <c r="D4" s="169">
        <v>39834</v>
      </c>
      <c r="E4" s="170"/>
      <c r="F4" s="171">
        <v>24937</v>
      </c>
      <c r="G4" s="172"/>
      <c r="H4" s="173"/>
    </row>
    <row r="5" spans="1:8" x14ac:dyDescent="0.15">
      <c r="A5" s="154" t="s">
        <v>558</v>
      </c>
      <c r="B5" s="159"/>
      <c r="C5" s="160"/>
      <c r="D5" s="161">
        <v>54660</v>
      </c>
      <c r="E5" s="162"/>
      <c r="F5" s="163">
        <v>52191</v>
      </c>
      <c r="G5" s="164"/>
      <c r="H5" s="165"/>
    </row>
    <row r="6" spans="1:8" x14ac:dyDescent="0.15">
      <c r="A6" s="166"/>
      <c r="B6" s="167"/>
      <c r="C6" s="168"/>
      <c r="D6" s="169">
        <v>44868</v>
      </c>
      <c r="E6" s="170"/>
      <c r="F6" s="171">
        <v>24843</v>
      </c>
      <c r="G6" s="172"/>
      <c r="H6" s="173"/>
    </row>
    <row r="7" spans="1:8" x14ac:dyDescent="0.15">
      <c r="A7" s="154" t="s">
        <v>559</v>
      </c>
      <c r="B7" s="159"/>
      <c r="C7" s="160"/>
      <c r="D7" s="161">
        <v>47383</v>
      </c>
      <c r="E7" s="162"/>
      <c r="F7" s="163">
        <v>47387</v>
      </c>
      <c r="G7" s="164"/>
      <c r="H7" s="165"/>
    </row>
    <row r="8" spans="1:8" x14ac:dyDescent="0.15">
      <c r="A8" s="166"/>
      <c r="B8" s="167"/>
      <c r="C8" s="168"/>
      <c r="D8" s="169">
        <v>35600</v>
      </c>
      <c r="E8" s="170"/>
      <c r="F8" s="171">
        <v>24928</v>
      </c>
      <c r="G8" s="172"/>
      <c r="H8" s="173"/>
    </row>
    <row r="9" spans="1:8" x14ac:dyDescent="0.15">
      <c r="A9" s="154" t="s">
        <v>560</v>
      </c>
      <c r="B9" s="159"/>
      <c r="C9" s="160"/>
      <c r="D9" s="161">
        <v>75491</v>
      </c>
      <c r="E9" s="162"/>
      <c r="F9" s="163">
        <v>51264</v>
      </c>
      <c r="G9" s="164"/>
      <c r="H9" s="165"/>
    </row>
    <row r="10" spans="1:8" x14ac:dyDescent="0.15">
      <c r="A10" s="166"/>
      <c r="B10" s="167"/>
      <c r="C10" s="168"/>
      <c r="D10" s="169">
        <v>61376</v>
      </c>
      <c r="E10" s="170"/>
      <c r="F10" s="171">
        <v>26040</v>
      </c>
      <c r="G10" s="172"/>
      <c r="H10" s="173"/>
    </row>
    <row r="11" spans="1:8" x14ac:dyDescent="0.15">
      <c r="A11" s="154" t="s">
        <v>561</v>
      </c>
      <c r="B11" s="159"/>
      <c r="C11" s="160"/>
      <c r="D11" s="161">
        <v>76907</v>
      </c>
      <c r="E11" s="162"/>
      <c r="F11" s="163">
        <v>52068</v>
      </c>
      <c r="G11" s="164"/>
      <c r="H11" s="165"/>
    </row>
    <row r="12" spans="1:8" x14ac:dyDescent="0.15">
      <c r="A12" s="166"/>
      <c r="B12" s="167"/>
      <c r="C12" s="174"/>
      <c r="D12" s="169">
        <v>62875</v>
      </c>
      <c r="E12" s="170"/>
      <c r="F12" s="171">
        <v>26936</v>
      </c>
      <c r="G12" s="172"/>
      <c r="H12" s="173"/>
    </row>
    <row r="13" spans="1:8" x14ac:dyDescent="0.15">
      <c r="A13" s="154"/>
      <c r="B13" s="159"/>
      <c r="C13" s="175"/>
      <c r="D13" s="176">
        <v>60426</v>
      </c>
      <c r="E13" s="177"/>
      <c r="F13" s="178">
        <v>50130</v>
      </c>
      <c r="G13" s="179"/>
      <c r="H13" s="165"/>
    </row>
    <row r="14" spans="1:8" x14ac:dyDescent="0.15">
      <c r="A14" s="166"/>
      <c r="B14" s="167"/>
      <c r="C14" s="168"/>
      <c r="D14" s="169">
        <v>48911</v>
      </c>
      <c r="E14" s="170"/>
      <c r="F14" s="171">
        <v>25537</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12.18</v>
      </c>
      <c r="C19" s="180">
        <f>ROUND(VALUE(SUBSTITUTE(実質収支比率等に係る経年分析!G$48,"▲","-")),2)</f>
        <v>12.08</v>
      </c>
      <c r="D19" s="180">
        <f>ROUND(VALUE(SUBSTITUTE(実質収支比率等に係る経年分析!H$48,"▲","-")),2)</f>
        <v>9.27</v>
      </c>
      <c r="E19" s="180">
        <f>ROUND(VALUE(SUBSTITUTE(実質収支比率等に係る経年分析!I$48,"▲","-")),2)</f>
        <v>9.64</v>
      </c>
      <c r="F19" s="180">
        <f>ROUND(VALUE(SUBSTITUTE(実質収支比率等に係る経年分析!J$48,"▲","-")),2)</f>
        <v>7.12</v>
      </c>
    </row>
    <row r="20" spans="1:11" x14ac:dyDescent="0.15">
      <c r="A20" s="180" t="s">
        <v>55</v>
      </c>
      <c r="B20" s="180">
        <f>ROUND(VALUE(SUBSTITUTE(実質収支比率等に係る経年分析!F$47,"▲","-")),2)</f>
        <v>66.09</v>
      </c>
      <c r="C20" s="180">
        <f>ROUND(VALUE(SUBSTITUTE(実質収支比率等に係る経年分析!G$47,"▲","-")),2)</f>
        <v>62.67</v>
      </c>
      <c r="D20" s="180">
        <f>ROUND(VALUE(SUBSTITUTE(実質収支比率等に係る経年分析!H$47,"▲","-")),2)</f>
        <v>71.08</v>
      </c>
      <c r="E20" s="180">
        <f>ROUND(VALUE(SUBSTITUTE(実質収支比率等に係る経年分析!I$47,"▲","-")),2)</f>
        <v>74.819999999999993</v>
      </c>
      <c r="F20" s="180">
        <f>ROUND(VALUE(SUBSTITUTE(実質収支比率等に係る経年分析!J$47,"▲","-")),2)</f>
        <v>71.97</v>
      </c>
    </row>
    <row r="21" spans="1:11" x14ac:dyDescent="0.15">
      <c r="A21" s="180" t="s">
        <v>56</v>
      </c>
      <c r="B21" s="180">
        <f>IF(ISNUMBER(VALUE(SUBSTITUTE(実質収支比率等に係る経年分析!F$49,"▲","-"))),ROUND(VALUE(SUBSTITUTE(実質収支比率等に係る経年分析!F$49,"▲","-")),2),NA())</f>
        <v>-14.92</v>
      </c>
      <c r="C21" s="180">
        <f>IF(ISNUMBER(VALUE(SUBSTITUTE(実質収支比率等に係る経年分析!G$49,"▲","-"))),ROUND(VALUE(SUBSTITUTE(実質収支比率等に係る経年分析!G$49,"▲","-")),2),NA())</f>
        <v>-14.61</v>
      </c>
      <c r="D21" s="180">
        <f>IF(ISNUMBER(VALUE(SUBSTITUTE(実質収支比率等に係る経年分析!H$49,"▲","-"))),ROUND(VALUE(SUBSTITUTE(実質収支比率等に係る経年分析!H$49,"▲","-")),2),NA())</f>
        <v>-5.56</v>
      </c>
      <c r="E21" s="180">
        <f>IF(ISNUMBER(VALUE(SUBSTITUTE(実質収支比率等に係る経年分析!I$49,"▲","-"))),ROUND(VALUE(SUBSTITUTE(実質収支比率等に係る経年分析!I$49,"▲","-")),2),NA())</f>
        <v>-5.5</v>
      </c>
      <c r="F21" s="180">
        <f>IF(ISNUMBER(VALUE(SUBSTITUTE(実質収支比率等に係る経年分析!J$49,"▲","-"))),ROUND(VALUE(SUBSTITUTE(実質収支比率等に係る経年分析!J$49,"▲","-")),2),NA())</f>
        <v>-8.8800000000000008</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7.2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6.99</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0.04</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0.05</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火葬事業特別会計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0.04</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0.04</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0.03</v>
      </c>
    </row>
    <row r="30" spans="1:11" x14ac:dyDescent="0.15">
      <c r="A30" s="181" t="str">
        <f>IF(連結実質赤字比率に係る赤字・黒字の構成分析!C$40="",NA(),連結実質赤字比率に係る赤字・黒字の構成分析!C$40)</f>
        <v>国民健康保険診療所特別会計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0.22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0.24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0.18</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v>
      </c>
    </row>
    <row r="31" spans="1:11" x14ac:dyDescent="0.15">
      <c r="A31" s="181" t="str">
        <f>IF(連結実質赤字比率に係る赤字・黒字の構成分析!C$39="",NA(),連結実質赤字比率に係る赤字・黒字の構成分析!C$39)</f>
        <v>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1.53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1.35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0.19</v>
      </c>
    </row>
    <row r="32" spans="1:11" x14ac:dyDescent="0.15">
      <c r="A32" s="181" t="str">
        <f>IF(連結実質赤字比率に係る赤字・黒字の構成分析!C$38="",NA(),連結実質赤字比率に係る赤字・黒字の構成分析!C$38)</f>
        <v>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0.28999999999999998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0.28999999999999998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0.34</v>
      </c>
    </row>
    <row r="33" spans="1:16" x14ac:dyDescent="0.15">
      <c r="A33" s="181" t="str">
        <f>IF(連結実質赤字比率に係る赤字・黒字の構成分析!C$37="",NA(),連結実質赤字比率に係る赤字・黒字の構成分析!C$37)</f>
        <v>介護老人保健施設事業会計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1.94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1.28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0.86</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0.72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0.92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1.22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1.53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1.75</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12.04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9.16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9.58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7.05</v>
      </c>
    </row>
    <row r="36" spans="1:16" x14ac:dyDescent="0.15">
      <c r="A36" s="181" t="str">
        <f>IF(連結実質赤字比率に係る赤字・黒字の構成分析!C$34="",NA(),連結実質赤字比率に係る赤字・黒字の構成分析!C$34)</f>
        <v>国民健康保険陶病院事業会計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34.22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33.840000000000003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34.840000000000003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36.799999999999997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34.950000000000003</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806</v>
      </c>
      <c r="E42" s="182"/>
      <c r="F42" s="182"/>
      <c r="G42" s="182">
        <f>'実質公債費比率（分子）の構造'!L$52</f>
        <v>809</v>
      </c>
      <c r="H42" s="182"/>
      <c r="I42" s="182"/>
      <c r="J42" s="182">
        <f>'実質公債費比率（分子）の構造'!M$52</f>
        <v>800</v>
      </c>
      <c r="K42" s="182"/>
      <c r="L42" s="182"/>
      <c r="M42" s="182">
        <f>'実質公債費比率（分子）の構造'!N$52</f>
        <v>754</v>
      </c>
      <c r="N42" s="182"/>
      <c r="O42" s="182"/>
      <c r="P42" s="182">
        <f>'実質公債費比率（分子）の構造'!O$52</f>
        <v>756</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4</v>
      </c>
      <c r="C44" s="182"/>
      <c r="D44" s="182"/>
      <c r="E44" s="182">
        <f>'実質公債費比率（分子）の構造'!L$50</f>
        <v>4</v>
      </c>
      <c r="F44" s="182"/>
      <c r="G44" s="182"/>
      <c r="H44" s="182">
        <f>'実質公債費比率（分子）の構造'!M$50</f>
        <v>4</v>
      </c>
      <c r="I44" s="182"/>
      <c r="J44" s="182"/>
      <c r="K44" s="182">
        <f>'実質公債費比率（分子）の構造'!N$50</f>
        <v>3</v>
      </c>
      <c r="L44" s="182"/>
      <c r="M44" s="182"/>
      <c r="N44" s="182">
        <f>'実質公債費比率（分子）の構造'!O$50</f>
        <v>2</v>
      </c>
      <c r="O44" s="182"/>
      <c r="P44" s="182"/>
    </row>
    <row r="45" spans="1:16" x14ac:dyDescent="0.15">
      <c r="A45" s="182" t="s">
        <v>66</v>
      </c>
      <c r="B45" s="182" t="str">
        <f>'実質公債費比率（分子）の構造'!K$49</f>
        <v>-</v>
      </c>
      <c r="C45" s="182"/>
      <c r="D45" s="182"/>
      <c r="E45" s="182" t="str">
        <f>'実質公債費比率（分子）の構造'!L$49</f>
        <v>-</v>
      </c>
      <c r="F45" s="182"/>
      <c r="G45" s="182"/>
      <c r="H45" s="182">
        <f>'実質公債費比率（分子）の構造'!M$49</f>
        <v>1</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270</v>
      </c>
      <c r="C46" s="182"/>
      <c r="D46" s="182"/>
      <c r="E46" s="182">
        <f>'実質公債費比率（分子）の構造'!L$48</f>
        <v>256</v>
      </c>
      <c r="F46" s="182"/>
      <c r="G46" s="182"/>
      <c r="H46" s="182">
        <f>'実質公債費比率（分子）の構造'!M$48</f>
        <v>254</v>
      </c>
      <c r="I46" s="182"/>
      <c r="J46" s="182"/>
      <c r="K46" s="182">
        <f>'実質公債費比率（分子）の構造'!N$48</f>
        <v>257</v>
      </c>
      <c r="L46" s="182"/>
      <c r="M46" s="182"/>
      <c r="N46" s="182">
        <f>'実質公債費比率（分子）の構造'!O$48</f>
        <v>262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487</v>
      </c>
      <c r="C49" s="182"/>
      <c r="D49" s="182"/>
      <c r="E49" s="182">
        <f>'実質公債費比率（分子）の構造'!L$45</f>
        <v>452</v>
      </c>
      <c r="F49" s="182"/>
      <c r="G49" s="182"/>
      <c r="H49" s="182">
        <f>'実質公債費比率（分子）の構造'!M$45</f>
        <v>416</v>
      </c>
      <c r="I49" s="182"/>
      <c r="J49" s="182"/>
      <c r="K49" s="182">
        <f>'実質公債費比率（分子）の構造'!N$45</f>
        <v>345</v>
      </c>
      <c r="L49" s="182"/>
      <c r="M49" s="182"/>
      <c r="N49" s="182">
        <f>'実質公債費比率（分子）の構造'!O$45</f>
        <v>337</v>
      </c>
      <c r="O49" s="182"/>
      <c r="P49" s="182"/>
    </row>
    <row r="50" spans="1:16" x14ac:dyDescent="0.15">
      <c r="A50" s="182" t="s">
        <v>71</v>
      </c>
      <c r="B50" s="182" t="e">
        <f>NA()</f>
        <v>#N/A</v>
      </c>
      <c r="C50" s="182">
        <f>IF(ISNUMBER('実質公債費比率（分子）の構造'!K$53),'実質公債費比率（分子）の構造'!K$53,NA())</f>
        <v>-45</v>
      </c>
      <c r="D50" s="182" t="e">
        <f>NA()</f>
        <v>#N/A</v>
      </c>
      <c r="E50" s="182" t="e">
        <f>NA()</f>
        <v>#N/A</v>
      </c>
      <c r="F50" s="182">
        <f>IF(ISNUMBER('実質公債費比率（分子）の構造'!L$53),'実質公債費比率（分子）の構造'!L$53,NA())</f>
        <v>-97</v>
      </c>
      <c r="G50" s="182" t="e">
        <f>NA()</f>
        <v>#N/A</v>
      </c>
      <c r="H50" s="182" t="e">
        <f>NA()</f>
        <v>#N/A</v>
      </c>
      <c r="I50" s="182">
        <f>IF(ISNUMBER('実質公債費比率（分子）の構造'!M$53),'実質公債費比率（分子）の構造'!M$53,NA())</f>
        <v>-125</v>
      </c>
      <c r="J50" s="182" t="e">
        <f>NA()</f>
        <v>#N/A</v>
      </c>
      <c r="K50" s="182" t="e">
        <f>NA()</f>
        <v>#N/A</v>
      </c>
      <c r="L50" s="182">
        <f>IF(ISNUMBER('実質公債費比率（分子）の構造'!N$53),'実質公債費比率（分子）の構造'!N$53,NA())</f>
        <v>-149</v>
      </c>
      <c r="M50" s="182" t="e">
        <f>NA()</f>
        <v>#N/A</v>
      </c>
      <c r="N50" s="182" t="e">
        <f>NA()</f>
        <v>#N/A</v>
      </c>
      <c r="O50" s="182">
        <f>IF(ISNUMBER('実質公債費比率（分子）の構造'!O$53),'実質公債費比率（分子）の構造'!O$53,NA())</f>
        <v>-155</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9071</v>
      </c>
      <c r="E56" s="181"/>
      <c r="F56" s="181"/>
      <c r="G56" s="181">
        <f>'将来負担比率（分子）の構造'!J$52</f>
        <v>8904</v>
      </c>
      <c r="H56" s="181"/>
      <c r="I56" s="181"/>
      <c r="J56" s="181">
        <f>'将来負担比率（分子）の構造'!K$52</f>
        <v>8833</v>
      </c>
      <c r="K56" s="181"/>
      <c r="L56" s="181"/>
      <c r="M56" s="181">
        <f>'将来負担比率（分子）の構造'!L$52</f>
        <v>9079</v>
      </c>
      <c r="N56" s="181"/>
      <c r="O56" s="181"/>
      <c r="P56" s="181">
        <f>'将来負担比率（分子）の構造'!M$52</f>
        <v>8943</v>
      </c>
    </row>
    <row r="57" spans="1:16" x14ac:dyDescent="0.15">
      <c r="A57" s="181" t="s">
        <v>42</v>
      </c>
      <c r="B57" s="181"/>
      <c r="C57" s="181"/>
      <c r="D57" s="181">
        <f>'将来負担比率（分子）の構造'!I$51</f>
        <v>92</v>
      </c>
      <c r="E57" s="181"/>
      <c r="F57" s="181"/>
      <c r="G57" s="181">
        <f>'将来負担比率（分子）の構造'!J$51</f>
        <v>73</v>
      </c>
      <c r="H57" s="181"/>
      <c r="I57" s="181"/>
      <c r="J57" s="181">
        <f>'将来負担比率（分子）の構造'!K$51</f>
        <v>51</v>
      </c>
      <c r="K57" s="181"/>
      <c r="L57" s="181"/>
      <c r="M57" s="181">
        <f>'将来負担比率（分子）の構造'!L$51</f>
        <v>33</v>
      </c>
      <c r="N57" s="181"/>
      <c r="O57" s="181"/>
      <c r="P57" s="181">
        <f>'将来負担比率（分子）の構造'!M$51</f>
        <v>21</v>
      </c>
    </row>
    <row r="58" spans="1:16" x14ac:dyDescent="0.15">
      <c r="A58" s="181" t="s">
        <v>41</v>
      </c>
      <c r="B58" s="181"/>
      <c r="C58" s="181"/>
      <c r="D58" s="181">
        <f>'将来負担比率（分子）の構造'!I$50</f>
        <v>7350</v>
      </c>
      <c r="E58" s="181"/>
      <c r="F58" s="181"/>
      <c r="G58" s="181">
        <f>'将来負担比率（分子）の構造'!J$50</f>
        <v>7773</v>
      </c>
      <c r="H58" s="181"/>
      <c r="I58" s="181"/>
      <c r="J58" s="181">
        <f>'将来負担比率（分子）の構造'!K$50</f>
        <v>8539</v>
      </c>
      <c r="K58" s="181"/>
      <c r="L58" s="181"/>
      <c r="M58" s="181">
        <f>'将来負担比率（分子）の構造'!L$50</f>
        <v>8459</v>
      </c>
      <c r="N58" s="181"/>
      <c r="O58" s="181"/>
      <c r="P58" s="181">
        <f>'将来負担比率（分子）の構造'!M$50</f>
        <v>8942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1508</v>
      </c>
      <c r="C62" s="181"/>
      <c r="D62" s="181"/>
      <c r="E62" s="181">
        <f>'将来負担比率（分子）の構造'!J$45</f>
        <v>1511</v>
      </c>
      <c r="F62" s="181"/>
      <c r="G62" s="181"/>
      <c r="H62" s="181">
        <f>'将来負担比率（分子）の構造'!K$45</f>
        <v>1264</v>
      </c>
      <c r="I62" s="181"/>
      <c r="J62" s="181"/>
      <c r="K62" s="181">
        <f>'将来負担比率（分子）の構造'!L$45</f>
        <v>1251</v>
      </c>
      <c r="L62" s="181"/>
      <c r="M62" s="181"/>
      <c r="N62" s="181">
        <f>'将来負担比率（分子）の構造'!M$45</f>
        <v>1077</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3462</v>
      </c>
      <c r="C64" s="181"/>
      <c r="D64" s="181"/>
      <c r="E64" s="181">
        <f>'将来負担比率（分子）の構造'!J$43</f>
        <v>3222</v>
      </c>
      <c r="F64" s="181"/>
      <c r="G64" s="181"/>
      <c r="H64" s="181">
        <f>'将来負担比率（分子）の構造'!K$43</f>
        <v>2932</v>
      </c>
      <c r="I64" s="181"/>
      <c r="J64" s="181"/>
      <c r="K64" s="181">
        <f>'将来負担比率（分子）の構造'!L$43</f>
        <v>2718</v>
      </c>
      <c r="L64" s="181"/>
      <c r="M64" s="181"/>
      <c r="N64" s="181">
        <f>'将来負担比率（分子）の構造'!M$43</f>
        <v>2544</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3699</v>
      </c>
      <c r="C66" s="181"/>
      <c r="D66" s="181"/>
      <c r="E66" s="181">
        <f>'将来負担比率（分子）の構造'!J$41</f>
        <v>3508</v>
      </c>
      <c r="F66" s="181"/>
      <c r="G66" s="181"/>
      <c r="H66" s="181">
        <f>'将来負担比率（分子）の構造'!K$41</f>
        <v>3467</v>
      </c>
      <c r="I66" s="181"/>
      <c r="J66" s="181"/>
      <c r="K66" s="181">
        <f>'将来負担比率（分子）の構造'!L$41</f>
        <v>4044</v>
      </c>
      <c r="L66" s="181"/>
      <c r="M66" s="181"/>
      <c r="N66" s="181">
        <f>'将来負担比率（分子）の構造'!M$41</f>
        <v>4062</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4743</v>
      </c>
      <c r="C72" s="185">
        <f>基金残高に係る経年分析!G55</f>
        <v>4916</v>
      </c>
      <c r="D72" s="185">
        <f>基金残高に係る経年分析!H55</f>
        <v>4991</v>
      </c>
    </row>
    <row r="73" spans="1:16" x14ac:dyDescent="0.15">
      <c r="A73" s="184" t="s">
        <v>78</v>
      </c>
      <c r="B73" s="185">
        <f>基金残高に係る経年分析!F56</f>
        <v>770</v>
      </c>
      <c r="C73" s="185">
        <f>基金残高に係る経年分析!G56</f>
        <v>773</v>
      </c>
      <c r="D73" s="185">
        <f>基金残高に係る経年分析!H56</f>
        <v>775</v>
      </c>
    </row>
    <row r="74" spans="1:16" x14ac:dyDescent="0.15">
      <c r="A74" s="184" t="s">
        <v>79</v>
      </c>
      <c r="B74" s="185">
        <f>基金残高に係る経年分析!F57</f>
        <v>2369</v>
      </c>
      <c r="C74" s="185">
        <f>基金残高に係る経年分析!G57</f>
        <v>2038</v>
      </c>
      <c r="D74" s="185">
        <f>基金残高に係る経年分析!H57</f>
        <v>2396</v>
      </c>
    </row>
  </sheetData>
  <sheetProtection algorithmName="SHA-512" hashValue="ef2vmvds/lUcdTB6xTM2db9BKQ2GDliSLkw5Gk0b8RTszPUdcLOA1nPJmCEnmxTngpggIm2Mlxj7WtA/h0Ycnw==" saltValue="Yikar/H+ryGO/BQd8O72T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2022-03-09T05:06:32Z</cp:lastPrinted>
  <dcterms:created xsi:type="dcterms:W3CDTF">2022-02-02T06:45:01Z</dcterms:created>
  <dcterms:modified xsi:type="dcterms:W3CDTF">2022-09-27T04:43:34Z</dcterms:modified>
  <cp:category/>
</cp:coreProperties>
</file>