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4855" windowHeight="119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<sst xmlns="http://schemas.openxmlformats.org/spreadsheetml/2006/main" count="1142" uniqueCount="605">
  <si>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</si>
  <si>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</si>
  <si>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</si>
  <si>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</si>
  <si>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</si>
  <si>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</si>
  <si>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</si>
  <si>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</si>
  <si>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</si>
  <si>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</si>
  <si>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</si>
  <si>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</si>
  <si>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</si>
  <si>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</si>
  <si>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</si>
  <si>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</si>
  <si>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</si>
  <si>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</si>
  <si>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</si>
  <si>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</si>
  <si>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</si>
  <si>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</si>
  <si>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</si>
  <si>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</si>
  <si>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</si>
  <si>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</si>
  <si>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</si>
  <si>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</si>
  <si>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</si>
  <si>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</si>
  <si>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</si>
  <si>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</si>
  <si>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</si>
  <si>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</si>
  <si>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</si>
  <si>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</si>
  <si>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</si>
  <si>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</si>
  <si>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</si>
  <si>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</si>
  <si>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</si>
  <si>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</si>
  <si>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</si>
  <si>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</si>
  <si>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</si>
  <si>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</si>
  <si>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</si>
  <si>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</si>
  <si>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</si>
  <si>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</si>
  <si>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</si>
  <si>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</si>
  <si>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</si>
  <si>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</si>
  <si>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</si>
  <si>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</si>
  <si>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</si>
  <si>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</si>
  <si>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</si>
  <si>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</si>
  <si>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</si>
  <si>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</si>
  <si>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</si>
  <si>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</si>
  <si>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</si>
  <si>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</si>
  <si>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</si>
  <si>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</si>
  <si>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</si>
  <si>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</si>
  <si>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</si>
  <si>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</si>
  <si>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</si>
  <si>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</si>
  <si>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</si>
  <si>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</si>
  <si>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</si>
  <si>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</si>
  <si>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</si>
  <si>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</si>
  <si>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</si>
  <si>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</si>
  <si>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</si>
  <si>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</si>
  <si>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</si>
  <si>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</si>
  <si>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</si>
  <si>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</si>
  <si>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</si>
  <si>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</si>
  <si>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</si>
  <si>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</si>
  <si>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</si>
  <si>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</si>
  <si>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</si>
  <si>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</si>
  <si>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</si>
  <si>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宇多津町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</si>
  <si>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</si>
  <si>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</si>
  <si>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</si>
  <si>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</si>
  <si>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</si>
  <si>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</si>
  <si>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</si>
  <si>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</si>
  <si>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</si>
  <si>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</si>
  <si>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</si>
  <si>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</si>
  <si>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</si>
  <si>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</si>
  <si>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</si>
  <si>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</si>
  <si>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</si>
  <si>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</si>
  <si>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</si>
  <si>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</si>
  <si>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</si>
  <si>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</si>
  <si>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</si>
  <si>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</si>
  <si>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</si>
  <si>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</si>
  <si>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</si>
  <si>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</si>
  <si>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</si>
  <si>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</si>
  <si>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</si>
  <si>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</si>
  <si>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</si>
  <si>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</si>
  <si>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</si>
  <si>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</si>
  <si>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</si>
  <si>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</si>
  <si>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</si>
  <si>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</si>
  <si>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</si>
  <si>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</si>
  <si>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</si>
  <si>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</si>
  <si>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</si>
  <si>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</si>
  <si>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</si>
  <si>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</si>
  <si>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</si>
  <si>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</si>
  <si>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</si>
  <si>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</si>
  <si>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</si>
  <si>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</si>
  <si>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</si>
  <si>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</si>
  <si>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</si>
  <si>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</si>
  <si>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</si>
  <si>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</si>
  <si>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</si>
  <si>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</si>
  <si>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</si>
  <si>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</si>
  <si>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</si>
  <si>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</si>
  <si>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</si>
  <si>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</si>
  <si>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</si>
  <si>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</si>
  <si>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</si>
  <si>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</si>
  <si>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</si>
  <si>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</si>
  <si>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</si>
  <si>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</si>
  <si>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</si>
  <si>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</si>
  <si>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</si>
  <si>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</si>
  <si>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</si>
  <si>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</si>
  <si>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</si>
  <si>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</si>
  <si>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</si>
  <si>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</si>
  <si>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</si>
  <si>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</si>
  <si>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</si>
  <si>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</si>
  <si>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</si>
  <si>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</si>
  <si>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</si>
  <si>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</si>
  <si>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</si>
  <si>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</si>
  <si>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</si>
  <si>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</si>
  <si>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</si>
  <si>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</si>
  <si>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</si>
  <si>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</si>
  <si>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</si>
  <si>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</si>
  <si>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</si>
  <si>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</si>
  <si>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</si>
  <si>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</si>
  <si>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</si>
  <si>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</si>
  <si>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</si>
  <si>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</si>
  <si>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</si>
  <si>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</si>
  <si>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</si>
  <si>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</si>
  <si>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</si>
  <si>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香川県宇多津町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</si>
  <si>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</si>
  <si>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</si>
  <si>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</si>
  <si>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</si>
  <si>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</si>
  <si>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</si>
  <si>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</si>
  <si>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</si>
  <si>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</si>
  <si>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</si>
  <si>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</si>
  <si>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</si>
  <si>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</si>
  <si>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</si>
  <si>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</si>
  <si>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</si>
  <si>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</si>
  <si>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</si>
  <si>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</si>
  <si>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</si>
  <si>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</si>
  <si>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</si>
  <si>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</si>
  <si>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</si>
  <si>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</si>
  <si>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</si>
  <si>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</si>
  <si>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</si>
  <si>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</si>
  <si>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</si>
  <si>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</si>
  <si>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</si>
  <si>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</si>
  <si>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</si>
  <si>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</si>
  <si>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</si>
  <si>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</si>
  <si>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</si>
  <si>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</si>
  <si>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</si>
  <si>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</si>
  <si>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</si>
  <si>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</si>
  <si>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</si>
  <si>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</si>
  <si>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</si>
  <si>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</si>
  <si>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</si>
  <si>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</si>
  <si>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</si>
  <si>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</si>
  <si>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</si>
  <si>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</si>
  <si>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</si>
  <si>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</si>
  <si>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</si>
  <si>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</si>
  <si>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</si>
  <si>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</si>
  <si>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</si>
  <si>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</si>
  <si>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</si>
  <si>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</si>
  <si>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</si>
  <si>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</si>
  <si>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</si>
  <si>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</si>
  <si>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</si>
  <si>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</si>
  <si>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</si>
  <si>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</si>
  <si>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</si>
  <si>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</si>
  <si>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</si>
  <si>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</si>
  <si>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</si>
  <si>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</si>
  <si>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</si>
  <si>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</si>
  <si>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</si>
  <si>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</si>
  <si>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</si>
  <si>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</si>
  <si>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</si>
  <si>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</si>
  <si>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</si>
  <si>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</si>
  <si>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</si>
  <si>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</si>
  <si>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</si>
  <si>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</si>
  <si>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</si>
  <si>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</si>
  <si>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</si>
  <si>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</si>
  <si>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</si>
  <si>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</si>
  <si>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</si>
  <si>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</si>
  <si>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</si>
  <si>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</si>
  <si>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</si>
  <si>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</si>
  <si>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</si>
  <si>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</si>
  <si>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</si>
  <si>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</si>
  <si>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</si>
  <si>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</si>
  <si>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</si>
  <si>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</si>
  <si>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</si>
  <si>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</si>
  <si>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</si>
  <si>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</si>
  <si>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</si>
  <si>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</si>
  <si>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</si>
  <si>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</si>
  <si>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</si>
  <si>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</si>
  <si>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</si>
  <si>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</si>
  <si>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</si>
  <si>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</si>
  <si>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</si>
  <si>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</si>
  <si>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</si>
  <si>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</si>
  <si>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</si>
  <si>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</si>
  <si>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</si>
  <si>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</si>
  <si>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</si>
  <si>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</si>
  <si>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</si>
  <si>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</si>
  <si>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</si>
  <si>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</si>
  <si>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</si>
  <si>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</si>
  <si>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</si>
  <si>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</si>
  <si>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</si>
  <si>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</si>
  <si>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</si>
  <si>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</si>
  <si>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</si>
  <si>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</si>
  <si>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</si>
  <si>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</si>
  <si>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</si>
  <si>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</si>
  <si>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</si>
  <si>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香川県宇多津町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</si>
  <si>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</si>
  <si>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</si>
  <si>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</si>
  <si>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</si>
  <si>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</si>
  <si>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</si>
  <si>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</si>
  <si>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</si>
  <si>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</si>
  <si>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</si>
  <si>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</si>
  <si>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</si>
  <si>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</si>
  <si>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</si>
  <si>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</si>
  <si>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</si>
  <si>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</si>
  <si>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</si>
  <si>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</si>
  <si>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</si>
  <si>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宇多津町はなの森墓地公苑整備事業特別会計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</si>
  <si>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</si>
  <si>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</si>
  <si>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</si>
  <si>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</si>
  <si>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</si>
  <si>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</si>
  <si>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</si>
  <si>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</si>
  <si>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</si>
  <si>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</si>
  <si>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</si>
  <si>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</si>
  <si>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</si>
  <si>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</si>
  <si>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宇多津町国民健康保険特別会計</t>
    <phoneticPr fontId="5"/>
  </si>
  <si>
    <t>宇多津町介護保険特別会計</t>
    <phoneticPr fontId="5"/>
  </si>
  <si>
    <t>宇多津町後期高齢者医療特別会計</t>
    <phoneticPr fontId="5"/>
  </si>
  <si>
    <t>宇多津町下水道事業特別会計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</si>
  <si>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</si>
  <si>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</si>
  <si>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</si>
  <si>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</si>
  <si>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</si>
  <si>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</si>
  <si>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</si>
  <si>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</si>
  <si>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</si>
  <si>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</si>
  <si>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</si>
  <si>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</si>
  <si>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</si>
  <si>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</si>
  <si>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</si>
  <si>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</si>
  <si>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</si>
  <si>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</si>
  <si>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</si>
  <si>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</si>
  <si>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</si>
  <si>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</si>
  <si>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</si>
  <si>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</si>
  <si>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</si>
  <si>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</si>
  <si>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</si>
  <si>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</si>
  <si>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</si>
  <si>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</si>
  <si>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</si>
  <si>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</si>
  <si>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</si>
  <si>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</si>
  <si>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</si>
  <si>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</si>
  <si>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</si>
  <si>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</si>
  <si>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</si>
  <si>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</si>
  <si>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</si>
  <si>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</si>
  <si>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</si>
  <si>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</si>
  <si>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</si>
  <si>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</si>
  <si>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</si>
  <si>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</si>
  <si>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</si>
  <si>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</si>
  <si>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</si>
  <si>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</si>
  <si>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</si>
  <si>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</si>
  <si>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</si>
  <si>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</si>
  <si>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</si>
  <si>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</si>
  <si>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</si>
  <si>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</si>
  <si>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</si>
  <si>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宇多津町介護保険特別会計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</si>
  <si>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</si>
  <si>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宇多津町後期高齢者医療特別会計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</si>
  <si>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</si>
  <si>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</si>
  <si>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</si>
  <si>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</si>
  <si>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</si>
  <si>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</si>
  <si>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</si>
  <si>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</si>
  <si>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</si>
  <si>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</si>
  <si>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</si>
  <si>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</si>
  <si>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</si>
  <si>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</si>
  <si>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</si>
  <si>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</si>
  <si>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</si>
  <si>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</si>
  <si>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</si>
  <si>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</si>
  <si>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</si>
  <si>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</si>
  <si>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</si>
  <si>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</si>
  <si>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</si>
  <si>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</si>
  <si>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</si>
  <si>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</si>
  <si>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</si>
  <si>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</si>
  <si>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</si>
  <si>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</si>
  <si>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</si>
  <si>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</si>
  <si>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</si>
  <si>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</si>
  <si>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</si>
  <si>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</si>
  <si>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</si>
  <si>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</si>
  <si>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</si>
  <si>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</si>
  <si>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</si>
  <si>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</si>
  <si>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</si>
  <si>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</si>
  <si>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</si>
  <si>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</si>
  <si>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</si>
  <si>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</si>
  <si>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</si>
  <si>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</si>
  <si>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</si>
  <si>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</si>
  <si>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</si>
  <si>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</si>
  <si>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</si>
  <si>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</si>
  <si>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</si>
  <si>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</si>
  <si>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</si>
  <si>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</si>
  <si>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</si>
  <si>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</si>
  <si>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</si>
  <si>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</si>
  <si>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</si>
  <si>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</si>
  <si>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</si>
  <si>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</si>
  <si>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</si>
  <si>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</si>
  <si>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</si>
  <si>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</si>
  <si>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</si>
  <si>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</si>
  <si>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</si>
  <si>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</si>
  <si>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</si>
  <si>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</si>
  <si>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</si>
  <si>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</si>
  <si>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</si>
  <si>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</si>
  <si>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</si>
  <si>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1.47</t>
  </si>
  <si>
    <t>▲ 12.72</t>
  </si>
  <si>
    <t>一般会計</t>
  </si>
  <si>
    <t>宇多津町国民健康保険特別会計</t>
  </si>
  <si>
    <t>宇多津町介護保険特別会計</t>
  </si>
  <si>
    <t>宇多津町下水道事業特別会計</t>
  </si>
  <si>
    <t>宇多津町後期高齢者医療特別会計</t>
  </si>
  <si>
    <t>宇多津町はなの森墓地公苑整備事業特別会計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</si>
  <si>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</si>
  <si>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</si>
  <si>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</si>
  <si>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</si>
  <si>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</si>
  <si>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</si>
  <si>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</si>
  <si>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</si>
  <si>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坂出、宇多津広域行政事務組合</t>
    <rPh sb="0" eb="2">
      <t>サカイデ</t>
    </rPh>
    <rPh sb="3" eb="6">
      <t>ウタヅ</t>
    </rPh>
    <rPh sb="6" eb="8">
      <t>コウイキ</t>
    </rPh>
    <rPh sb="8" eb="10">
      <t>ギョウセイ</t>
    </rPh>
    <rPh sb="10" eb="12">
      <t>ジム</t>
    </rPh>
    <rPh sb="12" eb="14">
      <t>クミアイ</t>
    </rPh>
    <phoneticPr fontId="2"/>
  </si>
  <si>
    <t>香川県中部広域競艇事業組合</t>
    <rPh sb="0" eb="3">
      <t>カガワケン</t>
    </rPh>
    <rPh sb="3" eb="5">
      <t>チュウブ</t>
    </rPh>
    <rPh sb="5" eb="7">
      <t>コウイキ</t>
    </rPh>
    <rPh sb="7" eb="9">
      <t>キョウテイ</t>
    </rPh>
    <rPh sb="9" eb="11">
      <t>ジギョウ</t>
    </rPh>
    <rPh sb="11" eb="13">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</si>
  <si>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</si>
  <si>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香川県後期高齢者広域連合（一般）</t>
    <rPh sb="0" eb="3">
      <t>カガワケン</t>
    </rPh>
    <rPh sb="3" eb="5">
      <t>コウキ</t>
    </rPh>
    <rPh sb="5" eb="8">
      <t>コウレイシャ</t>
    </rPh>
    <rPh sb="8" eb="10">
      <t>コウイキ</t>
    </rPh>
    <rPh sb="10" eb="12">
      <t>レンゴウ</t>
    </rPh>
    <rPh sb="13" eb="15">
      <t>イッパン</t>
    </rPh>
    <phoneticPr fontId="2"/>
  </si>
  <si>
    <t>香川県後期高齢者広域連合（医療）</t>
    <rPh sb="0" eb="3">
      <t>カガワケン</t>
    </rPh>
    <rPh sb="3" eb="5">
      <t>コウキ</t>
    </rPh>
    <rPh sb="5" eb="8">
      <t>コウレイシャ</t>
    </rPh>
    <rPh sb="8" eb="10">
      <t>コウイキ</t>
    </rPh>
    <rPh sb="10" eb="12">
      <t>レンゴウ</t>
    </rPh>
    <rPh sb="13" eb="15">
      <t>イリョウ</t>
    </rPh>
    <phoneticPr fontId="2"/>
  </si>
  <si>
    <t>香川県広域水道企業団（水道）</t>
    <rPh sb="0" eb="3">
      <t>カガワケン</t>
    </rPh>
    <rPh sb="3" eb="5">
      <t>コウイキ</t>
    </rPh>
    <rPh sb="5" eb="7">
      <t>スイドウ</t>
    </rPh>
    <rPh sb="7" eb="9">
      <t>キギョウ</t>
    </rPh>
    <rPh sb="9" eb="10">
      <t>ダン</t>
    </rPh>
    <rPh sb="11" eb="13">
      <t>スイドウ</t>
    </rPh>
    <phoneticPr fontId="2"/>
  </si>
  <si>
    <t>香川県広域水道企業団（工業用水道）</t>
    <rPh sb="0" eb="3">
      <t>カガワケン</t>
    </rPh>
    <rPh sb="3" eb="5">
      <t>コウイキ</t>
    </rPh>
    <rPh sb="5" eb="7">
      <t>スイドウ</t>
    </rPh>
    <rPh sb="7" eb="9">
      <t>キギョウ</t>
    </rPh>
    <rPh sb="9" eb="10">
      <t>ダン</t>
    </rPh>
    <rPh sb="11" eb="14">
      <t>コウギョウヨウ</t>
    </rPh>
    <rPh sb="14" eb="16">
      <t>スイドウ</t>
    </rPh>
    <phoneticPr fontId="2"/>
  </si>
  <si>
    <t>宇多津町土地開発公社</t>
    <rPh sb="0" eb="4">
      <t>ウタヅチョウ</t>
    </rPh>
    <rPh sb="4" eb="6">
      <t>トチ</t>
    </rPh>
    <rPh sb="6" eb="8">
      <t>カイハツ</t>
    </rPh>
    <rPh sb="8" eb="10">
      <t>コウシャ</t>
    </rPh>
    <phoneticPr fontId="2"/>
  </si>
  <si>
    <t>一財）宇多津町振興財団</t>
    <rPh sb="0" eb="2">
      <t>イチザイ</t>
    </rPh>
    <rPh sb="3" eb="7">
      <t>ウタヅチョウ</t>
    </rPh>
    <rPh sb="7" eb="9">
      <t>シンコウ</t>
    </rPh>
    <rPh sb="9" eb="11">
      <t>ザイダン</t>
    </rPh>
    <phoneticPr fontId="2"/>
  </si>
  <si>
    <t>-</t>
    <phoneticPr fontId="2"/>
  </si>
  <si>
    <t>-</t>
    <phoneticPr fontId="2"/>
  </si>
  <si>
    <t>-</t>
    <phoneticPr fontId="2"/>
  </si>
  <si>
    <t>宇多津町地域福祉基金</t>
    <rPh sb="0" eb="4">
      <t>ウタヅチョウ</t>
    </rPh>
    <rPh sb="4" eb="6">
      <t>チイキ</t>
    </rPh>
    <rPh sb="6" eb="8">
      <t>フクシ</t>
    </rPh>
    <rPh sb="8" eb="10">
      <t>キキン</t>
    </rPh>
    <phoneticPr fontId="5"/>
  </si>
  <si>
    <t>宇多津町まちづくり基金</t>
    <rPh sb="0" eb="3">
      <t>ウタヅ</t>
    </rPh>
    <rPh sb="3" eb="4">
      <t>チョウ</t>
    </rPh>
    <rPh sb="9" eb="11">
      <t>キキン</t>
    </rPh>
    <phoneticPr fontId="5"/>
  </si>
  <si>
    <t>宇多津町災害対策基金</t>
    <rPh sb="0" eb="4">
      <t>ウタヅチョウ</t>
    </rPh>
    <rPh sb="4" eb="6">
      <t>サイガイ</t>
    </rPh>
    <rPh sb="6" eb="8">
      <t>タイサク</t>
    </rPh>
    <rPh sb="8" eb="10">
      <t>キキン</t>
    </rPh>
    <phoneticPr fontId="5"/>
  </si>
  <si>
    <t>宇多津町教育振興基金</t>
    <rPh sb="0" eb="4">
      <t>ウタヅチョウ</t>
    </rPh>
    <rPh sb="4" eb="6">
      <t>キョウイク</t>
    </rPh>
    <rPh sb="6" eb="8">
      <t>シンコウ</t>
    </rPh>
    <rPh sb="8" eb="10">
      <t>キキン</t>
    </rPh>
    <phoneticPr fontId="5"/>
  </si>
  <si>
    <t>宇多津町ユープラザうたづ整備基金</t>
    <rPh sb="0" eb="4">
      <t>ウタヅチョウ</t>
    </rPh>
    <rPh sb="12" eb="14">
      <t>セイビ</t>
    </rPh>
    <rPh sb="14" eb="16">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</si>
  <si>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</si>
  <si>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</si>
  <si>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</si>
  <si>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</si>
  <si>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</si>
  <si>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</si>
  <si>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</si>
  <si>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</si>
  <si>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</si>
  <si>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</si>
  <si>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</si>
  <si>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将来負担比率ともに類似団体平均と比較して低い状態を推移している。実質公債費比率はこれまで減少傾向にあったが、令和元年度は庁舎等改修事業などによる地方債の元利償還金が増加し、特定財源も減少したため実質公債費比率が増加した。今後も大規模事業を予定しており、財政の健全性を維持するよう適正な地方債の借入に努める。</t>
    <rPh sb="33" eb="35">
      <t>スイイ</t>
    </rPh>
    <rPh sb="68" eb="70">
      <t>チョウシャ</t>
    </rPh>
    <rPh sb="70" eb="71">
      <t>トウ</t>
    </rPh>
    <rPh sb="71" eb="73">
      <t>カイシュウ</t>
    </rPh>
    <rPh sb="73" eb="75">
      <t>ジギョウ</t>
    </rPh>
    <rPh sb="80" eb="83">
      <t>チホウサイ</t>
    </rPh>
    <rPh sb="84" eb="86">
      <t>ガンリ</t>
    </rPh>
    <rPh sb="86" eb="89">
      <t>ショウカンキン</t>
    </rPh>
    <rPh sb="90" eb="92">
      <t>ゾウカ</t>
    </rPh>
    <rPh sb="94" eb="96">
      <t>トクテイ</t>
    </rPh>
    <rPh sb="96" eb="98">
      <t>ザイゲン</t>
    </rPh>
    <rPh sb="99" eb="101">
      <t>ゲンショウ</t>
    </rPh>
    <rPh sb="105" eb="107">
      <t>ジッシツ</t>
    </rPh>
    <rPh sb="107" eb="109">
      <t>コウサイ</t>
    </rPh>
    <rPh sb="109" eb="110">
      <t>ヒ</t>
    </rPh>
    <rPh sb="110" eb="112">
      <t>ヒリツ</t>
    </rPh>
    <rPh sb="113" eb="115">
      <t>ゾウカ</t>
    </rPh>
    <rPh sb="127" eb="129">
      <t>ヨテイ</t>
    </rPh>
    <rPh sb="134" eb="136">
      <t>ザイセイ</t>
    </rPh>
    <rPh sb="137" eb="140">
      <t>ケンゼンセイ</t>
    </rPh>
    <rPh sb="141" eb="143">
      <t>イジ</t>
    </rPh>
    <rPh sb="147" eb="149">
      <t>テキセイ</t>
    </rPh>
    <phoneticPr fontId="5"/>
  </si>
  <si>
    <t>将来負担比率、有形固定資産減価償却率ともに類似団体平均と比較して低い状態を推移している。下水道事業債の元利償還金の減による公営企業債等繰入見込額などの将来負担額は減少したが、財政調整基金の大幅な減により充当可能財源等が減少したため、結果として将来負担比率が平成30年度より上昇した。一方、有形固定資産減価償却率は、二酸化炭素排出抑制事業や宇多津小学校大規模改修事業等により減少した。引き続き将来負担比率を抑制しつつ、施設の特性に応じた老朽化対策の計画的な取組に努め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1" eb="23">
      <t>ルイジ</t>
    </rPh>
    <rPh sb="23" eb="25">
      <t>ダンタイ</t>
    </rPh>
    <rPh sb="25" eb="27">
      <t>ヘイキン</t>
    </rPh>
    <rPh sb="28" eb="30">
      <t>ヒカク</t>
    </rPh>
    <rPh sb="32" eb="33">
      <t>ヒク</t>
    </rPh>
    <rPh sb="34" eb="36">
      <t>ジョウタイ</t>
    </rPh>
    <rPh sb="37" eb="39">
      <t>スイイ</t>
    </rPh>
    <rPh sb="44" eb="47">
      <t>ゲスイドウ</t>
    </rPh>
    <rPh sb="47" eb="49">
      <t>ジギョウ</t>
    </rPh>
    <rPh sb="49" eb="50">
      <t>サイ</t>
    </rPh>
    <rPh sb="51" eb="53">
      <t>ガンリ</t>
    </rPh>
    <rPh sb="53" eb="56">
      <t>ショウカンキン</t>
    </rPh>
    <rPh sb="94" eb="96">
      <t>オオハバ</t>
    </rPh>
    <rPh sb="101" eb="103">
      <t>ジュウトウ</t>
    </rPh>
    <rPh sb="103" eb="105">
      <t>カノウ</t>
    </rPh>
    <rPh sb="105" eb="107">
      <t>ザイゲン</t>
    </rPh>
    <rPh sb="107" eb="108">
      <t>トウ</t>
    </rPh>
    <rPh sb="109" eb="111">
      <t>ゲンショウ</t>
    </rPh>
    <rPh sb="121" eb="123">
      <t>ショウライ</t>
    </rPh>
    <rPh sb="123" eb="125">
      <t>フタン</t>
    </rPh>
    <rPh sb="125" eb="127">
      <t>ヒリツ</t>
    </rPh>
    <rPh sb="128" eb="130">
      <t>ヘイセイ</t>
    </rPh>
    <rPh sb="132" eb="134">
      <t>ネンド</t>
    </rPh>
    <rPh sb="136" eb="138">
      <t>ジョウショウ</t>
    </rPh>
    <rPh sb="141" eb="143">
      <t>イッポウ</t>
    </rPh>
    <rPh sb="157" eb="160">
      <t>ニサンカ</t>
    </rPh>
    <rPh sb="160" eb="162">
      <t>タンソ</t>
    </rPh>
    <rPh sb="162" eb="164">
      <t>ハイシュツ</t>
    </rPh>
    <rPh sb="164" eb="166">
      <t>ヨクセイ</t>
    </rPh>
    <rPh sb="166" eb="168">
      <t>ジギョウ</t>
    </rPh>
    <rPh sb="169" eb="172">
      <t>ウタヅ</t>
    </rPh>
    <rPh sb="172" eb="175">
      <t>ショウガッコウ</t>
    </rPh>
    <rPh sb="175" eb="178">
      <t>ダイキボ</t>
    </rPh>
    <rPh sb="178" eb="180">
      <t>カイシュウ</t>
    </rPh>
    <rPh sb="180" eb="182">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</si>
</sst>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F43C-4AA6-B968-B393FD204C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52685</c:v>
                </c:pt>
                <c:pt idx="1">
                  <c:v>32556</c:v>
                </c:pt>
                <c:pt idx="2">
                  <c:v>75140</c:v>
                </c:pt>
                <c:pt idx="3">
                  <c:v>33410</c:v>
                </c:pt>
                <c:pt idx="4">
                  <c:v>86752</c:v>
                </c:pt>
              </c:numCache>
            </c:numRef>
          </c:val>
          <c:smooth val="0"/>
          <c:extLst>
            <c:ext xmlns:c16="http://schemas.microsoft.com/office/drawing/2014/chart" uri="{C3380CC4-5D6E-409C-BE32-E72D297353CC}">
              <c16:uniqueId val="{00000001-F43C-4AA6-B968-B393FD204C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11.14</c:v>
                </c:pt>
                <c:pt idx="1">
                  <c:v>10.67</c:v>
                </c:pt>
                <c:pt idx="2">
                  <c:v>12.58</c:v>
                </c:pt>
                <c:pt idx="3">
                  <c:v>10.63</c:v>
                </c:pt>
                <c:pt idx="4">
                  <c:v>9.4600000000000009</c:v>
                </c:pt>
              </c:numCache>
            </c:numRef>
          </c:val>
          <c:extLst>
            <c:ext xmlns:c16="http://schemas.microsoft.com/office/drawing/2014/chart" uri="{C3380CC4-5D6E-409C-BE32-E72D297353CC}">
              <c16:uniqueId val="{00000000-10D9-4BAB-ACDD-FE1B9DBFAC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42.73</c:v>
                </c:pt>
                <c:pt idx="1">
                  <c:v>42.06</c:v>
                </c:pt>
                <c:pt idx="2">
                  <c:v>40.07</c:v>
                </c:pt>
                <c:pt idx="3">
                  <c:v>44.15</c:v>
                </c:pt>
                <c:pt idx="4">
                  <c:v>32.32</c:v>
                </c:pt>
              </c:numCache>
            </c:numRef>
          </c:val>
          <c:extLst>
            <c:ext xmlns:c16="http://schemas.microsoft.com/office/drawing/2014/chart" uri="{C3380CC4-5D6E-409C-BE32-E72D297353CC}">
              <c16:uniqueId val="{00000001-10D9-4BAB-ACDD-FE1B9DBFAC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2.41</c:v>
                </c:pt>
                <c:pt idx="1">
                  <c:v>-1.47</c:v>
                </c:pt>
                <c:pt idx="2">
                  <c:v>0.1</c:v>
                </c:pt>
                <c:pt idx="3">
                  <c:v>2.33</c:v>
                </c:pt>
                <c:pt idx="4">
                  <c:v>-12.72</c:v>
                </c:pt>
              </c:numCache>
            </c:numRef>
          </c:val>
          <c:smooth val="0"/>
          <c:extLst>
            <c:ext xmlns:c16="http://schemas.microsoft.com/office/drawing/2014/chart" uri="{C3380CC4-5D6E-409C-BE32-E72D297353CC}">
              <c16:uniqueId val="{00000002-10D9-4BAB-ACDD-FE1B9DBFAC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9.8000000000000007</c:v>
                </c:pt>
                <c:pt idx="2">
                  <c:v>#N/A</c:v>
                </c:pt>
                <c:pt idx="3">
                  <c:v>6.09</c:v>
                </c:pt>
                <c:pt idx="4">
                  <c:v>#N/A</c:v>
                </c:pt>
                <c:pt idx="5">
                  <c:v>5.46</c:v>
                </c:pt>
                <c:pt idx="6">
                  <c:v>0</c:v>
                </c:pt>
                <c:pt idx="7">
                  <c:v>0</c:v>
                </c:pt>
                <c:pt idx="8">
                  <c:v>0</c:v>
                </c:pt>
                <c:pt idx="9">
                  <c:v>0</c:v>
                </c:pt>
              </c:numCache>
            </c:numRef>
          </c:val>
          <c:extLst>
            <c:ext xmlns:c16="http://schemas.microsoft.com/office/drawing/2014/chart" uri="{C3380CC4-5D6E-409C-BE32-E72D297353CC}">
              <c16:uniqueId val="{00000000-2817-476D-996A-95A7C30DDD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17-476D-996A-95A7C30DDD7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817-476D-996A-95A7C30DDD7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817-476D-996A-95A7C30DDD76}"/>
            </c:ext>
          </c:extLst>
        </c:ser>
        <c:ser>
          <c:idx val="4"/>
          <c:order val="4"/>
          <c:tx>
            <c:strRef>
              <c:f>データシート!$A$31</c:f>
              <c:strCache>
                <c:ptCount val="1"/>
                <c:pt idx="0">
                  <c:v>宇多津町はなの森墓地公苑整備事業特別会計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0.01</c:v>
                </c:pt>
              </c:numCache>
            </c:numRef>
          </c:val>
          <c:extLst>
            <c:ext xmlns:c16="http://schemas.microsoft.com/office/drawing/2014/chart" uri="{C3380CC4-5D6E-409C-BE32-E72D297353CC}">
              <c16:uniqueId val="{00000004-2817-476D-996A-95A7C30DDD76}"/>
            </c:ext>
          </c:extLst>
        </c:ser>
        <c:ser>
          <c:idx val="5"/>
          <c:order val="5"/>
          <c:tx>
            <c:strRef>
              <c:f>データシート!$A$32</c:f>
              <c:strCache>
                <c:ptCount val="1"/>
                <c:pt idx="0">
                  <c:v>宇多津町後期高齢者医療特別会計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0.14000000000000001</c:v>
                </c:pt>
                <c:pt idx="2">
                  <c:v>#N/A</c:v>
                </c:pt>
                <c:pt idx="3">
                  <c:v>0.13</c:v>
                </c:pt>
                <c:pt idx="4">
                  <c:v>#N/A</c:v>
                </c:pt>
                <c:pt idx="5">
                  <c:v>0.12</c:v>
                </c:pt>
                <c:pt idx="6">
                  <c:v>#N/A</c:v>
                </c:pt>
                <c:pt idx="7">
                  <c:v>0.13</c:v>
                </c:pt>
                <c:pt idx="8">
                  <c:v>#N/A</c:v>
                </c:pt>
                <c:pt idx="9">
                  <c:v>0.12</c:v>
                </c:pt>
              </c:numCache>
            </c:numRef>
          </c:val>
          <c:extLst>
            <c:ext xmlns:c16="http://schemas.microsoft.com/office/drawing/2014/chart" uri="{C3380CC4-5D6E-409C-BE32-E72D297353CC}">
              <c16:uniqueId val="{00000005-2817-476D-996A-95A7C30DDD76}"/>
            </c:ext>
          </c:extLst>
        </c:ser>
        <c:ser>
          <c:idx val="6"/>
          <c:order val="6"/>
          <c:tx>
            <c:strRef>
              <c:f>データシート!$A$33</c:f>
              <c:strCache>
                <c:ptCount val="1"/>
                <c:pt idx="0">
                  <c:v>宇多津町下水道事業特別会計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0.88</c:v>
                </c:pt>
                <c:pt idx="2">
                  <c:v>#N/A</c:v>
                </c:pt>
                <c:pt idx="3">
                  <c:v>0.71</c:v>
                </c:pt>
                <c:pt idx="4">
                  <c:v>#N/A</c:v>
                </c:pt>
                <c:pt idx="5">
                  <c:v>0.6</c:v>
                </c:pt>
                <c:pt idx="6">
                  <c:v>#N/A</c:v>
                </c:pt>
                <c:pt idx="7">
                  <c:v>0.38</c:v>
                </c:pt>
                <c:pt idx="8">
                  <c:v>#N/A</c:v>
                </c:pt>
                <c:pt idx="9">
                  <c:v>0.51</c:v>
                </c:pt>
              </c:numCache>
            </c:numRef>
          </c:val>
          <c:extLst>
            <c:ext xmlns:c16="http://schemas.microsoft.com/office/drawing/2014/chart" uri="{C3380CC4-5D6E-409C-BE32-E72D297353CC}">
              <c16:uniqueId val="{00000006-2817-476D-996A-95A7C30DDD76}"/>
            </c:ext>
          </c:extLst>
        </c:ser>
        <c:ser>
          <c:idx val="7"/>
          <c:order val="7"/>
          <c:tx>
            <c:strRef>
              <c:f>データシート!$A$34</c:f>
              <c:strCache>
                <c:ptCount val="1"/>
                <c:pt idx="0">
                  <c:v>宇多津町介護保険特別会計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1.17</c:v>
                </c:pt>
                <c:pt idx="2">
                  <c:v>#N/A</c:v>
                </c:pt>
                <c:pt idx="3">
                  <c:v>1.66</c:v>
                </c:pt>
                <c:pt idx="4">
                  <c:v>#N/A</c:v>
                </c:pt>
                <c:pt idx="5">
                  <c:v>1.8</c:v>
                </c:pt>
                <c:pt idx="6">
                  <c:v>#N/A</c:v>
                </c:pt>
                <c:pt idx="7">
                  <c:v>1.46</c:v>
                </c:pt>
                <c:pt idx="8">
                  <c:v>#N/A</c:v>
                </c:pt>
                <c:pt idx="9">
                  <c:v>1.71</c:v>
                </c:pt>
              </c:numCache>
            </c:numRef>
          </c:val>
          <c:extLst>
            <c:ext xmlns:c16="http://schemas.microsoft.com/office/drawing/2014/chart" uri="{C3380CC4-5D6E-409C-BE32-E72D297353CC}">
              <c16:uniqueId val="{00000007-2817-476D-996A-95A7C30DDD76}"/>
            </c:ext>
          </c:extLst>
        </c:ser>
        <c:ser>
          <c:idx val="8"/>
          <c:order val="8"/>
          <c:tx>
            <c:strRef>
              <c:f>データシート!$A$35</c:f>
              <c:strCache>
                <c:ptCount val="1"/>
                <c:pt idx="0">
                  <c:v>宇多津町国民健康保険特別会計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3.08</c:v>
                </c:pt>
                <c:pt idx="2">
                  <c:v>#N/A</c:v>
                </c:pt>
                <c:pt idx="3">
                  <c:v>4.84</c:v>
                </c:pt>
                <c:pt idx="4">
                  <c:v>#N/A</c:v>
                </c:pt>
                <c:pt idx="5">
                  <c:v>5.42</c:v>
                </c:pt>
                <c:pt idx="6">
                  <c:v>#N/A</c:v>
                </c:pt>
                <c:pt idx="7">
                  <c:v>4.3600000000000003</c:v>
                </c:pt>
                <c:pt idx="8">
                  <c:v>#N/A</c:v>
                </c:pt>
                <c:pt idx="9">
                  <c:v>2.4300000000000002</c:v>
                </c:pt>
              </c:numCache>
            </c:numRef>
          </c:val>
          <c:extLst>
            <c:ext xmlns:c16="http://schemas.microsoft.com/office/drawing/2014/chart" uri="{C3380CC4-5D6E-409C-BE32-E72D297353CC}">
              <c16:uniqueId val="{00000008-2817-476D-996A-95A7C30DDD7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11.12</c:v>
                </c:pt>
                <c:pt idx="2">
                  <c:v>#N/A</c:v>
                </c:pt>
                <c:pt idx="3">
                  <c:v>10.64</c:v>
                </c:pt>
                <c:pt idx="4">
                  <c:v>#N/A</c:v>
                </c:pt>
                <c:pt idx="5">
                  <c:v>12.57</c:v>
                </c:pt>
                <c:pt idx="6">
                  <c:v>#N/A</c:v>
                </c:pt>
                <c:pt idx="7">
                  <c:v>10.62</c:v>
                </c:pt>
                <c:pt idx="8">
                  <c:v>#N/A</c:v>
                </c:pt>
                <c:pt idx="9">
                  <c:v>9.44</c:v>
                </c:pt>
              </c:numCache>
            </c:numRef>
          </c:val>
          <c:extLst>
            <c:ext xmlns:c16="http://schemas.microsoft.com/office/drawing/2014/chart" uri="{C3380CC4-5D6E-409C-BE32-E72D297353CC}">
              <c16:uniqueId val="{00000009-2817-476D-996A-95A7C30DDD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463</c:v>
                </c:pt>
                <c:pt idx="5">
                  <c:v>458</c:v>
                </c:pt>
                <c:pt idx="8">
                  <c:v>460</c:v>
                </c:pt>
                <c:pt idx="11">
                  <c:v>465</c:v>
                </c:pt>
                <c:pt idx="14">
                  <c:v>439</c:v>
                </c:pt>
              </c:numCache>
            </c:numRef>
          </c:val>
          <c:extLst>
            <c:ext xmlns:c16="http://schemas.microsoft.com/office/drawing/2014/chart" uri="{C3380CC4-5D6E-409C-BE32-E72D297353CC}">
              <c16:uniqueId val="{00000000-56B6-4F94-B8D4-575BAA0737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B6-4F94-B8D4-575BAA0737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68</c:v>
                </c:pt>
                <c:pt idx="3">
                  <c:v>33</c:v>
                </c:pt>
                <c:pt idx="6">
                  <c:v>31</c:v>
                </c:pt>
                <c:pt idx="9">
                  <c:v>31</c:v>
                </c:pt>
                <c:pt idx="12">
                  <c:v>31</c:v>
                </c:pt>
              </c:numCache>
            </c:numRef>
          </c:val>
          <c:extLst>
            <c:ext xmlns:c16="http://schemas.microsoft.com/office/drawing/2014/chart" uri="{C3380CC4-5D6E-409C-BE32-E72D297353CC}">
              <c16:uniqueId val="{00000002-56B6-4F94-B8D4-575BAA0737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3-56B6-4F94-B8D4-575BAA0737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172</c:v>
                </c:pt>
                <c:pt idx="3">
                  <c:v>185</c:v>
                </c:pt>
                <c:pt idx="6">
                  <c:v>170</c:v>
                </c:pt>
                <c:pt idx="9">
                  <c:v>154</c:v>
                </c:pt>
                <c:pt idx="12">
                  <c:v>142</c:v>
                </c:pt>
              </c:numCache>
            </c:numRef>
          </c:val>
          <c:extLst>
            <c:ext xmlns:c16="http://schemas.microsoft.com/office/drawing/2014/chart" uri="{C3380CC4-5D6E-409C-BE32-E72D297353CC}">
              <c16:uniqueId val="{00000004-56B6-4F94-B8D4-575BAA0737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B6-4F94-B8D4-575BAA0737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B6-4F94-B8D4-575BAA0737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368</c:v>
                </c:pt>
                <c:pt idx="3">
                  <c:v>402</c:v>
                </c:pt>
                <c:pt idx="6">
                  <c:v>436</c:v>
                </c:pt>
                <c:pt idx="9">
                  <c:v>441</c:v>
                </c:pt>
                <c:pt idx="12">
                  <c:v>466</c:v>
                </c:pt>
              </c:numCache>
            </c:numRef>
          </c:val>
          <c:extLst>
            <c:ext xmlns:c16="http://schemas.microsoft.com/office/drawing/2014/chart" uri="{C3380CC4-5D6E-409C-BE32-E72D297353CC}">
              <c16:uniqueId val="{00000007-56B6-4F94-B8D4-575BAA0737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151</c:v>
                </c:pt>
                <c:pt idx="2">
                  <c:v>#N/A</c:v>
                </c:pt>
                <c:pt idx="3">
                  <c:v>#N/A</c:v>
                </c:pt>
                <c:pt idx="4">
                  <c:v>162</c:v>
                </c:pt>
                <c:pt idx="5">
                  <c:v>#N/A</c:v>
                </c:pt>
                <c:pt idx="6">
                  <c:v>#N/A</c:v>
                </c:pt>
                <c:pt idx="7">
                  <c:v>177</c:v>
                </c:pt>
                <c:pt idx="8">
                  <c:v>#N/A</c:v>
                </c:pt>
                <c:pt idx="9">
                  <c:v>#N/A</c:v>
                </c:pt>
                <c:pt idx="10">
                  <c:v>161</c:v>
                </c:pt>
                <c:pt idx="11">
                  <c:v>#N/A</c:v>
                </c:pt>
                <c:pt idx="12">
                  <c:v>#N/A</c:v>
                </c:pt>
                <c:pt idx="13">
                  <c:v>200</c:v>
                </c:pt>
                <c:pt idx="14">
                  <c:v>#N/A</c:v>
                </c:pt>
              </c:numCache>
            </c:numRef>
          </c:val>
          <c:smooth val="0"/>
          <c:extLst>
            <c:ext xmlns:c16="http://schemas.microsoft.com/office/drawing/2014/chart" uri="{C3380CC4-5D6E-409C-BE32-E72D297353CC}">
              <c16:uniqueId val="{00000008-56B6-4F94-B8D4-575BAA0737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5158</c:v>
                </c:pt>
                <c:pt idx="5">
                  <c:v>5253</c:v>
                </c:pt>
                <c:pt idx="8">
                  <c:v>5190</c:v>
                </c:pt>
                <c:pt idx="11">
                  <c:v>5122</c:v>
                </c:pt>
                <c:pt idx="14">
                  <c:v>5167</c:v>
                </c:pt>
              </c:numCache>
            </c:numRef>
          </c:val>
          <c:extLst>
            <c:ext xmlns:c16="http://schemas.microsoft.com/office/drawing/2014/chart" uri="{C3380CC4-5D6E-409C-BE32-E72D297353CC}">
              <c16:uniqueId val="{00000000-B663-4D9E-BB94-95715310F0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168</c:v>
                </c:pt>
                <c:pt idx="5">
                  <c:v>145</c:v>
                </c:pt>
                <c:pt idx="8">
                  <c:v>116</c:v>
                </c:pt>
                <c:pt idx="11">
                  <c:v>99</c:v>
                </c:pt>
                <c:pt idx="14">
                  <c:v>59</c:v>
                </c:pt>
              </c:numCache>
            </c:numRef>
          </c:val>
          <c:extLst>
            <c:ext xmlns:c16="http://schemas.microsoft.com/office/drawing/2014/chart" uri="{C3380CC4-5D6E-409C-BE32-E72D297353CC}">
              <c16:uniqueId val="{00000001-B663-4D9E-BB94-95715310F0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2787</c:v>
                </c:pt>
                <c:pt idx="5">
                  <c:v>2691</c:v>
                </c:pt>
                <c:pt idx="8">
                  <c:v>2741</c:v>
                </c:pt>
                <c:pt idx="11">
                  <c:v>2907</c:v>
                </c:pt>
                <c:pt idx="14">
                  <c:v>2500</c:v>
                </c:pt>
              </c:numCache>
            </c:numRef>
          </c:val>
          <c:extLst>
            <c:ext xmlns:c16="http://schemas.microsoft.com/office/drawing/2014/chart" uri="{C3380CC4-5D6E-409C-BE32-E72D297353CC}">
              <c16:uniqueId val="{00000002-B663-4D9E-BB94-95715310F0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63-4D9E-BB94-95715310F0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63-4D9E-BB94-95715310F0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124</c:v>
                </c:pt>
                <c:pt idx="3">
                  <c:v>124</c:v>
                </c:pt>
                <c:pt idx="6">
                  <c:v>0</c:v>
                </c:pt>
                <c:pt idx="9">
                  <c:v>0</c:v>
                </c:pt>
                <c:pt idx="12">
                  <c:v>0</c:v>
                </c:pt>
              </c:numCache>
            </c:numRef>
          </c:val>
          <c:extLst>
            <c:ext xmlns:c16="http://schemas.microsoft.com/office/drawing/2014/chart" uri="{C3380CC4-5D6E-409C-BE32-E72D297353CC}">
              <c16:uniqueId val="{00000005-B663-4D9E-BB94-95715310F0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612</c:v>
                </c:pt>
                <c:pt idx="3">
                  <c:v>628</c:v>
                </c:pt>
                <c:pt idx="6">
                  <c:v>563</c:v>
                </c:pt>
                <c:pt idx="9">
                  <c:v>562</c:v>
                </c:pt>
                <c:pt idx="12">
                  <c:v>535</c:v>
                </c:pt>
              </c:numCache>
            </c:numRef>
          </c:val>
          <c:extLst>
            <c:ext xmlns:c16="http://schemas.microsoft.com/office/drawing/2014/chart" uri="{C3380CC4-5D6E-409C-BE32-E72D297353CC}">
              <c16:uniqueId val="{00000006-B663-4D9E-BB94-95715310F0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663-4D9E-BB94-95715310F0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1562</c:v>
                </c:pt>
                <c:pt idx="3">
                  <c:v>1582</c:v>
                </c:pt>
                <c:pt idx="6">
                  <c:v>1597</c:v>
                </c:pt>
                <c:pt idx="9">
                  <c:v>1505</c:v>
                </c:pt>
                <c:pt idx="12">
                  <c:v>1399</c:v>
                </c:pt>
              </c:numCache>
            </c:numRef>
          </c:val>
          <c:extLst>
            <c:ext xmlns:c16="http://schemas.microsoft.com/office/drawing/2014/chart" uri="{C3380CC4-5D6E-409C-BE32-E72D297353CC}">
              <c16:uniqueId val="{00000008-B663-4D9E-BB94-95715310F0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364</c:v>
                </c:pt>
                <c:pt idx="3">
                  <c:v>331</c:v>
                </c:pt>
                <c:pt idx="6">
                  <c:v>301</c:v>
                </c:pt>
                <c:pt idx="9">
                  <c:v>270</c:v>
                </c:pt>
                <c:pt idx="12">
                  <c:v>239</c:v>
                </c:pt>
              </c:numCache>
            </c:numRef>
          </c:val>
          <c:extLst>
            <c:ext xmlns:c16="http://schemas.microsoft.com/office/drawing/2014/chart" uri="{C3380CC4-5D6E-409C-BE32-E72D297353CC}">
              <c16:uniqueId val="{00000009-B663-4D9E-BB94-95715310F0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5658</c:v>
                </c:pt>
                <c:pt idx="3">
                  <c:v>5754</c:v>
                </c:pt>
                <c:pt idx="6">
                  <c:v>6174</c:v>
                </c:pt>
                <c:pt idx="9">
                  <c:v>6043</c:v>
                </c:pt>
                <c:pt idx="12">
                  <c:v>6031</c:v>
                </c:pt>
              </c:numCache>
            </c:numRef>
          </c:val>
          <c:extLst>
            <c:ext xmlns:c16="http://schemas.microsoft.com/office/drawing/2014/chart" uri="{C3380CC4-5D6E-409C-BE32-E72D297353CC}">
              <c16:uniqueId val="{0000000A-B663-4D9E-BB94-95715310F0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206</c:v>
                </c:pt>
                <c:pt idx="2">
                  <c:v>#N/A</c:v>
                </c:pt>
                <c:pt idx="3">
                  <c:v>#N/A</c:v>
                </c:pt>
                <c:pt idx="4">
                  <c:v>329</c:v>
                </c:pt>
                <c:pt idx="5">
                  <c:v>#N/A</c:v>
                </c:pt>
                <c:pt idx="6">
                  <c:v>#N/A</c:v>
                </c:pt>
                <c:pt idx="7">
                  <c:v>588</c:v>
                </c:pt>
                <c:pt idx="8">
                  <c:v>#N/A</c:v>
                </c:pt>
                <c:pt idx="9">
                  <c:v>#N/A</c:v>
                </c:pt>
                <c:pt idx="10">
                  <c:v>252</c:v>
                </c:pt>
                <c:pt idx="11">
                  <c:v>#N/A</c:v>
                </c:pt>
                <c:pt idx="12">
                  <c:v>#N/A</c:v>
                </c:pt>
                <c:pt idx="13">
                  <c:v>479</c:v>
                </c:pt>
                <c:pt idx="14">
                  <c:v>#N/A</c:v>
                </c:pt>
              </c:numCache>
            </c:numRef>
          </c:val>
          <c:smooth val="0"/>
          <c:extLst>
            <c:ext xmlns:c16="http://schemas.microsoft.com/office/drawing/2014/chart" uri="{C3380CC4-5D6E-409C-BE32-E72D297353CC}">
              <c16:uniqueId val="{0000000B-B663-4D9E-BB94-95715310F0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1598</c:v>
                </c:pt>
                <c:pt idx="1">
                  <c:v>1767</c:v>
                </c:pt>
                <c:pt idx="2">
                  <c:v>1300</c:v>
                </c:pt>
              </c:numCache>
            </c:numRef>
          </c:val>
          <c:extLst>
            <c:ext xmlns:c16="http://schemas.microsoft.com/office/drawing/2014/chart" uri="{C3380CC4-5D6E-409C-BE32-E72D297353CC}">
              <c16:uniqueId val="{00000000-4810-46A0-AD18-5E0B5959A7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237</c:v>
                </c:pt>
                <c:pt idx="1">
                  <c:v>237</c:v>
                </c:pt>
                <c:pt idx="2">
                  <c:v>237</c:v>
                </c:pt>
              </c:numCache>
            </c:numRef>
          </c:val>
          <c:extLst>
            <c:ext xmlns:c16="http://schemas.microsoft.com/office/drawing/2014/chart" uri="{C3380CC4-5D6E-409C-BE32-E72D297353CC}">
              <c16:uniqueId val="{00000001-4810-46A0-AD18-5E0B5959A7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719</c:v>
                </c:pt>
                <c:pt idx="1">
                  <c:v>699</c:v>
                </c:pt>
                <c:pt idx="2">
                  <c:v>636</c:v>
                </c:pt>
              </c:numCache>
            </c:numRef>
          </c:val>
          <c:extLst>
            <c:ext xmlns:c16="http://schemas.microsoft.com/office/drawing/2014/chart" uri="{C3380CC4-5D6E-409C-BE32-E72D297353CC}">
              <c16:uniqueId val="{00000002-4810-46A0-AD18-5E0B5959A7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{64921136-223A-4779-96CF-81E2CF9BA1F6}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A1C-43A1-96DB-29658D3373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{4A9F9820-A6B3-4B47-B5EC-9AFB5948FFBF}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1C-43A1-96DB-29658D3373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{400DBECE-ED7C-4F46-95ED-B0E1CD73E28A}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1C-43A1-96DB-29658D3373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{A781D45A-BB2D-4464-AD34-75FB74C083A2}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1C-43A1-96DB-29658D3373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{F9A75A93-A23C-46CA-978B-CAEA582B1B49}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1C-43A1-96DB-29658D33738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{ACB47F21-A6F5-49BF-9C21-9E14A697EA5B}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A1C-43A1-96DB-29658D33738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{7BC9C883-8696-4B08-B28F-715EAE2AA884}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A1C-43A1-96DB-29658D33738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{9CA3B245-6A1A-48CA-80D0-0A876D513E69}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A1C-43A1-96DB-29658D33738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{05ECBB22-08D4-4161-978D-E419DA194295}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A1C-43A1-96DB-29658D3373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56.4</c:v>
                </c:pt>
                <c:pt idx="8">
                  <c:v>56.4</c:v>
                </c:pt>
                <c:pt idx="16">
                  <c:v>55.2</c:v>
                </c:pt>
                <c:pt idx="24">
                  <c:v>55.1</c:v>
                </c:pt>
                <c:pt idx="32">
                  <c:v>53.9</c:v>
                </c:pt>
              </c:numCache>
            </c:numRef>
          </c:xVal>
          <c:yVal>
            <c:numRef>
              <c:f>公会計指標分析・財政指標組合せ分析表!$BP$51:$DC$51</c:f>
              <c:numCache>
                <c:formatCode>#,##0.0;"▲ "#,##0.0</c:formatCode>
                <c:ptCount val="40"/>
                <c:pt idx="0">
                  <c:v>5.8</c:v>
                </c:pt>
                <c:pt idx="8">
                  <c:v>9.3000000000000007</c:v>
                </c:pt>
                <c:pt idx="16">
                  <c:v>16.600000000000001</c:v>
                </c:pt>
                <c:pt idx="24">
                  <c:v>7</c:v>
                </c:pt>
                <c:pt idx="32">
                  <c:v>13.3</c:v>
                </c:pt>
              </c:numCache>
            </c:numRef>
          </c:yVal>
          <c:smooth val="0"/>
          <c:extLst>
            <c:ext xmlns:c16="http://schemas.microsoft.com/office/drawing/2014/chart" uri="{C3380CC4-5D6E-409C-BE32-E72D297353CC}">
              <c16:uniqueId val="{00000009-5A1C-43A1-96DB-29658D3373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{BBBC6273-967D-4D01-BF6E-8F6B28B402AF}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A1C-43A1-96DB-29658D3373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{932AEACA-68CE-48E9-8938-B560E1CD1549}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1C-43A1-96DB-29658D3373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{BB30C9B7-348E-4762-BE22-B31EC5533C1D}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1C-43A1-96DB-29658D3373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{A945290B-B2F2-44A1-804E-3077F2149A83}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1C-43A1-96DB-29658D3373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{2EB22C80-8116-4FED-9A80-C7736E80F30C}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1C-43A1-96DB-29658D33738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{06746B0D-5BC0-49D3-BB19-C47C4D3D724C}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A1C-43A1-96DB-29658D33738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{C5ED7BB7-1FED-4CAD-9130-4DD7BF87CBCD}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A1C-43A1-96DB-29658D337388}"/>
                </c:ext>
              </c:extLst>
            </c:dLbl>
            <c:dLbl>
              <c:idx val="24"/>
              <c:layout>
                <c:manualLayout>
                  <c:x val="-3.398268896251721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{3C7D00F3-CB37-4AB1-B14B-4AE7971A1D2F}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A1C-43A1-96DB-29658D337388}"/>
                </c:ext>
              </c:extLst>
            </c:dLbl>
            <c:dLbl>
              <c:idx val="32"/>
              <c:layout>
                <c:manualLayout>
                  <c:x val="-3.0178262157289248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{BC948C8F-7E2D-4CB5-86CF-5E0C801B9362}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A1C-43A1-96DB-29658D3373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5A1C-43A1-96DB-29658D337388}"/>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{5020D104-1A82-4C34-9D2A-54B3A99F68E8}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C0A-4D55-B0F5-40752F3D3C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{38698713-14BA-4624-93AD-449298ABAD52}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0A-4D55-B0F5-40752F3D3C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{ABA41871-4EDF-4AD0-9B2B-F30297D2292C}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0A-4D55-B0F5-40752F3D3C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{C00238F9-3232-477E-813E-5EBB7901A822}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0A-4D55-B0F5-40752F3D3C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{2C0654C7-E596-4950-8120-DD9E5D176728}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0A-4D55-B0F5-40752F3D3C9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{F8330349-2C46-495D-9314-FF7554729721}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C0A-4D55-B0F5-40752F3D3C9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{18BE709A-BB57-4844-B673-A550C65362AE}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C0A-4D55-B0F5-40752F3D3C9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{A6AAADC0-1DF4-455D-B324-531F98A19869}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C0A-4D55-B0F5-40752F3D3C9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{819F552D-DFB4-451D-A8C3-1A63BF49DF87}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C0A-4D55-B0F5-40752F3D3C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4.7</c:v>
                </c:pt>
                <c:pt idx="16">
                  <c:v>4.5999999999999996</c:v>
                </c:pt>
                <c:pt idx="24">
                  <c:v>4.5999999999999996</c:v>
                </c:pt>
                <c:pt idx="32">
                  <c:v>5</c:v>
                </c:pt>
              </c:numCache>
            </c:numRef>
          </c:xVal>
          <c:yVal>
            <c:numRef>
              <c:f>公会計指標分析・財政指標組合せ分析表!$BP$73:$DC$73</c:f>
              <c:numCache>
                <c:formatCode>#,##0.0;"▲ "#,##0.0</c:formatCode>
                <c:ptCount val="40"/>
                <c:pt idx="0">
                  <c:v>5.8</c:v>
                </c:pt>
                <c:pt idx="8">
                  <c:v>9.3000000000000007</c:v>
                </c:pt>
                <c:pt idx="16">
                  <c:v>16.600000000000001</c:v>
                </c:pt>
                <c:pt idx="24">
                  <c:v>7</c:v>
                </c:pt>
                <c:pt idx="32">
                  <c:v>13.3</c:v>
                </c:pt>
              </c:numCache>
            </c:numRef>
          </c:yVal>
          <c:smooth val="0"/>
          <c:extLst>
            <c:ext xmlns:c16="http://schemas.microsoft.com/office/drawing/2014/chart" uri="{C3380CC4-5D6E-409C-BE32-E72D297353CC}">
              <c16:uniqueId val="{00000009-AC0A-4D55-B0F5-40752F3D3C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{92743672-52E0-4C27-AE9F-6285941B20DD}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C0A-4D55-B0F5-40752F3D3C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{00736392-4DCE-4C69-97B3-538F31394FAC}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0A-4D55-B0F5-40752F3D3C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{20DB75D9-DFEA-4161-B75A-B995F2A72D2D}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0A-4D55-B0F5-40752F3D3C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{2C5C7405-C856-41CB-B1FE-33BB8D04AACE}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0A-4D55-B0F5-40752F3D3C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{9D80A705-72FC-46A8-A06D-107293F9373E}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0A-4D55-B0F5-40752F3D3C9F}"/>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{C53F7CAD-440D-47E3-9AF6-E4396ACB9C08}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C0A-4D55-B0F5-40752F3D3C9F}"/>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{0312795C-6240-4A22-B539-12AD37399E26}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C0A-4D55-B0F5-40752F3D3C9F}"/>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{18FC59CA-4262-4658-93C3-6C1709441CF4}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C0A-4D55-B0F5-40752F3D3C9F}"/>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{C10C1D6E-EFC6-4B4D-A0B7-A9F14C35232C}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C0A-4D55-B0F5-40752F3D3C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AC0A-4D55-B0F5-40752F3D3C9F}"/>
            </c:ext>
          </c:extLst>
        </c:ser>
        <c:dLbls>
          <c:showLegendKey val="0"/>
          <c:showVal val="1"/>
          <c:showCatName val="0"/>
          <c:showSerName val="0"/>
          <c:showPercent val="0"/>
          <c:showBubbleSize val="0"/>
        </c:dLbls>
        <c:axId val="84219776"/>
        <c:axId val="84234240"/>
      </c:scatterChart>
      <c:valAx>
        <c:axId val="84219776"/>
        <c:scaling>
          <c:orientation val="minMax"/>
          <c:max val="9.4"/>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地方債の元利償還金は、庁舎耐震等改修事業による地方債や臨時財政対策債の元金の償還により、増加傾向にある。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一方、下水道にかかる公営企業債の元利償還金に対する繰入金は減少している。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将来負担額は、主に下水道事業債の元利償還金の減により、公営企業債等繰入見込額、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PFI</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事業の債務負担行為に基づく支出予定額、職員異動による退職手当負担見込額等の減により減少傾向が続いている。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一方、将来負担額から差し引くことができる充当可能財源等は、令和元年度に財政調整基金が大幅な減となり、結果として将来負担比率の増加の要因となっている。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香川県宇多津町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後年度の公債費抑制の為、臨時財政対策債を借入せず財源不足を</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財政調整基金からの繰入での対応としたため、減少した。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各基金の目的に応じて必要額を積み立て、活用予定。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ユープラザうたづ整備基金：ユープラザうたづの整備等に活用。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地域福祉基金：健康及び生きがいづくりの推進、その他地域福祉の推進を図るための事業の助成等に活用。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まちづくり基金：住民団体等が行うまちづくり事業の助成などに活用。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災害対策基金、教育振興基金等過年度ふるさと納税により積み立てた額を令和元年度の各事業に充当したため減少。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施設整備など、中長期的な計画を考慮しながら、各基金について一定額を目標に積み立て、必要時に活用予定。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後年度の公債費抑制の為、臨時財政対策債を借入せず財源不足を</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財政調整基金からの繰入での対応としたため、減少した。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景気の動向による法人関係税類の変動、公共事業及び社会保障関係経費の増大などに備え、標準財政規模の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億円を原則維持する。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積立内容が預金利子のため、微増にとどまった。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地方債の元利償還金の返済に対し、財政状況に応じて繰入予定。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18,553
17,999
8.10
7,818,919
7,370,200
380,497
4,022,970
6,031,353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年度に策定した宇多津町公共施設等総合管理計画に基づき、平成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年度にかけて庁舎の耐震改修による長寿命化を進め、令和元年度については二酸化炭素排出抑制対策事業や宇多津小学校大規模改修事業の結果が反映していると考えられる。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今後も、施設の特性に応じた老朽化対策を計画的に取り組んでいく予定である。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xdr:cNvCxnSpPr/>
      </xdr:nvCxnSpPr>
      <xdr:spPr>
        <a:xfrm flipV="1">
          <a:off x="4760595" y="4577292"/>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xdr:cNvSpPr txBox="1"/>
      </xdr:nvSpPr>
      <xdr:spPr>
        <a:xfrm>
          <a:off x="4813300" y="59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xdr:cNvCxnSpPr/>
      </xdr:nvCxnSpPr>
      <xdr:spPr>
        <a:xfrm>
          <a:off x="4673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xdr:cNvSpPr txBox="1"/>
      </xdr:nvSpPr>
      <xdr:spPr>
        <a:xfrm>
          <a:off x="4813300" y="435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xdr:cNvCxnSpPr/>
      </xdr:nvCxnSpPr>
      <xdr:spPr>
        <a:xfrm>
          <a:off x="4673600" y="45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xdr:cNvSpPr txBox="1"/>
      </xdr:nvSpPr>
      <xdr:spPr>
        <a:xfrm>
          <a:off x="4813300" y="5195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xdr:cNvSpPr/>
      </xdr:nvSpPr>
      <xdr:spPr>
        <a:xfrm>
          <a:off x="47117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xdr:cNvSpPr/>
      </xdr:nvSpPr>
      <xdr:spPr>
        <a:xfrm>
          <a:off x="4000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xdr:cNvSpPr/>
      </xdr:nvSpPr>
      <xdr:spPr>
        <a:xfrm>
          <a:off x="2476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75" name="フローチャート: 判断 74"/>
        <xdr:cNvSpPr/>
      </xdr:nvSpPr>
      <xdr:spPr>
        <a:xfrm>
          <a:off x="1714500" y="499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18627</xdr:rowOff>
    </xdr:from>
    <xdr:to>
      <xdr:col>23</xdr:col>
      <xdr:colOff>136525</xdr:colOff>
      <xdr:row>29</xdr:row>
      <xdr:rowOff>120227</xdr:rowOff>
    </xdr:to>
    <xdr:sp macro="" textlink="">
      <xdr:nvSpPr>
        <xdr:cNvPr id="81" name="楕円 80"/>
        <xdr:cNvSpPr/>
      </xdr:nvSpPr>
      <xdr:spPr>
        <a:xfrm>
          <a:off x="4711700" y="49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41504</xdr:rowOff>
    </xdr:from>
    <xdr:ext cx="405111" cy="259045"/>
    <xdr:sp macro="" textlink="">
      <xdr:nvSpPr>
        <xdr:cNvPr id="82" name="有形固定資産減価償却率該当値テキスト"/>
        <xdr:cNvSpPr txBox="1"/>
      </xdr:nvSpPr>
      <xdr:spPr>
        <a:xfrm>
          <a:off x="4813300" y="4842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61807</xdr:rowOff>
    </xdr:from>
    <xdr:to>
      <xdr:col>19</xdr:col>
      <xdr:colOff>187325</xdr:colOff>
      <xdr:row>29</xdr:row>
      <xdr:rowOff>163407</xdr:rowOff>
    </xdr:to>
    <xdr:sp macro="" textlink="">
      <xdr:nvSpPr>
        <xdr:cNvPr id="83" name="楕円 82"/>
        <xdr:cNvSpPr/>
      </xdr:nvSpPr>
      <xdr:spPr>
        <a:xfrm>
          <a:off x="4000500" y="50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69427</xdr:rowOff>
    </xdr:from>
    <xdr:to>
      <xdr:col>23</xdr:col>
      <xdr:colOff>85725</xdr:colOff>
      <xdr:row>29</xdr:row>
      <xdr:rowOff>112607</xdr:rowOff>
    </xdr:to>
    <xdr:cxnSp macro="">
      <xdr:nvCxnSpPr>
        <xdr:cNvPr id="84" name="直線コネクタ 83"/>
        <xdr:cNvCxnSpPr/>
      </xdr:nvCxnSpPr>
      <xdr:spPr>
        <a:xfrm flipV="1">
          <a:off x="4051300" y="504147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楕円 84"/>
        <xdr:cNvSpPr/>
      </xdr:nvSpPr>
      <xdr:spPr>
        <a:xfrm>
          <a:off x="3238500" y="50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112607</xdr:rowOff>
    </xdr:from>
    <xdr:to>
      <xdr:col>19</xdr:col>
      <xdr:colOff>136525</xdr:colOff>
      <xdr:row>29</xdr:row>
      <xdr:rowOff>116205</xdr:rowOff>
    </xdr:to>
    <xdr:cxnSp macro="">
      <xdr:nvCxnSpPr>
        <xdr:cNvPr id="86" name="直線コネクタ 85"/>
        <xdr:cNvCxnSpPr/>
      </xdr:nvCxnSpPr>
      <xdr:spPr>
        <a:xfrm flipV="1">
          <a:off x="3289300" y="5084657"/>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7" name="楕円 86"/>
        <xdr:cNvSpPr/>
      </xdr:nvSpPr>
      <xdr:spPr>
        <a:xfrm>
          <a:off x="2476500" y="5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29</xdr:row>
      <xdr:rowOff>159385</xdr:rowOff>
    </xdr:to>
    <xdr:cxnSp macro="">
      <xdr:nvCxnSpPr>
        <xdr:cNvPr id="88" name="直線コネクタ 87"/>
        <xdr:cNvCxnSpPr/>
      </xdr:nvCxnSpPr>
      <xdr:spPr>
        <a:xfrm flipV="1">
          <a:off x="2527300" y="508825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108585</xdr:rowOff>
    </xdr:from>
    <xdr:to>
      <xdr:col>7</xdr:col>
      <xdr:colOff>187325</xdr:colOff>
      <xdr:row>30</xdr:row>
      <xdr:rowOff>38735</xdr:rowOff>
    </xdr:to>
    <xdr:sp macro="" textlink="">
      <xdr:nvSpPr>
        <xdr:cNvPr id="89" name="楕円 88"/>
        <xdr:cNvSpPr/>
      </xdr:nvSpPr>
      <xdr:spPr>
        <a:xfrm>
          <a:off x="1714500" y="5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159385</xdr:rowOff>
    </xdr:from>
    <xdr:to>
      <xdr:col>11</xdr:col>
      <xdr:colOff>136525</xdr:colOff>
      <xdr:row>29</xdr:row>
      <xdr:rowOff>159385</xdr:rowOff>
    </xdr:to>
    <xdr:cxnSp macro="">
      <xdr:nvCxnSpPr>
        <xdr:cNvPr id="90" name="直線コネクタ 89"/>
        <xdr:cNvCxnSpPr/>
      </xdr:nvCxnSpPr>
      <xdr:spPr>
        <a:xfrm>
          <a:off x="1765300" y="513143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91" name="n_1aveValue有形固定資産減価償却率"/>
        <xdr:cNvSpPr txBox="1"/>
      </xdr:nvSpPr>
      <xdr:spPr>
        <a:xfrm>
          <a:off x="38360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2" name="n_2aveValue有形固定資産減価償却率"/>
        <xdr:cNvSpPr txBox="1"/>
      </xdr:nvSpPr>
      <xdr:spPr>
        <a:xfrm>
          <a:off x="3086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3" name="n_3aveValue有形固定資産減価償却率"/>
        <xdr:cNvSpPr txBox="1"/>
      </xdr:nvSpPr>
      <xdr:spPr>
        <a:xfrm>
          <a:off x="23247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94" name="n_4aveValue有形固定資産減価償却率"/>
        <xdr:cNvSpPr txBox="1"/>
      </xdr:nvSpPr>
      <xdr:spPr>
        <a:xfrm>
          <a:off x="1562744" y="477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8484</xdr:rowOff>
    </xdr:from>
    <xdr:ext cx="405111" cy="259045"/>
    <xdr:sp macro="" textlink="">
      <xdr:nvSpPr>
        <xdr:cNvPr id="95" name="n_1mainValue有形固定資産減価償却率"/>
        <xdr:cNvSpPr txBox="1"/>
      </xdr:nvSpPr>
      <xdr:spPr>
        <a:xfrm>
          <a:off x="3836044" y="48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6" name="n_2mainValue有形固定資産減価償却率"/>
        <xdr:cNvSpPr txBox="1"/>
      </xdr:nvSpPr>
      <xdr:spPr>
        <a:xfrm>
          <a:off x="3086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7" name="n_3mainValue有形固定資産減価償却率"/>
        <xdr:cNvSpPr txBox="1"/>
      </xdr:nvSpPr>
      <xdr:spPr>
        <a:xfrm>
          <a:off x="2324744" y="4855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29862</xdr:rowOff>
    </xdr:from>
    <xdr:ext cx="405111" cy="259045"/>
    <xdr:sp macro="" textlink="">
      <xdr:nvSpPr>
        <xdr:cNvPr id="98" name="n_4mainValue有形固定資産減価償却率"/>
        <xdr:cNvSpPr txBox="1"/>
      </xdr:nvSpPr>
      <xdr:spPr>
        <a:xfrm>
          <a:off x="1562744" y="517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下水道の元利償還金の減などにより将来負担額は減少したが、充当可能財源等が大幅に減少した結果、実質債務が増加した。一方で、償還財源が平成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年度に比べ増加したことにより、今年度は債務償還比率が減少した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5" name="直線コネクタ 124"/>
        <xdr:cNvCxnSpPr/>
      </xdr:nvCxnSpPr>
      <xdr:spPr>
        <a:xfrm flipV="1">
          <a:off x="14793595" y="4613275"/>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6" name="債務償還比率最小値テキスト"/>
        <xdr:cNvSpPr txBox="1"/>
      </xdr:nvSpPr>
      <xdr:spPr>
        <a:xfrm>
          <a:off x="14846300" y="59148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7" name="直線コネクタ 126"/>
        <xdr:cNvCxnSpPr/>
      </xdr:nvCxnSpPr>
      <xdr:spPr>
        <a:xfrm>
          <a:off x="14706600" y="59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30" name="債務償還比率平均値テキスト"/>
        <xdr:cNvSpPr txBox="1"/>
      </xdr:nvSpPr>
      <xdr:spPr>
        <a:xfrm>
          <a:off x="14846300" y="5049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1" name="フローチャート: 判断 130"/>
        <xdr:cNvSpPr/>
      </xdr:nvSpPr>
      <xdr:spPr>
        <a:xfrm>
          <a:off x="14744700" y="507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2" name="フローチャート: 判断 131"/>
        <xdr:cNvSpPr/>
      </xdr:nvSpPr>
      <xdr:spPr>
        <a:xfrm>
          <a:off x="14033500" y="50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3" name="フローチャート: 判断 132"/>
        <xdr:cNvSpPr/>
      </xdr:nvSpPr>
      <xdr:spPr>
        <a:xfrm>
          <a:off x="13271500" y="506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4" name="フローチャート: 判断 133"/>
        <xdr:cNvSpPr/>
      </xdr:nvSpPr>
      <xdr:spPr>
        <a:xfrm>
          <a:off x="12509500" y="507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35" name="フローチャート: 判断 134"/>
        <xdr:cNvSpPr/>
      </xdr:nvSpPr>
      <xdr:spPr>
        <a:xfrm>
          <a:off x="11747500" y="504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11948</xdr:rowOff>
    </xdr:from>
    <xdr:to>
      <xdr:col>76</xdr:col>
      <xdr:colOff>73025</xdr:colOff>
      <xdr:row>29</xdr:row>
      <xdr:rowOff>113548</xdr:rowOff>
    </xdr:to>
    <xdr:sp macro="" textlink="">
      <xdr:nvSpPr>
        <xdr:cNvPr id="141" name="楕円 140"/>
        <xdr:cNvSpPr/>
      </xdr:nvSpPr>
      <xdr:spPr>
        <a:xfrm>
          <a:off x="14744700" y="49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34825</xdr:rowOff>
    </xdr:from>
    <xdr:ext cx="469744" cy="259045"/>
    <xdr:sp macro="" textlink="">
      <xdr:nvSpPr>
        <xdr:cNvPr id="142" name="債務償還比率該当値テキスト"/>
        <xdr:cNvSpPr txBox="1"/>
      </xdr:nvSpPr>
      <xdr:spPr>
        <a:xfrm>
          <a:off x="14846300" y="483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22225</xdr:rowOff>
    </xdr:from>
    <xdr:to>
      <xdr:col>72</xdr:col>
      <xdr:colOff>123825</xdr:colOff>
      <xdr:row>29</xdr:row>
      <xdr:rowOff>123825</xdr:rowOff>
    </xdr:to>
    <xdr:sp macro="" textlink="">
      <xdr:nvSpPr>
        <xdr:cNvPr id="143" name="楕円 142"/>
        <xdr:cNvSpPr/>
      </xdr:nvSpPr>
      <xdr:spPr>
        <a:xfrm>
          <a:off x="14033500" y="49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62748</xdr:rowOff>
    </xdr:from>
    <xdr:to>
      <xdr:col>76</xdr:col>
      <xdr:colOff>22225</xdr:colOff>
      <xdr:row>29</xdr:row>
      <xdr:rowOff>73025</xdr:rowOff>
    </xdr:to>
    <xdr:cxnSp macro="">
      <xdr:nvCxnSpPr>
        <xdr:cNvPr id="144" name="直線コネクタ 143"/>
        <xdr:cNvCxnSpPr/>
      </xdr:nvCxnSpPr>
      <xdr:spPr>
        <a:xfrm flipV="1">
          <a:off x="14084300" y="5034798"/>
          <a:ext cx="7112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49947</xdr:rowOff>
    </xdr:from>
    <xdr:to>
      <xdr:col>68</xdr:col>
      <xdr:colOff>123825</xdr:colOff>
      <xdr:row>29</xdr:row>
      <xdr:rowOff>151547</xdr:rowOff>
    </xdr:to>
    <xdr:sp macro="" textlink="">
      <xdr:nvSpPr>
        <xdr:cNvPr id="145" name="楕円 144"/>
        <xdr:cNvSpPr/>
      </xdr:nvSpPr>
      <xdr:spPr>
        <a:xfrm>
          <a:off x="13271500" y="50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73025</xdr:rowOff>
    </xdr:from>
    <xdr:to>
      <xdr:col>72</xdr:col>
      <xdr:colOff>73025</xdr:colOff>
      <xdr:row>29</xdr:row>
      <xdr:rowOff>100747</xdr:rowOff>
    </xdr:to>
    <xdr:cxnSp macro="">
      <xdr:nvCxnSpPr>
        <xdr:cNvPr id="146" name="直線コネクタ 145"/>
        <xdr:cNvCxnSpPr/>
      </xdr:nvCxnSpPr>
      <xdr:spPr>
        <a:xfrm flipV="1">
          <a:off x="13322300" y="5045075"/>
          <a:ext cx="762000" cy="2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49688</xdr:rowOff>
    </xdr:from>
    <xdr:to>
      <xdr:col>64</xdr:col>
      <xdr:colOff>123825</xdr:colOff>
      <xdr:row>29</xdr:row>
      <xdr:rowOff>151288</xdr:rowOff>
    </xdr:to>
    <xdr:sp macro="" textlink="">
      <xdr:nvSpPr>
        <xdr:cNvPr id="147" name="楕円 146"/>
        <xdr:cNvSpPr/>
      </xdr:nvSpPr>
      <xdr:spPr>
        <a:xfrm>
          <a:off x="12509500" y="502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100488</xdr:rowOff>
    </xdr:from>
    <xdr:to>
      <xdr:col>68</xdr:col>
      <xdr:colOff>73025</xdr:colOff>
      <xdr:row>29</xdr:row>
      <xdr:rowOff>100747</xdr:rowOff>
    </xdr:to>
    <xdr:cxnSp macro="">
      <xdr:nvCxnSpPr>
        <xdr:cNvPr id="148" name="直線コネクタ 147"/>
        <xdr:cNvCxnSpPr/>
      </xdr:nvCxnSpPr>
      <xdr:spPr>
        <a:xfrm>
          <a:off x="12560300" y="5072538"/>
          <a:ext cx="762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12035</xdr:rowOff>
    </xdr:from>
    <xdr:to>
      <xdr:col>60</xdr:col>
      <xdr:colOff>123825</xdr:colOff>
      <xdr:row>29</xdr:row>
      <xdr:rowOff>113635</xdr:rowOff>
    </xdr:to>
    <xdr:sp macro="" textlink="">
      <xdr:nvSpPr>
        <xdr:cNvPr id="149" name="楕円 148"/>
        <xdr:cNvSpPr/>
      </xdr:nvSpPr>
      <xdr:spPr>
        <a:xfrm>
          <a:off x="11747500" y="49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62835</xdr:rowOff>
    </xdr:from>
    <xdr:to>
      <xdr:col>64</xdr:col>
      <xdr:colOff>73025</xdr:colOff>
      <xdr:row>29</xdr:row>
      <xdr:rowOff>100488</xdr:rowOff>
    </xdr:to>
    <xdr:cxnSp macro="">
      <xdr:nvCxnSpPr>
        <xdr:cNvPr id="150" name="直線コネクタ 149"/>
        <xdr:cNvCxnSpPr/>
      </xdr:nvCxnSpPr>
      <xdr:spPr>
        <a:xfrm>
          <a:off x="11798300" y="5034885"/>
          <a:ext cx="762000" cy="3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51" name="n_1aveValue債務償還比率"/>
        <xdr:cNvSpPr txBox="1"/>
      </xdr:nvSpPr>
      <xdr:spPr>
        <a:xfrm>
          <a:off x="13836727" y="514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52" name="n_2aveValue債務償還比率"/>
        <xdr:cNvSpPr txBox="1"/>
      </xdr:nvSpPr>
      <xdr:spPr>
        <a:xfrm>
          <a:off x="13087427" y="515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53" name="n_3aveValue債務償還比率"/>
        <xdr:cNvSpPr txBox="1"/>
      </xdr:nvSpPr>
      <xdr:spPr>
        <a:xfrm>
          <a:off x="12325427" y="516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54" name="n_4aveValue債務償還比率"/>
        <xdr:cNvSpPr txBox="1"/>
      </xdr:nvSpPr>
      <xdr:spPr>
        <a:xfrm>
          <a:off x="11563427" y="513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140352</xdr:rowOff>
    </xdr:from>
    <xdr:ext cx="469744" cy="259045"/>
    <xdr:sp macro="" textlink="">
      <xdr:nvSpPr>
        <xdr:cNvPr id="155" name="n_1mainValue債務償還比率"/>
        <xdr:cNvSpPr txBox="1"/>
      </xdr:nvSpPr>
      <xdr:spPr>
        <a:xfrm>
          <a:off x="13836727" y="476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168074</xdr:rowOff>
    </xdr:from>
    <xdr:ext cx="469744" cy="259045"/>
    <xdr:sp macro="" textlink="">
      <xdr:nvSpPr>
        <xdr:cNvPr id="156" name="n_2mainValue債務償還比率"/>
        <xdr:cNvSpPr txBox="1"/>
      </xdr:nvSpPr>
      <xdr:spPr>
        <a:xfrm>
          <a:off x="13087427" y="479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167815</xdr:rowOff>
    </xdr:from>
    <xdr:ext cx="469744" cy="259045"/>
    <xdr:sp macro="" textlink="">
      <xdr:nvSpPr>
        <xdr:cNvPr id="157" name="n_3mainValue債務償還比率"/>
        <xdr:cNvSpPr txBox="1"/>
      </xdr:nvSpPr>
      <xdr:spPr>
        <a:xfrm>
          <a:off x="12325427" y="479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130162</xdr:rowOff>
    </xdr:from>
    <xdr:ext cx="469744" cy="259045"/>
    <xdr:sp macro="" textlink="">
      <xdr:nvSpPr>
        <xdr:cNvPr id="158" name="n_4mainValue債務償還比率"/>
        <xdr:cNvSpPr txBox="1"/>
      </xdr:nvSpPr>
      <xdr:spPr>
        <a:xfrm>
          <a:off x="11563427" y="475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18,553
17,999
8.10
7,818,919
7,370,200
380,497
4,022,970
6,031,353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170180</xdr:rowOff>
    </xdr:from>
    <xdr:to>
      <xdr:col>24</xdr:col>
      <xdr:colOff>114300</xdr:colOff>
      <xdr:row>37</xdr:row>
      <xdr:rowOff>100330</xdr:rowOff>
    </xdr:to>
    <xdr:sp macro="" textlink="">
      <xdr:nvSpPr>
        <xdr:cNvPr id="73" name="楕円 72"/>
        <xdr:cNvSpPr/>
      </xdr:nvSpPr>
      <xdr:spPr>
        <a:xfrm>
          <a:off x="4584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21607</xdr:rowOff>
    </xdr:from>
    <xdr:ext cx="405111" cy="259045"/>
    <xdr:sp macro="" textlink="">
      <xdr:nvSpPr>
        <xdr:cNvPr id="74" name="【道路】&#10;有形固定資産減価償却率該当値テキスト"/>
        <xdr:cNvSpPr txBox="1"/>
      </xdr:nvSpPr>
      <xdr:spPr>
        <a:xfrm>
          <a:off x="4673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42545</xdr:rowOff>
    </xdr:from>
    <xdr:to>
      <xdr:col>20</xdr:col>
      <xdr:colOff>38100</xdr:colOff>
      <xdr:row>37</xdr:row>
      <xdr:rowOff>144145</xdr:rowOff>
    </xdr:to>
    <xdr:sp macro="" textlink="">
      <xdr:nvSpPr>
        <xdr:cNvPr id="75" name="楕円 74"/>
        <xdr:cNvSpPr/>
      </xdr:nvSpPr>
      <xdr:spPr>
        <a:xfrm>
          <a:off x="3746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49530</xdr:rowOff>
    </xdr:from>
    <xdr:to>
      <xdr:col>24</xdr:col>
      <xdr:colOff>63500</xdr:colOff>
      <xdr:row>37</xdr:row>
      <xdr:rowOff>93345</xdr:rowOff>
    </xdr:to>
    <xdr:cxnSp macro="">
      <xdr:nvCxnSpPr>
        <xdr:cNvPr id="76" name="直線コネクタ 75"/>
        <xdr:cNvCxnSpPr/>
      </xdr:nvCxnSpPr>
      <xdr:spPr>
        <a:xfrm flipV="1">
          <a:off x="3797300" y="63931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7" name="楕円 76"/>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93345</xdr:rowOff>
    </xdr:to>
    <xdr:cxnSp macro="">
      <xdr:nvCxnSpPr>
        <xdr:cNvPr id="78" name="直線コネクタ 77"/>
        <xdr:cNvCxnSpPr/>
      </xdr:nvCxnSpPr>
      <xdr:spPr>
        <a:xfrm>
          <a:off x="2908300" y="64198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xdr:rowOff>
    </xdr:from>
    <xdr:to>
      <xdr:col>10</xdr:col>
      <xdr:colOff>165100</xdr:colOff>
      <xdr:row>37</xdr:row>
      <xdr:rowOff>102235</xdr:rowOff>
    </xdr:to>
    <xdr:sp macro="" textlink="">
      <xdr:nvSpPr>
        <xdr:cNvPr id="79" name="楕円 78"/>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51435</xdr:rowOff>
    </xdr:from>
    <xdr:to>
      <xdr:col>15</xdr:col>
      <xdr:colOff>50800</xdr:colOff>
      <xdr:row>37</xdr:row>
      <xdr:rowOff>76200</xdr:rowOff>
    </xdr:to>
    <xdr:cxnSp macro="">
      <xdr:nvCxnSpPr>
        <xdr:cNvPr id="80" name="直線コネクタ 79"/>
        <xdr:cNvCxnSpPr/>
      </xdr:nvCxnSpPr>
      <xdr:spPr>
        <a:xfrm>
          <a:off x="2019300" y="63950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133985</xdr:rowOff>
    </xdr:from>
    <xdr:to>
      <xdr:col>6</xdr:col>
      <xdr:colOff>38100</xdr:colOff>
      <xdr:row>37</xdr:row>
      <xdr:rowOff>64135</xdr:rowOff>
    </xdr:to>
    <xdr:sp macro="" textlink="">
      <xdr:nvSpPr>
        <xdr:cNvPr id="81" name="楕円 80"/>
        <xdr:cNvSpPr/>
      </xdr:nvSpPr>
      <xdr:spPr>
        <a:xfrm>
          <a:off x="1079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xdr:rowOff>
    </xdr:from>
    <xdr:to>
      <xdr:col>10</xdr:col>
      <xdr:colOff>114300</xdr:colOff>
      <xdr:row>37</xdr:row>
      <xdr:rowOff>51435</xdr:rowOff>
    </xdr:to>
    <xdr:cxnSp macro="">
      <xdr:nvCxnSpPr>
        <xdr:cNvPr id="82" name="直線コネクタ 81"/>
        <xdr:cNvCxnSpPr/>
      </xdr:nvCxnSpPr>
      <xdr:spPr>
        <a:xfrm>
          <a:off x="1130300" y="63569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3"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4" name="n_2aveValue【道路】&#10;有形固定資産減価償却率"/>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6" name="n_4aveValue【道路】&#10;有形固定資産減価償却率"/>
        <xdr:cNvSpPr txBox="1"/>
      </xdr:nvSpPr>
      <xdr:spPr>
        <a:xfrm>
          <a:off x="927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160672</xdr:rowOff>
    </xdr:from>
    <xdr:ext cx="405111" cy="259045"/>
    <xdr:sp macro="" textlink="">
      <xdr:nvSpPr>
        <xdr:cNvPr id="87" name="n_1main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8" name="n_2mainValue【道路】&#10;有形固定資産減価償却率"/>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9" name="n_3main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80662</xdr:rowOff>
    </xdr:from>
    <xdr:ext cx="405111" cy="259045"/>
    <xdr:sp macro="" textlink="">
      <xdr:nvSpPr>
        <xdr:cNvPr id="90" name="n_4mainValue【道路】&#10;有形固定資産減価償却率"/>
        <xdr:cNvSpPr txBox="1"/>
      </xdr:nvSpPr>
      <xdr:spPr>
        <a:xfrm>
          <a:off x="927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77751</xdr:rowOff>
    </xdr:from>
    <xdr:to>
      <xdr:col>55</xdr:col>
      <xdr:colOff>50800</xdr:colOff>
      <xdr:row>42</xdr:row>
      <xdr:rowOff>7901</xdr:rowOff>
    </xdr:to>
    <xdr:sp macro="" textlink="">
      <xdr:nvSpPr>
        <xdr:cNvPr id="128" name="楕円 127"/>
        <xdr:cNvSpPr/>
      </xdr:nvSpPr>
      <xdr:spPr>
        <a:xfrm>
          <a:off x="10426700" y="71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469744" cy="259045"/>
    <xdr:sp macro="" textlink="">
      <xdr:nvSpPr>
        <xdr:cNvPr id="129" name="【道路】&#10;一人当たり延長該当値テキスト"/>
        <xdr:cNvSpPr txBox="1"/>
      </xdr:nvSpPr>
      <xdr:spPr>
        <a:xfrm>
          <a:off x="10515600" y="704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77981</xdr:rowOff>
    </xdr:from>
    <xdr:to>
      <xdr:col>50</xdr:col>
      <xdr:colOff>165100</xdr:colOff>
      <xdr:row>42</xdr:row>
      <xdr:rowOff>8131</xdr:rowOff>
    </xdr:to>
    <xdr:sp macro="" textlink="">
      <xdr:nvSpPr>
        <xdr:cNvPr id="130" name="楕円 129"/>
        <xdr:cNvSpPr/>
      </xdr:nvSpPr>
      <xdr:spPr>
        <a:xfrm>
          <a:off x="9588500" y="71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128551</xdr:rowOff>
    </xdr:from>
    <xdr:to>
      <xdr:col>55</xdr:col>
      <xdr:colOff>0</xdr:colOff>
      <xdr:row>41</xdr:row>
      <xdr:rowOff>128781</xdr:rowOff>
    </xdr:to>
    <xdr:cxnSp macro="">
      <xdr:nvCxnSpPr>
        <xdr:cNvPr id="131" name="直線コネクタ 130"/>
        <xdr:cNvCxnSpPr/>
      </xdr:nvCxnSpPr>
      <xdr:spPr>
        <a:xfrm flipV="1">
          <a:off x="9639300" y="7158001"/>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78003</xdr:rowOff>
    </xdr:from>
    <xdr:to>
      <xdr:col>46</xdr:col>
      <xdr:colOff>38100</xdr:colOff>
      <xdr:row>42</xdr:row>
      <xdr:rowOff>8153</xdr:rowOff>
    </xdr:to>
    <xdr:sp macro="" textlink="">
      <xdr:nvSpPr>
        <xdr:cNvPr id="132" name="楕円 131"/>
        <xdr:cNvSpPr/>
      </xdr:nvSpPr>
      <xdr:spPr>
        <a:xfrm>
          <a:off x="8699500" y="71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128781</xdr:rowOff>
    </xdr:from>
    <xdr:to>
      <xdr:col>50</xdr:col>
      <xdr:colOff>114300</xdr:colOff>
      <xdr:row>41</xdr:row>
      <xdr:rowOff>128803</xdr:rowOff>
    </xdr:to>
    <xdr:cxnSp macro="">
      <xdr:nvCxnSpPr>
        <xdr:cNvPr id="133" name="直線コネクタ 132"/>
        <xdr:cNvCxnSpPr/>
      </xdr:nvCxnSpPr>
      <xdr:spPr>
        <a:xfrm flipV="1">
          <a:off x="8750300" y="7158231"/>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78029</xdr:rowOff>
    </xdr:from>
    <xdr:to>
      <xdr:col>41</xdr:col>
      <xdr:colOff>101600</xdr:colOff>
      <xdr:row>42</xdr:row>
      <xdr:rowOff>8179</xdr:rowOff>
    </xdr:to>
    <xdr:sp macro="" textlink="">
      <xdr:nvSpPr>
        <xdr:cNvPr id="134" name="楕円 133"/>
        <xdr:cNvSpPr/>
      </xdr:nvSpPr>
      <xdr:spPr>
        <a:xfrm>
          <a:off x="7810500" y="710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128803</xdr:rowOff>
    </xdr:from>
    <xdr:to>
      <xdr:col>45</xdr:col>
      <xdr:colOff>177800</xdr:colOff>
      <xdr:row>41</xdr:row>
      <xdr:rowOff>128829</xdr:rowOff>
    </xdr:to>
    <xdr:cxnSp macro="">
      <xdr:nvCxnSpPr>
        <xdr:cNvPr id="135" name="直線コネクタ 134"/>
        <xdr:cNvCxnSpPr/>
      </xdr:nvCxnSpPr>
      <xdr:spPr>
        <a:xfrm flipV="1">
          <a:off x="7861300" y="7158253"/>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78017</xdr:rowOff>
    </xdr:from>
    <xdr:to>
      <xdr:col>36</xdr:col>
      <xdr:colOff>165100</xdr:colOff>
      <xdr:row>42</xdr:row>
      <xdr:rowOff>8167</xdr:rowOff>
    </xdr:to>
    <xdr:sp macro="" textlink="">
      <xdr:nvSpPr>
        <xdr:cNvPr id="136" name="楕円 135"/>
        <xdr:cNvSpPr/>
      </xdr:nvSpPr>
      <xdr:spPr>
        <a:xfrm>
          <a:off x="6921500" y="71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128817</xdr:rowOff>
    </xdr:from>
    <xdr:to>
      <xdr:col>41</xdr:col>
      <xdr:colOff>50800</xdr:colOff>
      <xdr:row>41</xdr:row>
      <xdr:rowOff>128829</xdr:rowOff>
    </xdr:to>
    <xdr:cxnSp macro="">
      <xdr:nvCxnSpPr>
        <xdr:cNvPr id="137" name="直線コネクタ 136"/>
        <xdr:cNvCxnSpPr/>
      </xdr:nvCxnSpPr>
      <xdr:spPr>
        <a:xfrm>
          <a:off x="6972300" y="7158267"/>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170708</xdr:rowOff>
    </xdr:from>
    <xdr:ext cx="469744" cy="259045"/>
    <xdr:sp macro="" textlink="">
      <xdr:nvSpPr>
        <xdr:cNvPr id="142" name="n_1mainValue【道路】&#10;一人当たり延長"/>
        <xdr:cNvSpPr txBox="1"/>
      </xdr:nvSpPr>
      <xdr:spPr>
        <a:xfrm>
          <a:off x="9391727" y="72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170730</xdr:rowOff>
    </xdr:from>
    <xdr:ext cx="469744" cy="259045"/>
    <xdr:sp macro="" textlink="">
      <xdr:nvSpPr>
        <xdr:cNvPr id="143" name="n_2mainValue【道路】&#10;一人当たり延長"/>
        <xdr:cNvSpPr txBox="1"/>
      </xdr:nvSpPr>
      <xdr:spPr>
        <a:xfrm>
          <a:off x="8515427" y="720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170756</xdr:rowOff>
    </xdr:from>
    <xdr:ext cx="469744" cy="259045"/>
    <xdr:sp macro="" textlink="">
      <xdr:nvSpPr>
        <xdr:cNvPr id="144" name="n_3mainValue【道路】&#10;一人当たり延長"/>
        <xdr:cNvSpPr txBox="1"/>
      </xdr:nvSpPr>
      <xdr:spPr>
        <a:xfrm>
          <a:off x="7626427" y="72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170744</xdr:rowOff>
    </xdr:from>
    <xdr:ext cx="469744" cy="259045"/>
    <xdr:sp macro="" textlink="">
      <xdr:nvSpPr>
        <xdr:cNvPr id="145" name="n_4mainValue【道路】&#10;一人当たり延長"/>
        <xdr:cNvSpPr txBox="1"/>
      </xdr:nvSpPr>
      <xdr:spPr>
        <a:xfrm>
          <a:off x="6737427" y="72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7" name="楕円 186"/>
        <xdr:cNvSpPr/>
      </xdr:nvSpPr>
      <xdr:spPr>
        <a:xfrm>
          <a:off x="45847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94178</xdr:rowOff>
    </xdr:from>
    <xdr:ext cx="405111" cy="259045"/>
    <xdr:sp macro="" textlink="">
      <xdr:nvSpPr>
        <xdr:cNvPr id="188" name="【橋りょう・トンネル】&#10;有形固定資産減価償却率該当値テキスト"/>
        <xdr:cNvSpPr txBox="1"/>
      </xdr:nvSpPr>
      <xdr:spPr>
        <a:xfrm>
          <a:off x="4673600"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89626</xdr:rowOff>
    </xdr:from>
    <xdr:to>
      <xdr:col>20</xdr:col>
      <xdr:colOff>38100</xdr:colOff>
      <xdr:row>61</xdr:row>
      <xdr:rowOff>19776</xdr:rowOff>
    </xdr:to>
    <xdr:sp macro="" textlink="">
      <xdr:nvSpPr>
        <xdr:cNvPr id="189" name="楕円 188"/>
        <xdr:cNvSpPr/>
      </xdr:nvSpPr>
      <xdr:spPr>
        <a:xfrm>
          <a:off x="3746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140426</xdr:rowOff>
    </xdr:from>
    <xdr:to>
      <xdr:col>24</xdr:col>
      <xdr:colOff>63500</xdr:colOff>
      <xdr:row>60</xdr:row>
      <xdr:rowOff>166551</xdr:rowOff>
    </xdr:to>
    <xdr:cxnSp macro="">
      <xdr:nvCxnSpPr>
        <xdr:cNvPr id="190" name="直線コネクタ 189"/>
        <xdr:cNvCxnSpPr/>
      </xdr:nvCxnSpPr>
      <xdr:spPr>
        <a:xfrm>
          <a:off x="3797300" y="104274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91" name="楕円 190"/>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140426</xdr:rowOff>
    </xdr:to>
    <xdr:cxnSp macro="">
      <xdr:nvCxnSpPr>
        <xdr:cNvPr id="192" name="直線コネクタ 191"/>
        <xdr:cNvCxnSpPr/>
      </xdr:nvCxnSpPr>
      <xdr:spPr>
        <a:xfrm>
          <a:off x="2908300" y="104013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93" name="楕円 192"/>
        <xdr:cNvSpPr/>
      </xdr:nvSpPr>
      <xdr:spPr>
        <a:xfrm>
          <a:off x="1968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86541</xdr:rowOff>
    </xdr:from>
    <xdr:to>
      <xdr:col>15</xdr:col>
      <xdr:colOff>50800</xdr:colOff>
      <xdr:row>60</xdr:row>
      <xdr:rowOff>114300</xdr:rowOff>
    </xdr:to>
    <xdr:cxnSp macro="">
      <xdr:nvCxnSpPr>
        <xdr:cNvPr id="194" name="直線コネクタ 193"/>
        <xdr:cNvCxnSpPr/>
      </xdr:nvCxnSpPr>
      <xdr:spPr>
        <a:xfrm>
          <a:off x="2019300" y="103735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9616</xdr:rowOff>
    </xdr:from>
    <xdr:to>
      <xdr:col>6</xdr:col>
      <xdr:colOff>38100</xdr:colOff>
      <xdr:row>60</xdr:row>
      <xdr:rowOff>111216</xdr:rowOff>
    </xdr:to>
    <xdr:sp macro="" textlink="">
      <xdr:nvSpPr>
        <xdr:cNvPr id="195" name="楕円 194"/>
        <xdr:cNvSpPr/>
      </xdr:nvSpPr>
      <xdr:spPr>
        <a:xfrm>
          <a:off x="1079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60416</xdr:rowOff>
    </xdr:from>
    <xdr:to>
      <xdr:col>10</xdr:col>
      <xdr:colOff>114300</xdr:colOff>
      <xdr:row>60</xdr:row>
      <xdr:rowOff>86541</xdr:rowOff>
    </xdr:to>
    <xdr:cxnSp macro="">
      <xdr:nvCxnSpPr>
        <xdr:cNvPr id="196" name="直線コネクタ 195"/>
        <xdr:cNvCxnSpPr/>
      </xdr:nvCxnSpPr>
      <xdr:spPr>
        <a:xfrm>
          <a:off x="1130300" y="103474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8" name="n_2ave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10903</xdr:rowOff>
    </xdr:from>
    <xdr:ext cx="405111" cy="259045"/>
    <xdr:sp macro="" textlink="">
      <xdr:nvSpPr>
        <xdr:cNvPr id="201" name="n_1mainValue【橋りょう・トンネル】&#10;有形固定資産減価償却率"/>
        <xdr:cNvSpPr txBox="1"/>
      </xdr:nvSpPr>
      <xdr:spPr>
        <a:xfrm>
          <a:off x="35820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2" name="n_2main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3" name="n_3main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102343</xdr:rowOff>
    </xdr:from>
    <xdr:ext cx="405111" cy="259045"/>
    <xdr:sp macro="" textlink="">
      <xdr:nvSpPr>
        <xdr:cNvPr id="204" name="n_4mainValue【橋りょう・トンネル】&#10;有形固定資産減価償却率"/>
        <xdr:cNvSpPr txBox="1"/>
      </xdr:nvSpPr>
      <xdr:spPr>
        <a:xfrm>
          <a:off x="9277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152399</xdr:rowOff>
    </xdr:from>
    <xdr:to>
      <xdr:col>55</xdr:col>
      <xdr:colOff>50800</xdr:colOff>
      <xdr:row>64</xdr:row>
      <xdr:rowOff>82549</xdr:rowOff>
    </xdr:to>
    <xdr:sp macro="" textlink="">
      <xdr:nvSpPr>
        <xdr:cNvPr id="246" name="楕円 245"/>
        <xdr:cNvSpPr/>
      </xdr:nvSpPr>
      <xdr:spPr>
        <a:xfrm>
          <a:off x="10426700" y="1095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80449</xdr:rowOff>
    </xdr:from>
    <xdr:ext cx="599010" cy="259045"/>
    <xdr:sp macro="" textlink="">
      <xdr:nvSpPr>
        <xdr:cNvPr id="247" name="【橋りょう・トンネル】&#10;一人当たり有形固定資産（償却資産）額該当値テキスト"/>
        <xdr:cNvSpPr txBox="1"/>
      </xdr:nvSpPr>
      <xdr:spPr>
        <a:xfrm>
          <a:off x="10515600" y="1088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151998</xdr:rowOff>
    </xdr:from>
    <xdr:to>
      <xdr:col>50</xdr:col>
      <xdr:colOff>165100</xdr:colOff>
      <xdr:row>64</xdr:row>
      <xdr:rowOff>82148</xdr:rowOff>
    </xdr:to>
    <xdr:sp macro="" textlink="">
      <xdr:nvSpPr>
        <xdr:cNvPr id="248" name="楕円 247"/>
        <xdr:cNvSpPr/>
      </xdr:nvSpPr>
      <xdr:spPr>
        <a:xfrm>
          <a:off x="9588500" y="1095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31348</xdr:rowOff>
    </xdr:from>
    <xdr:to>
      <xdr:col>55</xdr:col>
      <xdr:colOff>0</xdr:colOff>
      <xdr:row>64</xdr:row>
      <xdr:rowOff>31749</xdr:rowOff>
    </xdr:to>
    <xdr:cxnSp macro="">
      <xdr:nvCxnSpPr>
        <xdr:cNvPr id="249" name="直線コネクタ 248"/>
        <xdr:cNvCxnSpPr/>
      </xdr:nvCxnSpPr>
      <xdr:spPr>
        <a:xfrm>
          <a:off x="9639300" y="11004148"/>
          <a:ext cx="8382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152277</xdr:rowOff>
    </xdr:from>
    <xdr:to>
      <xdr:col>46</xdr:col>
      <xdr:colOff>38100</xdr:colOff>
      <xdr:row>64</xdr:row>
      <xdr:rowOff>82427</xdr:rowOff>
    </xdr:to>
    <xdr:sp macro="" textlink="">
      <xdr:nvSpPr>
        <xdr:cNvPr id="250" name="楕円 249"/>
        <xdr:cNvSpPr/>
      </xdr:nvSpPr>
      <xdr:spPr>
        <a:xfrm>
          <a:off x="8699500" y="109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31348</xdr:rowOff>
    </xdr:from>
    <xdr:to>
      <xdr:col>50</xdr:col>
      <xdr:colOff>114300</xdr:colOff>
      <xdr:row>64</xdr:row>
      <xdr:rowOff>31627</xdr:rowOff>
    </xdr:to>
    <xdr:cxnSp macro="">
      <xdr:nvCxnSpPr>
        <xdr:cNvPr id="251" name="直線コネクタ 250"/>
        <xdr:cNvCxnSpPr/>
      </xdr:nvCxnSpPr>
      <xdr:spPr>
        <a:xfrm flipV="1">
          <a:off x="8750300" y="11004148"/>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152416</xdr:rowOff>
    </xdr:from>
    <xdr:to>
      <xdr:col>41</xdr:col>
      <xdr:colOff>101600</xdr:colOff>
      <xdr:row>64</xdr:row>
      <xdr:rowOff>82566</xdr:rowOff>
    </xdr:to>
    <xdr:sp macro="" textlink="">
      <xdr:nvSpPr>
        <xdr:cNvPr id="252" name="楕円 251"/>
        <xdr:cNvSpPr/>
      </xdr:nvSpPr>
      <xdr:spPr>
        <a:xfrm>
          <a:off x="7810500" y="109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31627</xdr:rowOff>
    </xdr:from>
    <xdr:to>
      <xdr:col>45</xdr:col>
      <xdr:colOff>177800</xdr:colOff>
      <xdr:row>64</xdr:row>
      <xdr:rowOff>31766</xdr:rowOff>
    </xdr:to>
    <xdr:cxnSp macro="">
      <xdr:nvCxnSpPr>
        <xdr:cNvPr id="253" name="直線コネクタ 252"/>
        <xdr:cNvCxnSpPr/>
      </xdr:nvCxnSpPr>
      <xdr:spPr>
        <a:xfrm flipV="1">
          <a:off x="7861300" y="11004427"/>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152159</xdr:rowOff>
    </xdr:from>
    <xdr:to>
      <xdr:col>36</xdr:col>
      <xdr:colOff>165100</xdr:colOff>
      <xdr:row>64</xdr:row>
      <xdr:rowOff>82309</xdr:rowOff>
    </xdr:to>
    <xdr:sp macro="" textlink="">
      <xdr:nvSpPr>
        <xdr:cNvPr id="254" name="楕円 253"/>
        <xdr:cNvSpPr/>
      </xdr:nvSpPr>
      <xdr:spPr>
        <a:xfrm>
          <a:off x="6921500" y="109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31509</xdr:rowOff>
    </xdr:from>
    <xdr:to>
      <xdr:col>41</xdr:col>
      <xdr:colOff>50800</xdr:colOff>
      <xdr:row>64</xdr:row>
      <xdr:rowOff>31766</xdr:rowOff>
    </xdr:to>
    <xdr:cxnSp macro="">
      <xdr:nvCxnSpPr>
        <xdr:cNvPr id="255" name="直線コネクタ 254"/>
        <xdr:cNvCxnSpPr/>
      </xdr:nvCxnSpPr>
      <xdr:spPr>
        <a:xfrm>
          <a:off x="6972300" y="11004309"/>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73275</xdr:rowOff>
    </xdr:from>
    <xdr:ext cx="599010" cy="259045"/>
    <xdr:sp macro="" textlink="">
      <xdr:nvSpPr>
        <xdr:cNvPr id="260" name="n_1mainValue【橋りょう・トンネル】&#10;一人当たり有形固定資産（償却資産）額"/>
        <xdr:cNvSpPr txBox="1"/>
      </xdr:nvSpPr>
      <xdr:spPr>
        <a:xfrm>
          <a:off x="9327095" y="1104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73554</xdr:rowOff>
    </xdr:from>
    <xdr:ext cx="599010" cy="259045"/>
    <xdr:sp macro="" textlink="">
      <xdr:nvSpPr>
        <xdr:cNvPr id="261" name="n_2mainValue【橋りょう・トンネル】&#10;一人当たり有形固定資産（償却資産）額"/>
        <xdr:cNvSpPr txBox="1"/>
      </xdr:nvSpPr>
      <xdr:spPr>
        <a:xfrm>
          <a:off x="8450795" y="1104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73693</xdr:rowOff>
    </xdr:from>
    <xdr:ext cx="599010" cy="259045"/>
    <xdr:sp macro="" textlink="">
      <xdr:nvSpPr>
        <xdr:cNvPr id="262" name="n_3mainValue【橋りょう・トンネル】&#10;一人当たり有形固定資産（償却資産）額"/>
        <xdr:cNvSpPr txBox="1"/>
      </xdr:nvSpPr>
      <xdr:spPr>
        <a:xfrm>
          <a:off x="7561795" y="1104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73436</xdr:rowOff>
    </xdr:from>
    <xdr:ext cx="599010" cy="259045"/>
    <xdr:sp macro="" textlink="">
      <xdr:nvSpPr>
        <xdr:cNvPr id="263" name="n_4mainValue【橋りょう・トンネル】&#10;一人当たり有形固定資産（償却資産）額"/>
        <xdr:cNvSpPr txBox="1"/>
      </xdr:nvSpPr>
      <xdr:spPr>
        <a:xfrm>
          <a:off x="6672795" y="11046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3"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304" name="楕円 303"/>
        <xdr:cNvSpPr/>
      </xdr:nvSpPr>
      <xdr:spPr>
        <a:xfrm>
          <a:off x="4584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153052</xdr:rowOff>
    </xdr:from>
    <xdr:ext cx="405111" cy="259045"/>
    <xdr:sp macro="" textlink="">
      <xdr:nvSpPr>
        <xdr:cNvPr id="305" name="【公営住宅】&#10;有形固定資産減価償却率該当値テキスト"/>
        <xdr:cNvSpPr txBox="1"/>
      </xdr:nvSpPr>
      <xdr:spPr>
        <a:xfrm>
          <a:off x="4673600"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97789</xdr:rowOff>
    </xdr:from>
    <xdr:to>
      <xdr:col>20</xdr:col>
      <xdr:colOff>38100</xdr:colOff>
      <xdr:row>82</xdr:row>
      <xdr:rowOff>27939</xdr:rowOff>
    </xdr:to>
    <xdr:sp macro="" textlink="">
      <xdr:nvSpPr>
        <xdr:cNvPr id="306" name="楕円 305"/>
        <xdr:cNvSpPr/>
      </xdr:nvSpPr>
      <xdr:spPr>
        <a:xfrm>
          <a:off x="3746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148589</xdr:rowOff>
    </xdr:from>
    <xdr:to>
      <xdr:col>24</xdr:col>
      <xdr:colOff>63500</xdr:colOff>
      <xdr:row>82</xdr:row>
      <xdr:rowOff>9525</xdr:rowOff>
    </xdr:to>
    <xdr:cxnSp macro="">
      <xdr:nvCxnSpPr>
        <xdr:cNvPr id="307" name="直線コネクタ 306"/>
        <xdr:cNvCxnSpPr/>
      </xdr:nvCxnSpPr>
      <xdr:spPr>
        <a:xfrm>
          <a:off x="3797300" y="140360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74930</xdr:rowOff>
    </xdr:from>
    <xdr:to>
      <xdr:col>15</xdr:col>
      <xdr:colOff>101600</xdr:colOff>
      <xdr:row>82</xdr:row>
      <xdr:rowOff>5080</xdr:rowOff>
    </xdr:to>
    <xdr:sp macro="" textlink="">
      <xdr:nvSpPr>
        <xdr:cNvPr id="308" name="楕円 307"/>
        <xdr:cNvSpPr/>
      </xdr:nvSpPr>
      <xdr:spPr>
        <a:xfrm>
          <a:off x="2857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81</xdr:row>
      <xdr:rowOff>148589</xdr:rowOff>
    </xdr:to>
    <xdr:cxnSp macro="">
      <xdr:nvCxnSpPr>
        <xdr:cNvPr id="309" name="直線コネクタ 308"/>
        <xdr:cNvCxnSpPr/>
      </xdr:nvCxnSpPr>
      <xdr:spPr>
        <a:xfrm>
          <a:off x="2908300" y="14013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44450</xdr:rowOff>
    </xdr:from>
    <xdr:to>
      <xdr:col>10</xdr:col>
      <xdr:colOff>165100</xdr:colOff>
      <xdr:row>81</xdr:row>
      <xdr:rowOff>146050</xdr:rowOff>
    </xdr:to>
    <xdr:sp macro="" textlink="">
      <xdr:nvSpPr>
        <xdr:cNvPr id="310" name="楕円 309"/>
        <xdr:cNvSpPr/>
      </xdr:nvSpPr>
      <xdr:spPr>
        <a:xfrm>
          <a:off x="196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95250</xdr:rowOff>
    </xdr:from>
    <xdr:to>
      <xdr:col>15</xdr:col>
      <xdr:colOff>50800</xdr:colOff>
      <xdr:row>81</xdr:row>
      <xdr:rowOff>125730</xdr:rowOff>
    </xdr:to>
    <xdr:cxnSp macro="">
      <xdr:nvCxnSpPr>
        <xdr:cNvPr id="311" name="直線コネクタ 310"/>
        <xdr:cNvCxnSpPr/>
      </xdr:nvCxnSpPr>
      <xdr:spPr>
        <a:xfrm>
          <a:off x="2019300" y="13982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19686</xdr:rowOff>
    </xdr:from>
    <xdr:to>
      <xdr:col>6</xdr:col>
      <xdr:colOff>38100</xdr:colOff>
      <xdr:row>81</xdr:row>
      <xdr:rowOff>121286</xdr:rowOff>
    </xdr:to>
    <xdr:sp macro="" textlink="">
      <xdr:nvSpPr>
        <xdr:cNvPr id="312" name="楕円 311"/>
        <xdr:cNvSpPr/>
      </xdr:nvSpPr>
      <xdr:spPr>
        <a:xfrm>
          <a:off x="1079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70486</xdr:rowOff>
    </xdr:from>
    <xdr:to>
      <xdr:col>10</xdr:col>
      <xdr:colOff>114300</xdr:colOff>
      <xdr:row>81</xdr:row>
      <xdr:rowOff>95250</xdr:rowOff>
    </xdr:to>
    <xdr:cxnSp macro="">
      <xdr:nvCxnSpPr>
        <xdr:cNvPr id="313" name="直線コネクタ 312"/>
        <xdr:cNvCxnSpPr/>
      </xdr:nvCxnSpPr>
      <xdr:spPr>
        <a:xfrm>
          <a:off x="1130300" y="139579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14" name="n_1aveValue【公営住宅】&#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15" name="n_2aveValue【公営住宅】&#10;有形固定資産減価償却率"/>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6"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17" name="n_4aveValue【公営住宅】&#10;有形固定資産減価償却率"/>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44466</xdr:rowOff>
    </xdr:from>
    <xdr:ext cx="405111" cy="259045"/>
    <xdr:sp macro="" textlink="">
      <xdr:nvSpPr>
        <xdr:cNvPr id="318" name="n_1main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319" name="n_2mainValue【公営住宅】&#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20" name="n_3mainValue【公営住宅】&#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21" name="n_4mainValue【公営住宅】&#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50" name="【公営住宅】&#10;一人当たり面積平均値テキスト"/>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151130</xdr:rowOff>
    </xdr:from>
    <xdr:to>
      <xdr:col>55</xdr:col>
      <xdr:colOff>50800</xdr:colOff>
      <xdr:row>85</xdr:row>
      <xdr:rowOff>81280</xdr:rowOff>
    </xdr:to>
    <xdr:sp macro="" textlink="">
      <xdr:nvSpPr>
        <xdr:cNvPr id="361" name="楕円 360"/>
        <xdr:cNvSpPr/>
      </xdr:nvSpPr>
      <xdr:spPr>
        <a:xfrm>
          <a:off x="10426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129557</xdr:rowOff>
    </xdr:from>
    <xdr:ext cx="469744" cy="259045"/>
    <xdr:sp macro="" textlink="">
      <xdr:nvSpPr>
        <xdr:cNvPr id="362" name="【公営住宅】&#10;一人当たり面積該当値テキスト"/>
        <xdr:cNvSpPr txBox="1"/>
      </xdr:nvSpPr>
      <xdr:spPr>
        <a:xfrm>
          <a:off x="10515600"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148844</xdr:rowOff>
    </xdr:from>
    <xdr:to>
      <xdr:col>50</xdr:col>
      <xdr:colOff>165100</xdr:colOff>
      <xdr:row>85</xdr:row>
      <xdr:rowOff>78994</xdr:rowOff>
    </xdr:to>
    <xdr:sp macro="" textlink="">
      <xdr:nvSpPr>
        <xdr:cNvPr id="363" name="楕円 362"/>
        <xdr:cNvSpPr/>
      </xdr:nvSpPr>
      <xdr:spPr>
        <a:xfrm>
          <a:off x="9588500" y="145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28194</xdr:rowOff>
    </xdr:from>
    <xdr:to>
      <xdr:col>55</xdr:col>
      <xdr:colOff>0</xdr:colOff>
      <xdr:row>85</xdr:row>
      <xdr:rowOff>30480</xdr:rowOff>
    </xdr:to>
    <xdr:cxnSp macro="">
      <xdr:nvCxnSpPr>
        <xdr:cNvPr id="364" name="直線コネクタ 363"/>
        <xdr:cNvCxnSpPr/>
      </xdr:nvCxnSpPr>
      <xdr:spPr>
        <a:xfrm>
          <a:off x="9639300" y="146014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148462</xdr:rowOff>
    </xdr:from>
    <xdr:to>
      <xdr:col>46</xdr:col>
      <xdr:colOff>38100</xdr:colOff>
      <xdr:row>85</xdr:row>
      <xdr:rowOff>78612</xdr:rowOff>
    </xdr:to>
    <xdr:sp macro="" textlink="">
      <xdr:nvSpPr>
        <xdr:cNvPr id="365" name="楕円 364"/>
        <xdr:cNvSpPr/>
      </xdr:nvSpPr>
      <xdr:spPr>
        <a:xfrm>
          <a:off x="8699500" y="145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27812</xdr:rowOff>
    </xdr:from>
    <xdr:to>
      <xdr:col>50</xdr:col>
      <xdr:colOff>114300</xdr:colOff>
      <xdr:row>85</xdr:row>
      <xdr:rowOff>28194</xdr:rowOff>
    </xdr:to>
    <xdr:cxnSp macro="">
      <xdr:nvCxnSpPr>
        <xdr:cNvPr id="366" name="直線コネクタ 365"/>
        <xdr:cNvCxnSpPr/>
      </xdr:nvCxnSpPr>
      <xdr:spPr>
        <a:xfrm>
          <a:off x="8750300" y="14601062"/>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148082</xdr:rowOff>
    </xdr:from>
    <xdr:to>
      <xdr:col>41</xdr:col>
      <xdr:colOff>101600</xdr:colOff>
      <xdr:row>85</xdr:row>
      <xdr:rowOff>78232</xdr:rowOff>
    </xdr:to>
    <xdr:sp macro="" textlink="">
      <xdr:nvSpPr>
        <xdr:cNvPr id="367" name="楕円 366"/>
        <xdr:cNvSpPr/>
      </xdr:nvSpPr>
      <xdr:spPr>
        <a:xfrm>
          <a:off x="7810500" y="145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27432</xdr:rowOff>
    </xdr:from>
    <xdr:to>
      <xdr:col>45</xdr:col>
      <xdr:colOff>177800</xdr:colOff>
      <xdr:row>85</xdr:row>
      <xdr:rowOff>27812</xdr:rowOff>
    </xdr:to>
    <xdr:cxnSp macro="">
      <xdr:nvCxnSpPr>
        <xdr:cNvPr id="368" name="直線コネクタ 367"/>
        <xdr:cNvCxnSpPr/>
      </xdr:nvCxnSpPr>
      <xdr:spPr>
        <a:xfrm>
          <a:off x="7861300" y="1460068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144653</xdr:rowOff>
    </xdr:from>
    <xdr:to>
      <xdr:col>36</xdr:col>
      <xdr:colOff>165100</xdr:colOff>
      <xdr:row>85</xdr:row>
      <xdr:rowOff>74803</xdr:rowOff>
    </xdr:to>
    <xdr:sp macro="" textlink="">
      <xdr:nvSpPr>
        <xdr:cNvPr id="369" name="楕円 368"/>
        <xdr:cNvSpPr/>
      </xdr:nvSpPr>
      <xdr:spPr>
        <a:xfrm>
          <a:off x="6921500" y="145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24003</xdr:rowOff>
    </xdr:from>
    <xdr:to>
      <xdr:col>41</xdr:col>
      <xdr:colOff>50800</xdr:colOff>
      <xdr:row>85</xdr:row>
      <xdr:rowOff>27432</xdr:rowOff>
    </xdr:to>
    <xdr:cxnSp macro="">
      <xdr:nvCxnSpPr>
        <xdr:cNvPr id="370" name="直線コネクタ 369"/>
        <xdr:cNvCxnSpPr/>
      </xdr:nvCxnSpPr>
      <xdr:spPr>
        <a:xfrm>
          <a:off x="6972300" y="1459725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71" name="n_1aveValue【公営住宅】&#10;一人当たり面積"/>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72" name="n_2aveValue【公営住宅】&#10;一人当たり面積"/>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70121</xdr:rowOff>
    </xdr:from>
    <xdr:ext cx="469744" cy="259045"/>
    <xdr:sp macro="" textlink="">
      <xdr:nvSpPr>
        <xdr:cNvPr id="375" name="n_1mainValue【公営住宅】&#10;一人当たり面積"/>
        <xdr:cNvSpPr txBox="1"/>
      </xdr:nvSpPr>
      <xdr:spPr>
        <a:xfrm>
          <a:off x="9391727"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69739</xdr:rowOff>
    </xdr:from>
    <xdr:ext cx="469744" cy="259045"/>
    <xdr:sp macro="" textlink="">
      <xdr:nvSpPr>
        <xdr:cNvPr id="376" name="n_2mainValue【公営住宅】&#10;一人当たり面積"/>
        <xdr:cNvSpPr txBox="1"/>
      </xdr:nvSpPr>
      <xdr:spPr>
        <a:xfrm>
          <a:off x="8515427" y="1464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69359</xdr:rowOff>
    </xdr:from>
    <xdr:ext cx="469744" cy="259045"/>
    <xdr:sp macro="" textlink="">
      <xdr:nvSpPr>
        <xdr:cNvPr id="377" name="n_3mainValue【公営住宅】&#10;一人当たり面積"/>
        <xdr:cNvSpPr txBox="1"/>
      </xdr:nvSpPr>
      <xdr:spPr>
        <a:xfrm>
          <a:off x="7626427" y="1464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65930</xdr:rowOff>
    </xdr:from>
    <xdr:ext cx="469744" cy="259045"/>
    <xdr:sp macro="" textlink="">
      <xdr:nvSpPr>
        <xdr:cNvPr id="378" name="n_4mainValue【公営住宅】&#10;一人当たり面積"/>
        <xdr:cNvSpPr txBox="1"/>
      </xdr:nvSpPr>
      <xdr:spPr>
        <a:xfrm>
          <a:off x="6737427" y="1463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107</xdr:row>
      <xdr:rowOff>137161</xdr:rowOff>
    </xdr:to>
    <xdr:cxnSp macro="">
      <xdr:nvCxnSpPr>
        <xdr:cNvPr id="402" name="直線コネクタ 401"/>
        <xdr:cNvCxnSpPr/>
      </xdr:nvCxnSpPr>
      <xdr:spPr>
        <a:xfrm flipV="1">
          <a:off x="4634865" y="17146905"/>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405111" cy="259045"/>
    <xdr:sp macro="" textlink="">
      <xdr:nvSpPr>
        <xdr:cNvPr id="403" name="【港湾・漁港】&#10;有形固定資産減価償却率最小値テキスト"/>
        <xdr:cNvSpPr txBox="1"/>
      </xdr:nvSpPr>
      <xdr:spPr>
        <a:xfrm>
          <a:off x="4673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404" name="直線コネクタ 403"/>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340478" cy="259045"/>
    <xdr:sp macro="" textlink="">
      <xdr:nvSpPr>
        <xdr:cNvPr id="405" name="【港湾・漁港】&#10;有形固定資産減価償却率最大値テキスト"/>
        <xdr:cNvSpPr txBox="1"/>
      </xdr:nvSpPr>
      <xdr:spPr>
        <a:xfrm>
          <a:off x="467360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406" name="直線コネクタ 405"/>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65422</xdr:rowOff>
    </xdr:from>
    <xdr:ext cx="405111" cy="259045"/>
    <xdr:sp macro="" textlink="">
      <xdr:nvSpPr>
        <xdr:cNvPr id="407" name="【港湾・漁港】&#10;有形固定資産減価償却率平均値テキスト"/>
        <xdr:cNvSpPr txBox="1"/>
      </xdr:nvSpPr>
      <xdr:spPr>
        <a:xfrm>
          <a:off x="4673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408" name="フローチャート: 判断 407"/>
        <xdr:cNvSpPr/>
      </xdr:nvSpPr>
      <xdr:spPr>
        <a:xfrm>
          <a:off x="4584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95886</xdr:rowOff>
    </xdr:from>
    <xdr:to>
      <xdr:col>20</xdr:col>
      <xdr:colOff>38100</xdr:colOff>
      <xdr:row>107</xdr:row>
      <xdr:rowOff>26036</xdr:rowOff>
    </xdr:to>
    <xdr:sp macro="" textlink="">
      <xdr:nvSpPr>
        <xdr:cNvPr id="409" name="フローチャート: 判断 408"/>
        <xdr:cNvSpPr/>
      </xdr:nvSpPr>
      <xdr:spPr>
        <a:xfrm>
          <a:off x="3746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19686</xdr:rowOff>
    </xdr:from>
    <xdr:to>
      <xdr:col>15</xdr:col>
      <xdr:colOff>101600</xdr:colOff>
      <xdr:row>107</xdr:row>
      <xdr:rowOff>121286</xdr:rowOff>
    </xdr:to>
    <xdr:sp macro="" textlink="">
      <xdr:nvSpPr>
        <xdr:cNvPr id="410" name="フローチャート: 判断 409"/>
        <xdr:cNvSpPr/>
      </xdr:nvSpPr>
      <xdr:spPr>
        <a:xfrm>
          <a:off x="2857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411" name="フローチャート: 判断 410"/>
        <xdr:cNvSpPr/>
      </xdr:nvSpPr>
      <xdr:spPr>
        <a:xfrm>
          <a:off x="1968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164464</xdr:rowOff>
    </xdr:from>
    <xdr:to>
      <xdr:col>6</xdr:col>
      <xdr:colOff>38100</xdr:colOff>
      <xdr:row>106</xdr:row>
      <xdr:rowOff>94614</xdr:rowOff>
    </xdr:to>
    <xdr:sp macro="" textlink="">
      <xdr:nvSpPr>
        <xdr:cNvPr id="412" name="フローチャート: 判断 411"/>
        <xdr:cNvSpPr/>
      </xdr:nvSpPr>
      <xdr:spPr>
        <a:xfrm>
          <a:off x="1079500" y="181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xdr:rowOff>
    </xdr:from>
    <xdr:to>
      <xdr:col>24</xdr:col>
      <xdr:colOff>114300</xdr:colOff>
      <xdr:row>106</xdr:row>
      <xdr:rowOff>107950</xdr:rowOff>
    </xdr:to>
    <xdr:sp macro="" textlink="">
      <xdr:nvSpPr>
        <xdr:cNvPr id="418" name="楕円 417"/>
        <xdr:cNvSpPr/>
      </xdr:nvSpPr>
      <xdr:spPr>
        <a:xfrm>
          <a:off x="4584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156227</xdr:rowOff>
    </xdr:from>
    <xdr:ext cx="405111" cy="259045"/>
    <xdr:sp macro="" textlink="">
      <xdr:nvSpPr>
        <xdr:cNvPr id="419" name="【港湾・漁港】&#10;有形固定資産減価償却率該当値テキスト"/>
        <xdr:cNvSpPr txBox="1"/>
      </xdr:nvSpPr>
      <xdr:spPr>
        <a:xfrm>
          <a:off x="4673600"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143511</xdr:rowOff>
    </xdr:from>
    <xdr:to>
      <xdr:col>20</xdr:col>
      <xdr:colOff>38100</xdr:colOff>
      <xdr:row>106</xdr:row>
      <xdr:rowOff>73661</xdr:rowOff>
    </xdr:to>
    <xdr:sp macro="" textlink="">
      <xdr:nvSpPr>
        <xdr:cNvPr id="420" name="楕円 419"/>
        <xdr:cNvSpPr/>
      </xdr:nvSpPr>
      <xdr:spPr>
        <a:xfrm>
          <a:off x="3746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22861</xdr:rowOff>
    </xdr:from>
    <xdr:to>
      <xdr:col>24</xdr:col>
      <xdr:colOff>63500</xdr:colOff>
      <xdr:row>106</xdr:row>
      <xdr:rowOff>57150</xdr:rowOff>
    </xdr:to>
    <xdr:cxnSp macro="">
      <xdr:nvCxnSpPr>
        <xdr:cNvPr id="421" name="直線コネクタ 420"/>
        <xdr:cNvCxnSpPr/>
      </xdr:nvCxnSpPr>
      <xdr:spPr>
        <a:xfrm>
          <a:off x="3797300" y="181965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38736</xdr:rowOff>
    </xdr:from>
    <xdr:to>
      <xdr:col>15</xdr:col>
      <xdr:colOff>101600</xdr:colOff>
      <xdr:row>106</xdr:row>
      <xdr:rowOff>140336</xdr:rowOff>
    </xdr:to>
    <xdr:sp macro="" textlink="">
      <xdr:nvSpPr>
        <xdr:cNvPr id="422" name="楕円 421"/>
        <xdr:cNvSpPr/>
      </xdr:nvSpPr>
      <xdr:spPr>
        <a:xfrm>
          <a:off x="28575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22861</xdr:rowOff>
    </xdr:from>
    <xdr:to>
      <xdr:col>19</xdr:col>
      <xdr:colOff>177800</xdr:colOff>
      <xdr:row>106</xdr:row>
      <xdr:rowOff>89536</xdr:rowOff>
    </xdr:to>
    <xdr:cxnSp macro="">
      <xdr:nvCxnSpPr>
        <xdr:cNvPr id="423" name="直線コネクタ 422"/>
        <xdr:cNvCxnSpPr/>
      </xdr:nvCxnSpPr>
      <xdr:spPr>
        <a:xfrm flipV="1">
          <a:off x="2908300" y="1819656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113030</xdr:rowOff>
    </xdr:from>
    <xdr:to>
      <xdr:col>10</xdr:col>
      <xdr:colOff>165100</xdr:colOff>
      <xdr:row>107</xdr:row>
      <xdr:rowOff>43180</xdr:rowOff>
    </xdr:to>
    <xdr:sp macro="" textlink="">
      <xdr:nvSpPr>
        <xdr:cNvPr id="424" name="楕円 423"/>
        <xdr:cNvSpPr/>
      </xdr:nvSpPr>
      <xdr:spPr>
        <a:xfrm>
          <a:off x="1968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89536</xdr:rowOff>
    </xdr:from>
    <xdr:to>
      <xdr:col>15</xdr:col>
      <xdr:colOff>50800</xdr:colOff>
      <xdr:row>106</xdr:row>
      <xdr:rowOff>163830</xdr:rowOff>
    </xdr:to>
    <xdr:cxnSp macro="">
      <xdr:nvCxnSpPr>
        <xdr:cNvPr id="425" name="直線コネクタ 424"/>
        <xdr:cNvCxnSpPr/>
      </xdr:nvCxnSpPr>
      <xdr:spPr>
        <a:xfrm flipV="1">
          <a:off x="2019300" y="1826323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76836</xdr:rowOff>
    </xdr:from>
    <xdr:to>
      <xdr:col>6</xdr:col>
      <xdr:colOff>38100</xdr:colOff>
      <xdr:row>107</xdr:row>
      <xdr:rowOff>6986</xdr:rowOff>
    </xdr:to>
    <xdr:sp macro="" textlink="">
      <xdr:nvSpPr>
        <xdr:cNvPr id="426" name="楕円 425"/>
        <xdr:cNvSpPr/>
      </xdr:nvSpPr>
      <xdr:spPr>
        <a:xfrm>
          <a:off x="1079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127636</xdr:rowOff>
    </xdr:from>
    <xdr:to>
      <xdr:col>10</xdr:col>
      <xdr:colOff>114300</xdr:colOff>
      <xdr:row>106</xdr:row>
      <xdr:rowOff>163830</xdr:rowOff>
    </xdr:to>
    <xdr:cxnSp macro="">
      <xdr:nvCxnSpPr>
        <xdr:cNvPr id="427" name="直線コネクタ 426"/>
        <xdr:cNvCxnSpPr/>
      </xdr:nvCxnSpPr>
      <xdr:spPr>
        <a:xfrm>
          <a:off x="1130300" y="183013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17163</xdr:rowOff>
    </xdr:from>
    <xdr:ext cx="405111" cy="259045"/>
    <xdr:sp macro="" textlink="">
      <xdr:nvSpPr>
        <xdr:cNvPr id="428" name="n_1aveValue【港湾・漁港】&#10;有形固定資産減価償却率"/>
        <xdr:cNvSpPr txBox="1"/>
      </xdr:nvSpPr>
      <xdr:spPr>
        <a:xfrm>
          <a:off x="35820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112413</xdr:rowOff>
    </xdr:from>
    <xdr:ext cx="405111" cy="259045"/>
    <xdr:sp macro="" textlink="">
      <xdr:nvSpPr>
        <xdr:cNvPr id="429" name="n_2aveValue【港湾・漁港】&#10;有形固定資産減価償却率"/>
        <xdr:cNvSpPr txBox="1"/>
      </xdr:nvSpPr>
      <xdr:spPr>
        <a:xfrm>
          <a:off x="2705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430" name="n_3aveValue【港湾・漁港】&#10;有形固定資産減価償却率"/>
        <xdr:cNvSpPr txBox="1"/>
      </xdr:nvSpPr>
      <xdr:spPr>
        <a:xfrm>
          <a:off x="1816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111141</xdr:rowOff>
    </xdr:from>
    <xdr:ext cx="405111" cy="259045"/>
    <xdr:sp macro="" textlink="">
      <xdr:nvSpPr>
        <xdr:cNvPr id="431" name="n_4aveValue【港湾・漁港】&#10;有形固定資産減価償却率"/>
        <xdr:cNvSpPr txBox="1"/>
      </xdr:nvSpPr>
      <xdr:spPr>
        <a:xfrm>
          <a:off x="927744" y="179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90188</xdr:rowOff>
    </xdr:from>
    <xdr:ext cx="405111" cy="259045"/>
    <xdr:sp macro="" textlink="">
      <xdr:nvSpPr>
        <xdr:cNvPr id="432" name="n_1mainValue【港湾・漁港】&#10;有形固定資産減価償却率"/>
        <xdr:cNvSpPr txBox="1"/>
      </xdr:nvSpPr>
      <xdr:spPr>
        <a:xfrm>
          <a:off x="3582044"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156863</xdr:rowOff>
    </xdr:from>
    <xdr:ext cx="405111" cy="259045"/>
    <xdr:sp macro="" textlink="">
      <xdr:nvSpPr>
        <xdr:cNvPr id="433" name="n_2mainValue【港湾・漁港】&#10;有形固定資産減価償却率"/>
        <xdr:cNvSpPr txBox="1"/>
      </xdr:nvSpPr>
      <xdr:spPr>
        <a:xfrm>
          <a:off x="2705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59707</xdr:rowOff>
    </xdr:from>
    <xdr:ext cx="405111" cy="259045"/>
    <xdr:sp macro="" textlink="">
      <xdr:nvSpPr>
        <xdr:cNvPr id="434" name="n_3mainValue【港湾・漁港】&#10;有形固定資産減価償却率"/>
        <xdr:cNvSpPr txBox="1"/>
      </xdr:nvSpPr>
      <xdr:spPr>
        <a:xfrm>
          <a:off x="1816744" y="1806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169563</xdr:rowOff>
    </xdr:from>
    <xdr:ext cx="405111" cy="259045"/>
    <xdr:sp macro="" textlink="">
      <xdr:nvSpPr>
        <xdr:cNvPr id="435" name="n_4mainValue【港湾・漁港】&#10;有形固定資産減価償却率"/>
        <xdr:cNvSpPr txBox="1"/>
      </xdr:nvSpPr>
      <xdr:spPr>
        <a:xfrm>
          <a:off x="9277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30807</xdr:rowOff>
    </xdr:from>
    <xdr:to>
      <xdr:col>54</xdr:col>
      <xdr:colOff>189865</xdr:colOff>
      <xdr:row>108</xdr:row>
      <xdr:rowOff>73417</xdr:rowOff>
    </xdr:to>
    <xdr:cxnSp macro="">
      <xdr:nvCxnSpPr>
        <xdr:cNvPr id="457" name="直線コネクタ 456"/>
        <xdr:cNvCxnSpPr/>
      </xdr:nvCxnSpPr>
      <xdr:spPr>
        <a:xfrm flipV="1">
          <a:off x="10476865" y="17518707"/>
          <a:ext cx="0" cy="1071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77244</xdr:rowOff>
    </xdr:from>
    <xdr:ext cx="469744" cy="259045"/>
    <xdr:sp macro="" textlink="">
      <xdr:nvSpPr>
        <xdr:cNvPr id="458" name="【港湾・漁港】&#10;一人当たり有形固定資産（償却資産）額最小値テキスト"/>
        <xdr:cNvSpPr txBox="1"/>
      </xdr:nvSpPr>
      <xdr:spPr>
        <a:xfrm>
          <a:off x="10515600" y="1859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73417</xdr:rowOff>
    </xdr:from>
    <xdr:to>
      <xdr:col>55</xdr:col>
      <xdr:colOff>88900</xdr:colOff>
      <xdr:row>108</xdr:row>
      <xdr:rowOff>73417</xdr:rowOff>
    </xdr:to>
    <xdr:cxnSp macro="">
      <xdr:nvCxnSpPr>
        <xdr:cNvPr id="459" name="直線コネクタ 458"/>
        <xdr:cNvCxnSpPr/>
      </xdr:nvCxnSpPr>
      <xdr:spPr>
        <a:xfrm>
          <a:off x="10388600" y="1859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148934</xdr:rowOff>
    </xdr:from>
    <xdr:ext cx="690189" cy="259045"/>
    <xdr:sp macro="" textlink="">
      <xdr:nvSpPr>
        <xdr:cNvPr id="460" name="【港湾・漁港】&#10;一人当たり有形固定資産（償却資産）額最大値テキスト"/>
        <xdr:cNvSpPr txBox="1"/>
      </xdr:nvSpPr>
      <xdr:spPr>
        <a:xfrm>
          <a:off x="10515600" y="17293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30807</xdr:rowOff>
    </xdr:from>
    <xdr:to>
      <xdr:col>55</xdr:col>
      <xdr:colOff>88900</xdr:colOff>
      <xdr:row>102</xdr:row>
      <xdr:rowOff>30807</xdr:rowOff>
    </xdr:to>
    <xdr:cxnSp macro="">
      <xdr:nvCxnSpPr>
        <xdr:cNvPr id="461" name="直線コネクタ 460"/>
        <xdr:cNvCxnSpPr/>
      </xdr:nvCxnSpPr>
      <xdr:spPr>
        <a:xfrm>
          <a:off x="10388600" y="1751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23204</xdr:rowOff>
    </xdr:from>
    <xdr:ext cx="599010" cy="259045"/>
    <xdr:sp macro="" textlink="">
      <xdr:nvSpPr>
        <xdr:cNvPr id="462" name="【港湾・漁港】&#10;一人当たり有形固定資産（償却資産）額平均値テキスト"/>
        <xdr:cNvSpPr txBox="1"/>
      </xdr:nvSpPr>
      <xdr:spPr>
        <a:xfrm>
          <a:off x="10515600" y="181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327</xdr:rowOff>
    </xdr:from>
    <xdr:to>
      <xdr:col>55</xdr:col>
      <xdr:colOff>50800</xdr:colOff>
      <xdr:row>107</xdr:row>
      <xdr:rowOff>101927</xdr:rowOff>
    </xdr:to>
    <xdr:sp macro="" textlink="">
      <xdr:nvSpPr>
        <xdr:cNvPr id="463" name="フローチャート: 判断 462"/>
        <xdr:cNvSpPr/>
      </xdr:nvSpPr>
      <xdr:spPr>
        <a:xfrm>
          <a:off x="10426700" y="183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64390</xdr:rowOff>
    </xdr:from>
    <xdr:to>
      <xdr:col>50</xdr:col>
      <xdr:colOff>165100</xdr:colOff>
      <xdr:row>107</xdr:row>
      <xdr:rowOff>165990</xdr:rowOff>
    </xdr:to>
    <xdr:sp macro="" textlink="">
      <xdr:nvSpPr>
        <xdr:cNvPr id="464" name="フローチャート: 判断 463"/>
        <xdr:cNvSpPr/>
      </xdr:nvSpPr>
      <xdr:spPr>
        <a:xfrm>
          <a:off x="9588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53539</xdr:rowOff>
    </xdr:from>
    <xdr:to>
      <xdr:col>46</xdr:col>
      <xdr:colOff>38100</xdr:colOff>
      <xdr:row>107</xdr:row>
      <xdr:rowOff>155139</xdr:rowOff>
    </xdr:to>
    <xdr:sp macro="" textlink="">
      <xdr:nvSpPr>
        <xdr:cNvPr id="465" name="フローチャート: 判断 464"/>
        <xdr:cNvSpPr/>
      </xdr:nvSpPr>
      <xdr:spPr>
        <a:xfrm>
          <a:off x="8699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49222</xdr:rowOff>
    </xdr:from>
    <xdr:to>
      <xdr:col>41</xdr:col>
      <xdr:colOff>101600</xdr:colOff>
      <xdr:row>107</xdr:row>
      <xdr:rowOff>150822</xdr:rowOff>
    </xdr:to>
    <xdr:sp macro="" textlink="">
      <xdr:nvSpPr>
        <xdr:cNvPr id="466" name="フローチャート: 判断 465"/>
        <xdr:cNvSpPr/>
      </xdr:nvSpPr>
      <xdr:spPr>
        <a:xfrm>
          <a:off x="7810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135604</xdr:rowOff>
    </xdr:from>
    <xdr:to>
      <xdr:col>36</xdr:col>
      <xdr:colOff>165100</xdr:colOff>
      <xdr:row>108</xdr:row>
      <xdr:rowOff>65754</xdr:rowOff>
    </xdr:to>
    <xdr:sp macro="" textlink="">
      <xdr:nvSpPr>
        <xdr:cNvPr id="467" name="フローチャート: 判断 466"/>
        <xdr:cNvSpPr/>
      </xdr:nvSpPr>
      <xdr:spPr>
        <a:xfrm>
          <a:off x="6921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14663</xdr:rowOff>
    </xdr:from>
    <xdr:to>
      <xdr:col>55</xdr:col>
      <xdr:colOff>50800</xdr:colOff>
      <xdr:row>108</xdr:row>
      <xdr:rowOff>116263</xdr:rowOff>
    </xdr:to>
    <xdr:sp macro="" textlink="">
      <xdr:nvSpPr>
        <xdr:cNvPr id="473" name="楕円 472"/>
        <xdr:cNvSpPr/>
      </xdr:nvSpPr>
      <xdr:spPr>
        <a:xfrm>
          <a:off x="10426700" y="185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101040</xdr:rowOff>
    </xdr:from>
    <xdr:ext cx="534377" cy="259045"/>
    <xdr:sp macro="" textlink="">
      <xdr:nvSpPr>
        <xdr:cNvPr id="474" name="【港湾・漁港】&#10;一人当たり有形固定資産（償却資産）額該当値テキスト"/>
        <xdr:cNvSpPr txBox="1"/>
      </xdr:nvSpPr>
      <xdr:spPr>
        <a:xfrm>
          <a:off x="10515600" y="1844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14619</xdr:rowOff>
    </xdr:from>
    <xdr:to>
      <xdr:col>50</xdr:col>
      <xdr:colOff>165100</xdr:colOff>
      <xdr:row>108</xdr:row>
      <xdr:rowOff>116219</xdr:rowOff>
    </xdr:to>
    <xdr:sp macro="" textlink="">
      <xdr:nvSpPr>
        <xdr:cNvPr id="475" name="楕円 474"/>
        <xdr:cNvSpPr/>
      </xdr:nvSpPr>
      <xdr:spPr>
        <a:xfrm>
          <a:off x="9588500" y="185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65419</xdr:rowOff>
    </xdr:from>
    <xdr:to>
      <xdr:col>55</xdr:col>
      <xdr:colOff>0</xdr:colOff>
      <xdr:row>108</xdr:row>
      <xdr:rowOff>65463</xdr:rowOff>
    </xdr:to>
    <xdr:cxnSp macro="">
      <xdr:nvCxnSpPr>
        <xdr:cNvPr id="476" name="直線コネクタ 475"/>
        <xdr:cNvCxnSpPr/>
      </xdr:nvCxnSpPr>
      <xdr:spPr>
        <a:xfrm>
          <a:off x="9639300" y="18582019"/>
          <a:ext cx="8382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15588</xdr:rowOff>
    </xdr:from>
    <xdr:to>
      <xdr:col>46</xdr:col>
      <xdr:colOff>38100</xdr:colOff>
      <xdr:row>108</xdr:row>
      <xdr:rowOff>117188</xdr:rowOff>
    </xdr:to>
    <xdr:sp macro="" textlink="">
      <xdr:nvSpPr>
        <xdr:cNvPr id="477" name="楕円 476"/>
        <xdr:cNvSpPr/>
      </xdr:nvSpPr>
      <xdr:spPr>
        <a:xfrm>
          <a:off x="8699500" y="185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65419</xdr:rowOff>
    </xdr:from>
    <xdr:to>
      <xdr:col>50</xdr:col>
      <xdr:colOff>114300</xdr:colOff>
      <xdr:row>108</xdr:row>
      <xdr:rowOff>66388</xdr:rowOff>
    </xdr:to>
    <xdr:cxnSp macro="">
      <xdr:nvCxnSpPr>
        <xdr:cNvPr id="478" name="直線コネクタ 477"/>
        <xdr:cNvCxnSpPr/>
      </xdr:nvCxnSpPr>
      <xdr:spPr>
        <a:xfrm flipV="1">
          <a:off x="8750300" y="18582019"/>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16450</xdr:rowOff>
    </xdr:from>
    <xdr:to>
      <xdr:col>41</xdr:col>
      <xdr:colOff>101600</xdr:colOff>
      <xdr:row>108</xdr:row>
      <xdr:rowOff>118050</xdr:rowOff>
    </xdr:to>
    <xdr:sp macro="" textlink="">
      <xdr:nvSpPr>
        <xdr:cNvPr id="479" name="楕円 478"/>
        <xdr:cNvSpPr/>
      </xdr:nvSpPr>
      <xdr:spPr>
        <a:xfrm>
          <a:off x="7810500" y="185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66388</xdr:rowOff>
    </xdr:from>
    <xdr:to>
      <xdr:col>45</xdr:col>
      <xdr:colOff>177800</xdr:colOff>
      <xdr:row>108</xdr:row>
      <xdr:rowOff>67250</xdr:rowOff>
    </xdr:to>
    <xdr:cxnSp macro="">
      <xdr:nvCxnSpPr>
        <xdr:cNvPr id="480" name="直線コネクタ 479"/>
        <xdr:cNvCxnSpPr/>
      </xdr:nvCxnSpPr>
      <xdr:spPr>
        <a:xfrm flipV="1">
          <a:off x="7861300" y="18582988"/>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16427</xdr:rowOff>
    </xdr:from>
    <xdr:to>
      <xdr:col>36</xdr:col>
      <xdr:colOff>165100</xdr:colOff>
      <xdr:row>108</xdr:row>
      <xdr:rowOff>118027</xdr:rowOff>
    </xdr:to>
    <xdr:sp macro="" textlink="">
      <xdr:nvSpPr>
        <xdr:cNvPr id="481" name="楕円 480"/>
        <xdr:cNvSpPr/>
      </xdr:nvSpPr>
      <xdr:spPr>
        <a:xfrm>
          <a:off x="6921500" y="1853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67227</xdr:rowOff>
    </xdr:from>
    <xdr:to>
      <xdr:col>41</xdr:col>
      <xdr:colOff>50800</xdr:colOff>
      <xdr:row>108</xdr:row>
      <xdr:rowOff>67250</xdr:rowOff>
    </xdr:to>
    <xdr:cxnSp macro="">
      <xdr:nvCxnSpPr>
        <xdr:cNvPr id="482" name="直線コネクタ 481"/>
        <xdr:cNvCxnSpPr/>
      </xdr:nvCxnSpPr>
      <xdr:spPr>
        <a:xfrm>
          <a:off x="6972300" y="1858382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11067</xdr:rowOff>
    </xdr:from>
    <xdr:ext cx="599010" cy="259045"/>
    <xdr:sp macro="" textlink="">
      <xdr:nvSpPr>
        <xdr:cNvPr id="483" name="n_1aveValue【港湾・漁港】&#10;一人当たり有形固定資産（償却資産）額"/>
        <xdr:cNvSpPr txBox="1"/>
      </xdr:nvSpPr>
      <xdr:spPr>
        <a:xfrm>
          <a:off x="93270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216</xdr:rowOff>
    </xdr:from>
    <xdr:ext cx="599010" cy="259045"/>
    <xdr:sp macro="" textlink="">
      <xdr:nvSpPr>
        <xdr:cNvPr id="484" name="n_2aveValue【港湾・漁港】&#10;一人当たり有形固定資産（償却資産）額"/>
        <xdr:cNvSpPr txBox="1"/>
      </xdr:nvSpPr>
      <xdr:spPr>
        <a:xfrm>
          <a:off x="8450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167349</xdr:rowOff>
    </xdr:from>
    <xdr:ext cx="599010" cy="259045"/>
    <xdr:sp macro="" textlink="">
      <xdr:nvSpPr>
        <xdr:cNvPr id="485" name="n_3aveValue【港湾・漁港】&#10;一人当たり有形固定資産（償却資産）額"/>
        <xdr:cNvSpPr txBox="1"/>
      </xdr:nvSpPr>
      <xdr:spPr>
        <a:xfrm>
          <a:off x="7561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82281</xdr:rowOff>
    </xdr:from>
    <xdr:ext cx="599010" cy="259045"/>
    <xdr:sp macro="" textlink="">
      <xdr:nvSpPr>
        <xdr:cNvPr id="486" name="n_4aveValue【港湾・漁港】&#10;一人当たり有形固定資産（償却資産）額"/>
        <xdr:cNvSpPr txBox="1"/>
      </xdr:nvSpPr>
      <xdr:spPr>
        <a:xfrm>
          <a:off x="6672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107346</xdr:rowOff>
    </xdr:from>
    <xdr:ext cx="534377" cy="259045"/>
    <xdr:sp macro="" textlink="">
      <xdr:nvSpPr>
        <xdr:cNvPr id="487" name="n_1mainValue【港湾・漁港】&#10;一人当たり有形固定資産（償却資産）額"/>
        <xdr:cNvSpPr txBox="1"/>
      </xdr:nvSpPr>
      <xdr:spPr>
        <a:xfrm>
          <a:off x="9359411" y="186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108315</xdr:rowOff>
    </xdr:from>
    <xdr:ext cx="534377" cy="259045"/>
    <xdr:sp macro="" textlink="">
      <xdr:nvSpPr>
        <xdr:cNvPr id="488" name="n_2mainValue【港湾・漁港】&#10;一人当たり有形固定資産（償却資産）額"/>
        <xdr:cNvSpPr txBox="1"/>
      </xdr:nvSpPr>
      <xdr:spPr>
        <a:xfrm>
          <a:off x="8483111" y="186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109177</xdr:rowOff>
    </xdr:from>
    <xdr:ext cx="534377" cy="259045"/>
    <xdr:sp macro="" textlink="">
      <xdr:nvSpPr>
        <xdr:cNvPr id="489" name="n_3mainValue【港湾・漁港】&#10;一人当たり有形固定資産（償却資産）額"/>
        <xdr:cNvSpPr txBox="1"/>
      </xdr:nvSpPr>
      <xdr:spPr>
        <a:xfrm>
          <a:off x="7594111" y="186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109154</xdr:rowOff>
    </xdr:from>
    <xdr:ext cx="534377" cy="259045"/>
    <xdr:sp macro="" textlink="">
      <xdr:nvSpPr>
        <xdr:cNvPr id="490" name="n_4mainValue【港湾・漁港】&#10;一人当たり有形固定資産（償却資産）額"/>
        <xdr:cNvSpPr txBox="1"/>
      </xdr:nvSpPr>
      <xdr:spPr>
        <a:xfrm>
          <a:off x="6705111" y="186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515" name="直線コネクタ 514"/>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7" name="直線コネクタ 5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518"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519" name="直線コネクタ 518"/>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520" name="【認定こども園・幼稚園・保育所】&#10;有形固定資産減価償却率平均値テキスト"/>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521" name="フローチャート: 判断 520"/>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522" name="フローチャート: 判断 521"/>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523" name="フローチャート: 判断 522"/>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524" name="フローチャート: 判断 523"/>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5" name="フローチャート: 判断 524"/>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160655</xdr:rowOff>
    </xdr:from>
    <xdr:to>
      <xdr:col>85</xdr:col>
      <xdr:colOff>177800</xdr:colOff>
      <xdr:row>41</xdr:row>
      <xdr:rowOff>90805</xdr:rowOff>
    </xdr:to>
    <xdr:sp macro="" textlink="">
      <xdr:nvSpPr>
        <xdr:cNvPr id="531" name="楕円 530"/>
        <xdr:cNvSpPr/>
      </xdr:nvSpPr>
      <xdr:spPr>
        <a:xfrm>
          <a:off x="162687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139082</xdr:rowOff>
    </xdr:from>
    <xdr:ext cx="405111" cy="259045"/>
    <xdr:sp macro="" textlink="">
      <xdr:nvSpPr>
        <xdr:cNvPr id="532" name="【認定こども園・幼稚園・保育所】&#10;有形固定資産減価償却率該当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149225</xdr:rowOff>
    </xdr:from>
    <xdr:to>
      <xdr:col>81</xdr:col>
      <xdr:colOff>101600</xdr:colOff>
      <xdr:row>41</xdr:row>
      <xdr:rowOff>79375</xdr:rowOff>
    </xdr:to>
    <xdr:sp macro="" textlink="">
      <xdr:nvSpPr>
        <xdr:cNvPr id="533" name="楕円 532"/>
        <xdr:cNvSpPr/>
      </xdr:nvSpPr>
      <xdr:spPr>
        <a:xfrm>
          <a:off x="15430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28575</xdr:rowOff>
    </xdr:from>
    <xdr:to>
      <xdr:col>85</xdr:col>
      <xdr:colOff>127000</xdr:colOff>
      <xdr:row>41</xdr:row>
      <xdr:rowOff>40005</xdr:rowOff>
    </xdr:to>
    <xdr:cxnSp macro="">
      <xdr:nvCxnSpPr>
        <xdr:cNvPr id="534" name="直線コネクタ 533"/>
        <xdr:cNvCxnSpPr/>
      </xdr:nvCxnSpPr>
      <xdr:spPr>
        <a:xfrm>
          <a:off x="15481300" y="70580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132080</xdr:rowOff>
    </xdr:from>
    <xdr:to>
      <xdr:col>76</xdr:col>
      <xdr:colOff>165100</xdr:colOff>
      <xdr:row>41</xdr:row>
      <xdr:rowOff>62230</xdr:rowOff>
    </xdr:to>
    <xdr:sp macro="" textlink="">
      <xdr:nvSpPr>
        <xdr:cNvPr id="535" name="楕円 534"/>
        <xdr:cNvSpPr/>
      </xdr:nvSpPr>
      <xdr:spPr>
        <a:xfrm>
          <a:off x="14541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11430</xdr:rowOff>
    </xdr:from>
    <xdr:to>
      <xdr:col>81</xdr:col>
      <xdr:colOff>50800</xdr:colOff>
      <xdr:row>41</xdr:row>
      <xdr:rowOff>28575</xdr:rowOff>
    </xdr:to>
    <xdr:cxnSp macro="">
      <xdr:nvCxnSpPr>
        <xdr:cNvPr id="536" name="直線コネクタ 535"/>
        <xdr:cNvCxnSpPr/>
      </xdr:nvCxnSpPr>
      <xdr:spPr>
        <a:xfrm>
          <a:off x="14592300" y="70408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97790</xdr:rowOff>
    </xdr:from>
    <xdr:to>
      <xdr:col>72</xdr:col>
      <xdr:colOff>38100</xdr:colOff>
      <xdr:row>42</xdr:row>
      <xdr:rowOff>27940</xdr:rowOff>
    </xdr:to>
    <xdr:sp macro="" textlink="">
      <xdr:nvSpPr>
        <xdr:cNvPr id="537" name="楕円 536"/>
        <xdr:cNvSpPr/>
      </xdr:nvSpPr>
      <xdr:spPr>
        <a:xfrm>
          <a:off x="13652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11430</xdr:rowOff>
    </xdr:from>
    <xdr:to>
      <xdr:col>76</xdr:col>
      <xdr:colOff>114300</xdr:colOff>
      <xdr:row>41</xdr:row>
      <xdr:rowOff>148590</xdr:rowOff>
    </xdr:to>
    <xdr:cxnSp macro="">
      <xdr:nvCxnSpPr>
        <xdr:cNvPr id="538" name="直線コネクタ 537"/>
        <xdr:cNvCxnSpPr/>
      </xdr:nvCxnSpPr>
      <xdr:spPr>
        <a:xfrm flipV="1">
          <a:off x="13703300" y="70408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74930</xdr:rowOff>
    </xdr:from>
    <xdr:to>
      <xdr:col>67</xdr:col>
      <xdr:colOff>101600</xdr:colOff>
      <xdr:row>42</xdr:row>
      <xdr:rowOff>5080</xdr:rowOff>
    </xdr:to>
    <xdr:sp macro="" textlink="">
      <xdr:nvSpPr>
        <xdr:cNvPr id="539" name="楕円 538"/>
        <xdr:cNvSpPr/>
      </xdr:nvSpPr>
      <xdr:spPr>
        <a:xfrm>
          <a:off x="12763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125730</xdr:rowOff>
    </xdr:from>
    <xdr:to>
      <xdr:col>71</xdr:col>
      <xdr:colOff>177800</xdr:colOff>
      <xdr:row>41</xdr:row>
      <xdr:rowOff>148590</xdr:rowOff>
    </xdr:to>
    <xdr:cxnSp macro="">
      <xdr:nvCxnSpPr>
        <xdr:cNvPr id="540" name="直線コネクタ 539"/>
        <xdr:cNvCxnSpPr/>
      </xdr:nvCxnSpPr>
      <xdr:spPr>
        <a:xfrm>
          <a:off x="12814300" y="7155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541" name="n_1aveValue【認定こども園・幼稚園・保育所】&#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542" name="n_2aveValue【認定こども園・幼稚園・保育所】&#10;有形固定資産減価償却率"/>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543"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4"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70502</xdr:rowOff>
    </xdr:from>
    <xdr:ext cx="405111" cy="259045"/>
    <xdr:sp macro="" textlink="">
      <xdr:nvSpPr>
        <xdr:cNvPr id="545" name="n_1mainValue【認定こども園・幼稚園・保育所】&#10;有形固定資産減価償却率"/>
        <xdr:cNvSpPr txBox="1"/>
      </xdr:nvSpPr>
      <xdr:spPr>
        <a:xfrm>
          <a:off x="152660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53357</xdr:rowOff>
    </xdr:from>
    <xdr:ext cx="405111" cy="259045"/>
    <xdr:sp macro="" textlink="">
      <xdr:nvSpPr>
        <xdr:cNvPr id="546" name="n_2mainValue【認定こども園・幼稚園・保育所】&#10;有形固定資産減価償却率"/>
        <xdr:cNvSpPr txBox="1"/>
      </xdr:nvSpPr>
      <xdr:spPr>
        <a:xfrm>
          <a:off x="143897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19067</xdr:rowOff>
    </xdr:from>
    <xdr:ext cx="405111" cy="259045"/>
    <xdr:sp macro="" textlink="">
      <xdr:nvSpPr>
        <xdr:cNvPr id="547" name="n_3mainValue【認定こども園・幼稚園・保育所】&#10;有形固定資産減価償却率"/>
        <xdr:cNvSpPr txBox="1"/>
      </xdr:nvSpPr>
      <xdr:spPr>
        <a:xfrm>
          <a:off x="135007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167657</xdr:rowOff>
    </xdr:from>
    <xdr:ext cx="405111" cy="259045"/>
    <xdr:sp macro="" textlink="">
      <xdr:nvSpPr>
        <xdr:cNvPr id="548" name="n_4mainValue【認定こども園・幼稚園・保育所】&#10;有形固定資産減価償却率"/>
        <xdr:cNvSpPr txBox="1"/>
      </xdr:nvSpPr>
      <xdr:spPr>
        <a:xfrm>
          <a:off x="12611744"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570" name="直線コネクタ 569"/>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571"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572" name="直線コネクタ 571"/>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573"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574" name="直線コネクタ 573"/>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575" name="【認定こども園・幼稚園・保育所】&#10;一人当たり面積平均値テキスト"/>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576" name="フローチャート: 判断 575"/>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577" name="フローチャート: 判断 576"/>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578" name="フローチャート: 判断 577"/>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579" name="フローチャート: 判断 578"/>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580" name="フローチャート: 判断 579"/>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148844</xdr:rowOff>
    </xdr:from>
    <xdr:to>
      <xdr:col>116</xdr:col>
      <xdr:colOff>114300</xdr:colOff>
      <xdr:row>40</xdr:row>
      <xdr:rowOff>78994</xdr:rowOff>
    </xdr:to>
    <xdr:sp macro="" textlink="">
      <xdr:nvSpPr>
        <xdr:cNvPr id="586" name="楕円 585"/>
        <xdr:cNvSpPr/>
      </xdr:nvSpPr>
      <xdr:spPr>
        <a:xfrm>
          <a:off x="221107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127271</xdr:rowOff>
    </xdr:from>
    <xdr:ext cx="469744" cy="259045"/>
    <xdr:sp macro="" textlink="">
      <xdr:nvSpPr>
        <xdr:cNvPr id="587" name="【認定こども園・幼稚園・保育所】&#10;一人当たり面積該当値テキスト"/>
        <xdr:cNvSpPr txBox="1"/>
      </xdr:nvSpPr>
      <xdr:spPr>
        <a:xfrm>
          <a:off x="22199600"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148844</xdr:rowOff>
    </xdr:from>
    <xdr:to>
      <xdr:col>112</xdr:col>
      <xdr:colOff>38100</xdr:colOff>
      <xdr:row>40</xdr:row>
      <xdr:rowOff>78994</xdr:rowOff>
    </xdr:to>
    <xdr:sp macro="" textlink="">
      <xdr:nvSpPr>
        <xdr:cNvPr id="588" name="楕円 587"/>
        <xdr:cNvSpPr/>
      </xdr:nvSpPr>
      <xdr:spPr>
        <a:xfrm>
          <a:off x="21272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28194</xdr:rowOff>
    </xdr:from>
    <xdr:to>
      <xdr:col>116</xdr:col>
      <xdr:colOff>63500</xdr:colOff>
      <xdr:row>40</xdr:row>
      <xdr:rowOff>28194</xdr:rowOff>
    </xdr:to>
    <xdr:cxnSp macro="">
      <xdr:nvCxnSpPr>
        <xdr:cNvPr id="589" name="直線コネクタ 588"/>
        <xdr:cNvCxnSpPr/>
      </xdr:nvCxnSpPr>
      <xdr:spPr>
        <a:xfrm>
          <a:off x="21323300" y="68861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148844</xdr:rowOff>
    </xdr:from>
    <xdr:to>
      <xdr:col>107</xdr:col>
      <xdr:colOff>101600</xdr:colOff>
      <xdr:row>40</xdr:row>
      <xdr:rowOff>78994</xdr:rowOff>
    </xdr:to>
    <xdr:sp macro="" textlink="">
      <xdr:nvSpPr>
        <xdr:cNvPr id="590" name="楕円 589"/>
        <xdr:cNvSpPr/>
      </xdr:nvSpPr>
      <xdr:spPr>
        <a:xfrm>
          <a:off x="20383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28194</xdr:rowOff>
    </xdr:from>
    <xdr:to>
      <xdr:col>111</xdr:col>
      <xdr:colOff>177800</xdr:colOff>
      <xdr:row>40</xdr:row>
      <xdr:rowOff>28194</xdr:rowOff>
    </xdr:to>
    <xdr:cxnSp macro="">
      <xdr:nvCxnSpPr>
        <xdr:cNvPr id="591" name="直線コネクタ 590"/>
        <xdr:cNvCxnSpPr/>
      </xdr:nvCxnSpPr>
      <xdr:spPr>
        <a:xfrm>
          <a:off x="20434300" y="6886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148844</xdr:rowOff>
    </xdr:from>
    <xdr:to>
      <xdr:col>102</xdr:col>
      <xdr:colOff>165100</xdr:colOff>
      <xdr:row>40</xdr:row>
      <xdr:rowOff>78994</xdr:rowOff>
    </xdr:to>
    <xdr:sp macro="" textlink="">
      <xdr:nvSpPr>
        <xdr:cNvPr id="592" name="楕円 591"/>
        <xdr:cNvSpPr/>
      </xdr:nvSpPr>
      <xdr:spPr>
        <a:xfrm>
          <a:off x="19494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28194</xdr:rowOff>
    </xdr:from>
    <xdr:to>
      <xdr:col>107</xdr:col>
      <xdr:colOff>50800</xdr:colOff>
      <xdr:row>40</xdr:row>
      <xdr:rowOff>28194</xdr:rowOff>
    </xdr:to>
    <xdr:cxnSp macro="">
      <xdr:nvCxnSpPr>
        <xdr:cNvPr id="593" name="直線コネクタ 592"/>
        <xdr:cNvCxnSpPr/>
      </xdr:nvCxnSpPr>
      <xdr:spPr>
        <a:xfrm>
          <a:off x="19545300" y="6886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148844</xdr:rowOff>
    </xdr:from>
    <xdr:to>
      <xdr:col>98</xdr:col>
      <xdr:colOff>38100</xdr:colOff>
      <xdr:row>40</xdr:row>
      <xdr:rowOff>78994</xdr:rowOff>
    </xdr:to>
    <xdr:sp macro="" textlink="">
      <xdr:nvSpPr>
        <xdr:cNvPr id="594" name="楕円 593"/>
        <xdr:cNvSpPr/>
      </xdr:nvSpPr>
      <xdr:spPr>
        <a:xfrm>
          <a:off x="18605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28194</xdr:rowOff>
    </xdr:from>
    <xdr:to>
      <xdr:col>102</xdr:col>
      <xdr:colOff>114300</xdr:colOff>
      <xdr:row>40</xdr:row>
      <xdr:rowOff>28194</xdr:rowOff>
    </xdr:to>
    <xdr:cxnSp macro="">
      <xdr:nvCxnSpPr>
        <xdr:cNvPr id="595" name="直線コネクタ 594"/>
        <xdr:cNvCxnSpPr/>
      </xdr:nvCxnSpPr>
      <xdr:spPr>
        <a:xfrm>
          <a:off x="18656300" y="6886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96"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97" name="n_2aveValue【認定こども園・幼稚園・保育所】&#10;一人当たり面積"/>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98" name="n_3aveValue【認定こども園・幼稚園・保育所】&#10;一人当たり面積"/>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99"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70121</xdr:rowOff>
    </xdr:from>
    <xdr:ext cx="469744" cy="259045"/>
    <xdr:sp macro="" textlink="">
      <xdr:nvSpPr>
        <xdr:cNvPr id="600" name="n_1mainValue【認定こども園・幼稚園・保育所】&#10;一人当たり面積"/>
        <xdr:cNvSpPr txBox="1"/>
      </xdr:nvSpPr>
      <xdr:spPr>
        <a:xfrm>
          <a:off x="210757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70121</xdr:rowOff>
    </xdr:from>
    <xdr:ext cx="469744" cy="259045"/>
    <xdr:sp macro="" textlink="">
      <xdr:nvSpPr>
        <xdr:cNvPr id="601" name="n_2mainValue【認定こども園・幼稚園・保育所】&#10;一人当たり面積"/>
        <xdr:cNvSpPr txBox="1"/>
      </xdr:nvSpPr>
      <xdr:spPr>
        <a:xfrm>
          <a:off x="20199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70121</xdr:rowOff>
    </xdr:from>
    <xdr:ext cx="469744" cy="259045"/>
    <xdr:sp macro="" textlink="">
      <xdr:nvSpPr>
        <xdr:cNvPr id="602" name="n_3mainValue【認定こども園・幼稚園・保育所】&#10;一人当たり面積"/>
        <xdr:cNvSpPr txBox="1"/>
      </xdr:nvSpPr>
      <xdr:spPr>
        <a:xfrm>
          <a:off x="19310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70121</xdr:rowOff>
    </xdr:from>
    <xdr:ext cx="469744" cy="259045"/>
    <xdr:sp macro="" textlink="">
      <xdr:nvSpPr>
        <xdr:cNvPr id="603" name="n_4mainValue【認定こども園・幼稚園・保育所】&#10;一人当たり面積"/>
        <xdr:cNvSpPr txBox="1"/>
      </xdr:nvSpPr>
      <xdr:spPr>
        <a:xfrm>
          <a:off x="18421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628" name="直線コネクタ 627"/>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629"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630" name="直線コネクタ 629"/>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631"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632" name="直線コネクタ 631"/>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33"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34" name="フローチャート: 判断 63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635" name="フローチャート: 判断 634"/>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636" name="フローチャート: 判断 635"/>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37" name="フローチャート: 判断 636"/>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638" name="フローチャート: 判断 637"/>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17780</xdr:rowOff>
    </xdr:from>
    <xdr:to>
      <xdr:col>85</xdr:col>
      <xdr:colOff>177800</xdr:colOff>
      <xdr:row>61</xdr:row>
      <xdr:rowOff>119380</xdr:rowOff>
    </xdr:to>
    <xdr:sp macro="" textlink="">
      <xdr:nvSpPr>
        <xdr:cNvPr id="644" name="楕円 643"/>
        <xdr:cNvSpPr/>
      </xdr:nvSpPr>
      <xdr:spPr>
        <a:xfrm>
          <a:off x="16268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167657</xdr:rowOff>
    </xdr:from>
    <xdr:ext cx="405111" cy="259045"/>
    <xdr:sp macro="" textlink="">
      <xdr:nvSpPr>
        <xdr:cNvPr id="645" name="【学校施設】&#10;有形固定資産減価償却率該当値テキスト"/>
        <xdr:cNvSpPr txBox="1"/>
      </xdr:nvSpPr>
      <xdr:spPr>
        <a:xfrm>
          <a:off x="16357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65405</xdr:rowOff>
    </xdr:from>
    <xdr:to>
      <xdr:col>81</xdr:col>
      <xdr:colOff>101600</xdr:colOff>
      <xdr:row>61</xdr:row>
      <xdr:rowOff>167005</xdr:rowOff>
    </xdr:to>
    <xdr:sp macro="" textlink="">
      <xdr:nvSpPr>
        <xdr:cNvPr id="646" name="楕円 645"/>
        <xdr:cNvSpPr/>
      </xdr:nvSpPr>
      <xdr:spPr>
        <a:xfrm>
          <a:off x="15430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68580</xdr:rowOff>
    </xdr:from>
    <xdr:to>
      <xdr:col>85</xdr:col>
      <xdr:colOff>127000</xdr:colOff>
      <xdr:row>61</xdr:row>
      <xdr:rowOff>116205</xdr:rowOff>
    </xdr:to>
    <xdr:cxnSp macro="">
      <xdr:nvCxnSpPr>
        <xdr:cNvPr id="647" name="直線コネクタ 646"/>
        <xdr:cNvCxnSpPr/>
      </xdr:nvCxnSpPr>
      <xdr:spPr>
        <a:xfrm flipV="1">
          <a:off x="15481300" y="105270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34925</xdr:rowOff>
    </xdr:from>
    <xdr:to>
      <xdr:col>76</xdr:col>
      <xdr:colOff>165100</xdr:colOff>
      <xdr:row>61</xdr:row>
      <xdr:rowOff>136525</xdr:rowOff>
    </xdr:to>
    <xdr:sp macro="" textlink="">
      <xdr:nvSpPr>
        <xdr:cNvPr id="648" name="楕円 647"/>
        <xdr:cNvSpPr/>
      </xdr:nvSpPr>
      <xdr:spPr>
        <a:xfrm>
          <a:off x="14541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85725</xdr:rowOff>
    </xdr:from>
    <xdr:to>
      <xdr:col>81</xdr:col>
      <xdr:colOff>50800</xdr:colOff>
      <xdr:row>61</xdr:row>
      <xdr:rowOff>116205</xdr:rowOff>
    </xdr:to>
    <xdr:cxnSp macro="">
      <xdr:nvCxnSpPr>
        <xdr:cNvPr id="649" name="直線コネクタ 648"/>
        <xdr:cNvCxnSpPr/>
      </xdr:nvCxnSpPr>
      <xdr:spPr>
        <a:xfrm>
          <a:off x="14592300" y="105441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8255</xdr:rowOff>
    </xdr:from>
    <xdr:to>
      <xdr:col>72</xdr:col>
      <xdr:colOff>38100</xdr:colOff>
      <xdr:row>61</xdr:row>
      <xdr:rowOff>109855</xdr:rowOff>
    </xdr:to>
    <xdr:sp macro="" textlink="">
      <xdr:nvSpPr>
        <xdr:cNvPr id="650" name="楕円 649"/>
        <xdr:cNvSpPr/>
      </xdr:nvSpPr>
      <xdr:spPr>
        <a:xfrm>
          <a:off x="13652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59055</xdr:rowOff>
    </xdr:from>
    <xdr:to>
      <xdr:col>76</xdr:col>
      <xdr:colOff>114300</xdr:colOff>
      <xdr:row>61</xdr:row>
      <xdr:rowOff>85725</xdr:rowOff>
    </xdr:to>
    <xdr:cxnSp macro="">
      <xdr:nvCxnSpPr>
        <xdr:cNvPr id="651" name="直線コネクタ 650"/>
        <xdr:cNvCxnSpPr/>
      </xdr:nvCxnSpPr>
      <xdr:spPr>
        <a:xfrm>
          <a:off x="13703300" y="105175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154940</xdr:rowOff>
    </xdr:from>
    <xdr:to>
      <xdr:col>67</xdr:col>
      <xdr:colOff>101600</xdr:colOff>
      <xdr:row>61</xdr:row>
      <xdr:rowOff>85090</xdr:rowOff>
    </xdr:to>
    <xdr:sp macro="" textlink="">
      <xdr:nvSpPr>
        <xdr:cNvPr id="652" name="楕円 651"/>
        <xdr:cNvSpPr/>
      </xdr:nvSpPr>
      <xdr:spPr>
        <a:xfrm>
          <a:off x="1276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34290</xdr:rowOff>
    </xdr:from>
    <xdr:to>
      <xdr:col>71</xdr:col>
      <xdr:colOff>177800</xdr:colOff>
      <xdr:row>61</xdr:row>
      <xdr:rowOff>59055</xdr:rowOff>
    </xdr:to>
    <xdr:cxnSp macro="">
      <xdr:nvCxnSpPr>
        <xdr:cNvPr id="653" name="直線コネクタ 652"/>
        <xdr:cNvCxnSpPr/>
      </xdr:nvCxnSpPr>
      <xdr:spPr>
        <a:xfrm>
          <a:off x="12814300" y="104927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654"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655" name="n_2aveValue【学校施設】&#10;有形固定資産減価償却率"/>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656"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69232</xdr:rowOff>
    </xdr:from>
    <xdr:ext cx="405111" cy="259045"/>
    <xdr:sp macro="" textlink="">
      <xdr:nvSpPr>
        <xdr:cNvPr id="657" name="n_4aveValue【学校施設】&#10;有形固定資産減価償却率"/>
        <xdr:cNvSpPr txBox="1"/>
      </xdr:nvSpPr>
      <xdr:spPr>
        <a:xfrm>
          <a:off x="12611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158132</xdr:rowOff>
    </xdr:from>
    <xdr:ext cx="405111" cy="259045"/>
    <xdr:sp macro="" textlink="">
      <xdr:nvSpPr>
        <xdr:cNvPr id="658" name="n_1mainValue【学校施設】&#10;有形固定資産減価償却率"/>
        <xdr:cNvSpPr txBox="1"/>
      </xdr:nvSpPr>
      <xdr:spPr>
        <a:xfrm>
          <a:off x="152660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127652</xdr:rowOff>
    </xdr:from>
    <xdr:ext cx="405111" cy="259045"/>
    <xdr:sp macro="" textlink="">
      <xdr:nvSpPr>
        <xdr:cNvPr id="659" name="n_2mainValue【学校施設】&#10;有形固定資産減価償却率"/>
        <xdr:cNvSpPr txBox="1"/>
      </xdr:nvSpPr>
      <xdr:spPr>
        <a:xfrm>
          <a:off x="14389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100982</xdr:rowOff>
    </xdr:from>
    <xdr:ext cx="405111" cy="259045"/>
    <xdr:sp macro="" textlink="">
      <xdr:nvSpPr>
        <xdr:cNvPr id="660" name="n_3mainValue【学校施設】&#10;有形固定資産減価償却率"/>
        <xdr:cNvSpPr txBox="1"/>
      </xdr:nvSpPr>
      <xdr:spPr>
        <a:xfrm>
          <a:off x="13500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76217</xdr:rowOff>
    </xdr:from>
    <xdr:ext cx="405111" cy="259045"/>
    <xdr:sp macro="" textlink="">
      <xdr:nvSpPr>
        <xdr:cNvPr id="661" name="n_4mainValue【学校施設】&#10;有形固定資産減価償却率"/>
        <xdr:cNvSpPr txBox="1"/>
      </xdr:nvSpPr>
      <xdr:spPr>
        <a:xfrm>
          <a:off x="12611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684" name="直線コネクタ 683"/>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685"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686" name="直線コネクタ 685"/>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687"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688" name="直線コネクタ 687"/>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689" name="【学校施設】&#10;一人当たり面積平均値テキスト"/>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690" name="フローチャート: 判断 689"/>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691" name="フローチャート: 判断 690"/>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692" name="フローチャート: 判断 691"/>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693" name="フローチャート: 判断 692"/>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694" name="フローチャート: 判断 693"/>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163626</xdr:rowOff>
    </xdr:from>
    <xdr:to>
      <xdr:col>116</xdr:col>
      <xdr:colOff>114300</xdr:colOff>
      <xdr:row>63</xdr:row>
      <xdr:rowOff>93776</xdr:rowOff>
    </xdr:to>
    <xdr:sp macro="" textlink="">
      <xdr:nvSpPr>
        <xdr:cNvPr id="700" name="楕円 699"/>
        <xdr:cNvSpPr/>
      </xdr:nvSpPr>
      <xdr:spPr>
        <a:xfrm>
          <a:off x="22110700" y="10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78553</xdr:rowOff>
    </xdr:from>
    <xdr:ext cx="469744" cy="259045"/>
    <xdr:sp macro="" textlink="">
      <xdr:nvSpPr>
        <xdr:cNvPr id="701" name="【学校施設】&#10;一人当たり面積該当値テキスト"/>
        <xdr:cNvSpPr txBox="1"/>
      </xdr:nvSpPr>
      <xdr:spPr>
        <a:xfrm>
          <a:off x="22199600" y="107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161341</xdr:rowOff>
    </xdr:from>
    <xdr:to>
      <xdr:col>112</xdr:col>
      <xdr:colOff>38100</xdr:colOff>
      <xdr:row>63</xdr:row>
      <xdr:rowOff>91491</xdr:rowOff>
    </xdr:to>
    <xdr:sp macro="" textlink="">
      <xdr:nvSpPr>
        <xdr:cNvPr id="702" name="楕円 701"/>
        <xdr:cNvSpPr/>
      </xdr:nvSpPr>
      <xdr:spPr>
        <a:xfrm>
          <a:off x="21272500" y="107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40691</xdr:rowOff>
    </xdr:from>
    <xdr:to>
      <xdr:col>116</xdr:col>
      <xdr:colOff>63500</xdr:colOff>
      <xdr:row>63</xdr:row>
      <xdr:rowOff>42976</xdr:rowOff>
    </xdr:to>
    <xdr:cxnSp macro="">
      <xdr:nvCxnSpPr>
        <xdr:cNvPr id="703" name="直線コネクタ 702"/>
        <xdr:cNvCxnSpPr/>
      </xdr:nvCxnSpPr>
      <xdr:spPr>
        <a:xfrm>
          <a:off x="21323300" y="1084204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163170</xdr:rowOff>
    </xdr:from>
    <xdr:to>
      <xdr:col>107</xdr:col>
      <xdr:colOff>101600</xdr:colOff>
      <xdr:row>63</xdr:row>
      <xdr:rowOff>93320</xdr:rowOff>
    </xdr:to>
    <xdr:sp macro="" textlink="">
      <xdr:nvSpPr>
        <xdr:cNvPr id="704" name="楕円 703"/>
        <xdr:cNvSpPr/>
      </xdr:nvSpPr>
      <xdr:spPr>
        <a:xfrm>
          <a:off x="20383500" y="1079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40691</xdr:rowOff>
    </xdr:from>
    <xdr:to>
      <xdr:col>111</xdr:col>
      <xdr:colOff>177800</xdr:colOff>
      <xdr:row>63</xdr:row>
      <xdr:rowOff>42520</xdr:rowOff>
    </xdr:to>
    <xdr:cxnSp macro="">
      <xdr:nvCxnSpPr>
        <xdr:cNvPr id="705" name="直線コネクタ 704"/>
        <xdr:cNvCxnSpPr/>
      </xdr:nvCxnSpPr>
      <xdr:spPr>
        <a:xfrm flipV="1">
          <a:off x="20434300" y="108420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164084</xdr:rowOff>
    </xdr:from>
    <xdr:to>
      <xdr:col>102</xdr:col>
      <xdr:colOff>165100</xdr:colOff>
      <xdr:row>63</xdr:row>
      <xdr:rowOff>94234</xdr:rowOff>
    </xdr:to>
    <xdr:sp macro="" textlink="">
      <xdr:nvSpPr>
        <xdr:cNvPr id="706" name="楕円 705"/>
        <xdr:cNvSpPr/>
      </xdr:nvSpPr>
      <xdr:spPr>
        <a:xfrm>
          <a:off x="19494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42520</xdr:rowOff>
    </xdr:from>
    <xdr:to>
      <xdr:col>107</xdr:col>
      <xdr:colOff>50800</xdr:colOff>
      <xdr:row>63</xdr:row>
      <xdr:rowOff>43434</xdr:rowOff>
    </xdr:to>
    <xdr:cxnSp macro="">
      <xdr:nvCxnSpPr>
        <xdr:cNvPr id="707" name="直線コネクタ 706"/>
        <xdr:cNvCxnSpPr/>
      </xdr:nvCxnSpPr>
      <xdr:spPr>
        <a:xfrm flipV="1">
          <a:off x="19545300" y="1084387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162255</xdr:rowOff>
    </xdr:from>
    <xdr:to>
      <xdr:col>98</xdr:col>
      <xdr:colOff>38100</xdr:colOff>
      <xdr:row>63</xdr:row>
      <xdr:rowOff>92405</xdr:rowOff>
    </xdr:to>
    <xdr:sp macro="" textlink="">
      <xdr:nvSpPr>
        <xdr:cNvPr id="708" name="楕円 707"/>
        <xdr:cNvSpPr/>
      </xdr:nvSpPr>
      <xdr:spPr>
        <a:xfrm>
          <a:off x="1860550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41605</xdr:rowOff>
    </xdr:from>
    <xdr:to>
      <xdr:col>102</xdr:col>
      <xdr:colOff>114300</xdr:colOff>
      <xdr:row>63</xdr:row>
      <xdr:rowOff>43434</xdr:rowOff>
    </xdr:to>
    <xdr:cxnSp macro="">
      <xdr:nvCxnSpPr>
        <xdr:cNvPr id="709" name="直線コネクタ 708"/>
        <xdr:cNvCxnSpPr/>
      </xdr:nvCxnSpPr>
      <xdr:spPr>
        <a:xfrm>
          <a:off x="18656300" y="1084295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710" name="n_1aveValue【学校施設】&#10;一人当たり面積"/>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711" name="n_2aveValue【学校施設】&#10;一人当たり面積"/>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712" name="n_3aveValue【学校施設】&#10;一人当たり面積"/>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713" name="n_4aveValue【学校施設】&#10;一人当たり面積"/>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82618</xdr:rowOff>
    </xdr:from>
    <xdr:ext cx="469744" cy="259045"/>
    <xdr:sp macro="" textlink="">
      <xdr:nvSpPr>
        <xdr:cNvPr id="714" name="n_1mainValue【学校施設】&#10;一人当たり面積"/>
        <xdr:cNvSpPr txBox="1"/>
      </xdr:nvSpPr>
      <xdr:spPr>
        <a:xfrm>
          <a:off x="21075727" y="1088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84447</xdr:rowOff>
    </xdr:from>
    <xdr:ext cx="469744" cy="259045"/>
    <xdr:sp macro="" textlink="">
      <xdr:nvSpPr>
        <xdr:cNvPr id="715" name="n_2mainValue【学校施設】&#10;一人当たり面積"/>
        <xdr:cNvSpPr txBox="1"/>
      </xdr:nvSpPr>
      <xdr:spPr>
        <a:xfrm>
          <a:off x="20199427" y="108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85361</xdr:rowOff>
    </xdr:from>
    <xdr:ext cx="469744" cy="259045"/>
    <xdr:sp macro="" textlink="">
      <xdr:nvSpPr>
        <xdr:cNvPr id="716" name="n_3mainValue【学校施設】&#10;一人当たり面積"/>
        <xdr:cNvSpPr txBox="1"/>
      </xdr:nvSpPr>
      <xdr:spPr>
        <a:xfrm>
          <a:off x="19310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83532</xdr:rowOff>
    </xdr:from>
    <xdr:ext cx="469744" cy="259045"/>
    <xdr:sp macro="" textlink="">
      <xdr:nvSpPr>
        <xdr:cNvPr id="717" name="n_4mainValue【学校施設】&#10;一人当たり面積"/>
        <xdr:cNvSpPr txBox="1"/>
      </xdr:nvSpPr>
      <xdr:spPr>
        <a:xfrm>
          <a:off x="18421427" y="1088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743" name="直線コネクタ 742"/>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746"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747" name="直線コネクタ 746"/>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139172</xdr:rowOff>
    </xdr:from>
    <xdr:ext cx="405111" cy="259045"/>
    <xdr:sp macro="" textlink="">
      <xdr:nvSpPr>
        <xdr:cNvPr id="748" name="【児童館】&#10;有形固定資産減価償却率平均値テキスト"/>
        <xdr:cNvSpPr txBox="1"/>
      </xdr:nvSpPr>
      <xdr:spPr>
        <a:xfrm>
          <a:off x="16357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749" name="フローチャート: 判断 748"/>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750" name="フローチャート: 判断 749"/>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751" name="フローチャート: 判断 750"/>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752" name="フローチャート: 判断 751"/>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753" name="フローチャート: 判断 752"/>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126093</xdr:rowOff>
    </xdr:from>
    <xdr:to>
      <xdr:col>85</xdr:col>
      <xdr:colOff>177800</xdr:colOff>
      <xdr:row>82</xdr:row>
      <xdr:rowOff>56243</xdr:rowOff>
    </xdr:to>
    <xdr:sp macro="" textlink="">
      <xdr:nvSpPr>
        <xdr:cNvPr id="759" name="楕円 758"/>
        <xdr:cNvSpPr/>
      </xdr:nvSpPr>
      <xdr:spPr>
        <a:xfrm>
          <a:off x="16268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104520</xdr:rowOff>
    </xdr:from>
    <xdr:ext cx="405111" cy="259045"/>
    <xdr:sp macro="" textlink="">
      <xdr:nvSpPr>
        <xdr:cNvPr id="760" name="【児童館】&#10;有形固定資産減価償却率該当値テキスト"/>
        <xdr:cNvSpPr txBox="1"/>
      </xdr:nvSpPr>
      <xdr:spPr>
        <a:xfrm>
          <a:off x="16357600" y="1399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77107</xdr:rowOff>
    </xdr:from>
    <xdr:to>
      <xdr:col>81</xdr:col>
      <xdr:colOff>101600</xdr:colOff>
      <xdr:row>82</xdr:row>
      <xdr:rowOff>7257</xdr:rowOff>
    </xdr:to>
    <xdr:sp macro="" textlink="">
      <xdr:nvSpPr>
        <xdr:cNvPr id="761" name="楕円 760"/>
        <xdr:cNvSpPr/>
      </xdr:nvSpPr>
      <xdr:spPr>
        <a:xfrm>
          <a:off x="15430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127907</xdr:rowOff>
    </xdr:from>
    <xdr:to>
      <xdr:col>85</xdr:col>
      <xdr:colOff>127000</xdr:colOff>
      <xdr:row>82</xdr:row>
      <xdr:rowOff>5443</xdr:rowOff>
    </xdr:to>
    <xdr:cxnSp macro="">
      <xdr:nvCxnSpPr>
        <xdr:cNvPr id="762" name="直線コネクタ 761"/>
        <xdr:cNvCxnSpPr/>
      </xdr:nvCxnSpPr>
      <xdr:spPr>
        <a:xfrm>
          <a:off x="15481300" y="140153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28121</xdr:rowOff>
    </xdr:from>
    <xdr:to>
      <xdr:col>76</xdr:col>
      <xdr:colOff>165100</xdr:colOff>
      <xdr:row>81</xdr:row>
      <xdr:rowOff>129721</xdr:rowOff>
    </xdr:to>
    <xdr:sp macro="" textlink="">
      <xdr:nvSpPr>
        <xdr:cNvPr id="763" name="楕円 762"/>
        <xdr:cNvSpPr/>
      </xdr:nvSpPr>
      <xdr:spPr>
        <a:xfrm>
          <a:off x="14541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78921</xdr:rowOff>
    </xdr:from>
    <xdr:to>
      <xdr:col>81</xdr:col>
      <xdr:colOff>50800</xdr:colOff>
      <xdr:row>81</xdr:row>
      <xdr:rowOff>127907</xdr:rowOff>
    </xdr:to>
    <xdr:cxnSp macro="">
      <xdr:nvCxnSpPr>
        <xdr:cNvPr id="764" name="直線コネクタ 763"/>
        <xdr:cNvCxnSpPr/>
      </xdr:nvCxnSpPr>
      <xdr:spPr>
        <a:xfrm>
          <a:off x="14592300" y="139663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150586</xdr:rowOff>
    </xdr:from>
    <xdr:to>
      <xdr:col>72</xdr:col>
      <xdr:colOff>38100</xdr:colOff>
      <xdr:row>81</xdr:row>
      <xdr:rowOff>80736</xdr:rowOff>
    </xdr:to>
    <xdr:sp macro="" textlink="">
      <xdr:nvSpPr>
        <xdr:cNvPr id="765" name="楕円 764"/>
        <xdr:cNvSpPr/>
      </xdr:nvSpPr>
      <xdr:spPr>
        <a:xfrm>
          <a:off x="13652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29936</xdr:rowOff>
    </xdr:from>
    <xdr:to>
      <xdr:col>76</xdr:col>
      <xdr:colOff>114300</xdr:colOff>
      <xdr:row>81</xdr:row>
      <xdr:rowOff>78921</xdr:rowOff>
    </xdr:to>
    <xdr:cxnSp macro="">
      <xdr:nvCxnSpPr>
        <xdr:cNvPr id="766" name="直線コネクタ 765"/>
        <xdr:cNvCxnSpPr/>
      </xdr:nvCxnSpPr>
      <xdr:spPr>
        <a:xfrm>
          <a:off x="13703300" y="139173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101600</xdr:rowOff>
    </xdr:from>
    <xdr:to>
      <xdr:col>67</xdr:col>
      <xdr:colOff>101600</xdr:colOff>
      <xdr:row>81</xdr:row>
      <xdr:rowOff>31750</xdr:rowOff>
    </xdr:to>
    <xdr:sp macro="" textlink="">
      <xdr:nvSpPr>
        <xdr:cNvPr id="767" name="楕円 766"/>
        <xdr:cNvSpPr/>
      </xdr:nvSpPr>
      <xdr:spPr>
        <a:xfrm>
          <a:off x="1276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152400</xdr:rowOff>
    </xdr:from>
    <xdr:to>
      <xdr:col>71</xdr:col>
      <xdr:colOff>177800</xdr:colOff>
      <xdr:row>81</xdr:row>
      <xdr:rowOff>29936</xdr:rowOff>
    </xdr:to>
    <xdr:cxnSp macro="">
      <xdr:nvCxnSpPr>
        <xdr:cNvPr id="768" name="直線コネクタ 767"/>
        <xdr:cNvCxnSpPr/>
      </xdr:nvCxnSpPr>
      <xdr:spPr>
        <a:xfrm>
          <a:off x="12814300" y="138684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769" name="n_1aveValue【児童館】&#10;有形固定資産減価償却率"/>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770" name="n_2aveValue【児童館】&#10;有形固定資産減価償却率"/>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58800</xdr:rowOff>
    </xdr:from>
    <xdr:ext cx="405111" cy="259045"/>
    <xdr:sp macro="" textlink="">
      <xdr:nvSpPr>
        <xdr:cNvPr id="771" name="n_3aveValue【児童館】&#10;有形固定資産減価償却率"/>
        <xdr:cNvSpPr txBox="1"/>
      </xdr:nvSpPr>
      <xdr:spPr>
        <a:xfrm>
          <a:off x="13500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150240</xdr:rowOff>
    </xdr:from>
    <xdr:ext cx="405111" cy="259045"/>
    <xdr:sp macro="" textlink="">
      <xdr:nvSpPr>
        <xdr:cNvPr id="772" name="n_4aveValue【児童館】&#10;有形固定資産減価償却率"/>
        <xdr:cNvSpPr txBox="1"/>
      </xdr:nvSpPr>
      <xdr:spPr>
        <a:xfrm>
          <a:off x="12611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169834</xdr:rowOff>
    </xdr:from>
    <xdr:ext cx="405111" cy="259045"/>
    <xdr:sp macro="" textlink="">
      <xdr:nvSpPr>
        <xdr:cNvPr id="773" name="n_1mainValue【児童館】&#10;有形固定資産減価償却率"/>
        <xdr:cNvSpPr txBox="1"/>
      </xdr:nvSpPr>
      <xdr:spPr>
        <a:xfrm>
          <a:off x="15266044"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146248</xdr:rowOff>
    </xdr:from>
    <xdr:ext cx="405111" cy="259045"/>
    <xdr:sp macro="" textlink="">
      <xdr:nvSpPr>
        <xdr:cNvPr id="774" name="n_2mainValue【児童館】&#10;有形固定資産減価償却率"/>
        <xdr:cNvSpPr txBox="1"/>
      </xdr:nvSpPr>
      <xdr:spPr>
        <a:xfrm>
          <a:off x="14389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97263</xdr:rowOff>
    </xdr:from>
    <xdr:ext cx="405111" cy="259045"/>
    <xdr:sp macro="" textlink="">
      <xdr:nvSpPr>
        <xdr:cNvPr id="775" name="n_3mainValue【児童館】&#10;有形固定資産減価償却率"/>
        <xdr:cNvSpPr txBox="1"/>
      </xdr:nvSpPr>
      <xdr:spPr>
        <a:xfrm>
          <a:off x="135007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776" name="n_4mainValue【児童館】&#10;有形固定資産減価償却率"/>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98" name="直線コネクタ 797"/>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9"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0" name="直線コネクタ 79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803" name="【児童館】&#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804" name="フローチャート: 判断 80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805" name="フローチャート: 判断 804"/>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806" name="フローチャート: 判断 805"/>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807" name="フローチャート: 判断 806"/>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808" name="フローチャート: 判断 807"/>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814" name="楕円 813"/>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815"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816" name="楕円 815"/>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817" name="直線コネクタ 816"/>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818" name="楕円 817"/>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819" name="直線コネクタ 818"/>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20" name="楕円 819"/>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821" name="直線コネクタ 820"/>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22" name="楕円 821"/>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823" name="直線コネクタ 822"/>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824" name="n_1aveValue【児童館】&#10;一人当たり面積"/>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825" name="n_2aveValue【児童館】&#10;一人当たり面積"/>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826"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827" name="n_4aveValue【児童館】&#10;一人当たり面積"/>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28"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29"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30"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31" name="n_4mainValue【児童館】&#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40" name="正方形/長方形 8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1" name="正方形/長方形 8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2" name="正方形/長方形 8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3" name="正方形/長方形 8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4" name="正方形/長方形 8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5" name="正方形/長方形 8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6" name="正方形/長方形 8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7" name="正方形/長方形 84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類似団体平均と比較して、有形固定資産減価償却率が特に高くなっている施設は、認定こども園・幼稚園・保育所であり、今後大規模改修による長寿命化等、老朽化対策に計画的に取り組む必要がある。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公営住宅については、宇多津町町営住宅長寿命化計画に基づき、長寿命化及び用途廃止を進めているところであるため、類似団体平均と比較して下回っている状態。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18,553
17,999
8.10
7,818,919
7,370,200
380,497
4,022,970
6,031,353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133713</xdr:rowOff>
    </xdr:from>
    <xdr:to>
      <xdr:col>24</xdr:col>
      <xdr:colOff>114300</xdr:colOff>
      <xdr:row>62</xdr:row>
      <xdr:rowOff>63863</xdr:rowOff>
    </xdr:to>
    <xdr:sp macro="" textlink="">
      <xdr:nvSpPr>
        <xdr:cNvPr id="90" name="楕円 89"/>
        <xdr:cNvSpPr/>
      </xdr:nvSpPr>
      <xdr:spPr>
        <a:xfrm>
          <a:off x="4584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112140</xdr:rowOff>
    </xdr:from>
    <xdr:ext cx="405111" cy="259045"/>
    <xdr:sp macro="" textlink="">
      <xdr:nvSpPr>
        <xdr:cNvPr id="91" name="【体育館・プール】&#10;有形固定資産減価償却率該当値テキスト"/>
        <xdr:cNvSpPr txBox="1"/>
      </xdr:nvSpPr>
      <xdr:spPr>
        <a:xfrm>
          <a:off x="4673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119017</xdr:rowOff>
    </xdr:from>
    <xdr:to>
      <xdr:col>20</xdr:col>
      <xdr:colOff>38100</xdr:colOff>
      <xdr:row>62</xdr:row>
      <xdr:rowOff>49167</xdr:rowOff>
    </xdr:to>
    <xdr:sp macro="" textlink="">
      <xdr:nvSpPr>
        <xdr:cNvPr id="92" name="楕円 91"/>
        <xdr:cNvSpPr/>
      </xdr:nvSpPr>
      <xdr:spPr>
        <a:xfrm>
          <a:off x="3746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169817</xdr:rowOff>
    </xdr:from>
    <xdr:to>
      <xdr:col>24</xdr:col>
      <xdr:colOff>63500</xdr:colOff>
      <xdr:row>62</xdr:row>
      <xdr:rowOff>13063</xdr:rowOff>
    </xdr:to>
    <xdr:cxnSp macro="">
      <xdr:nvCxnSpPr>
        <xdr:cNvPr id="93" name="直線コネクタ 92"/>
        <xdr:cNvCxnSpPr/>
      </xdr:nvCxnSpPr>
      <xdr:spPr>
        <a:xfrm>
          <a:off x="3797300" y="1062826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104322</xdr:rowOff>
    </xdr:from>
    <xdr:to>
      <xdr:col>15</xdr:col>
      <xdr:colOff>101600</xdr:colOff>
      <xdr:row>62</xdr:row>
      <xdr:rowOff>34472</xdr:rowOff>
    </xdr:to>
    <xdr:sp macro="" textlink="">
      <xdr:nvSpPr>
        <xdr:cNvPr id="94" name="楕円 93"/>
        <xdr:cNvSpPr/>
      </xdr:nvSpPr>
      <xdr:spPr>
        <a:xfrm>
          <a:off x="2857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155122</xdr:rowOff>
    </xdr:from>
    <xdr:to>
      <xdr:col>19</xdr:col>
      <xdr:colOff>177800</xdr:colOff>
      <xdr:row>61</xdr:row>
      <xdr:rowOff>169817</xdr:rowOff>
    </xdr:to>
    <xdr:cxnSp macro="">
      <xdr:nvCxnSpPr>
        <xdr:cNvPr id="95" name="直線コネクタ 94"/>
        <xdr:cNvCxnSpPr/>
      </xdr:nvCxnSpPr>
      <xdr:spPr>
        <a:xfrm>
          <a:off x="2908300" y="106135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94524</xdr:rowOff>
    </xdr:from>
    <xdr:to>
      <xdr:col>10</xdr:col>
      <xdr:colOff>165100</xdr:colOff>
      <xdr:row>62</xdr:row>
      <xdr:rowOff>24674</xdr:rowOff>
    </xdr:to>
    <xdr:sp macro="" textlink="">
      <xdr:nvSpPr>
        <xdr:cNvPr id="96" name="楕円 95"/>
        <xdr:cNvSpPr/>
      </xdr:nvSpPr>
      <xdr:spPr>
        <a:xfrm>
          <a:off x="1968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145324</xdr:rowOff>
    </xdr:from>
    <xdr:to>
      <xdr:col>15</xdr:col>
      <xdr:colOff>50800</xdr:colOff>
      <xdr:row>61</xdr:row>
      <xdr:rowOff>155122</xdr:rowOff>
    </xdr:to>
    <xdr:cxnSp macro="">
      <xdr:nvCxnSpPr>
        <xdr:cNvPr id="97" name="直線コネクタ 96"/>
        <xdr:cNvCxnSpPr/>
      </xdr:nvCxnSpPr>
      <xdr:spPr>
        <a:xfrm>
          <a:off x="2019300" y="1060377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98" name="楕円 97"/>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61</xdr:row>
      <xdr:rowOff>145324</xdr:rowOff>
    </xdr:to>
    <xdr:cxnSp macro="">
      <xdr:nvCxnSpPr>
        <xdr:cNvPr id="99" name="直線コネクタ 98"/>
        <xdr:cNvCxnSpPr/>
      </xdr:nvCxnSpPr>
      <xdr:spPr>
        <a:xfrm>
          <a:off x="1130300" y="105841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00" name="n_1aveValue【体育館・プール】&#10;有形固定資産減価償却率"/>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01" name="n_2aveValue【体育館・プール】&#10;有形固定資産減価償却率"/>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40294</xdr:rowOff>
    </xdr:from>
    <xdr:ext cx="405111" cy="259045"/>
    <xdr:sp macro="" textlink="">
      <xdr:nvSpPr>
        <xdr:cNvPr id="104" name="n_1mainValue【体育館・プール】&#10;有形固定資産減価償却率"/>
        <xdr:cNvSpPr txBox="1"/>
      </xdr:nvSpPr>
      <xdr:spPr>
        <a:xfrm>
          <a:off x="35820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25599</xdr:rowOff>
    </xdr:from>
    <xdr:ext cx="405111" cy="259045"/>
    <xdr:sp macro="" textlink="">
      <xdr:nvSpPr>
        <xdr:cNvPr id="105" name="n_2mainValue【体育館・プール】&#10;有形固定資産減価償却率"/>
        <xdr:cNvSpPr txBox="1"/>
      </xdr:nvSpPr>
      <xdr:spPr>
        <a:xfrm>
          <a:off x="2705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15801</xdr:rowOff>
    </xdr:from>
    <xdr:ext cx="405111" cy="259045"/>
    <xdr:sp macro="" textlink="">
      <xdr:nvSpPr>
        <xdr:cNvPr id="106" name="n_3mainValue【体育館・プール】&#10;有形固定資産減価償却率"/>
        <xdr:cNvSpPr txBox="1"/>
      </xdr:nvSpPr>
      <xdr:spPr>
        <a:xfrm>
          <a:off x="1816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107" name="n_4mainValue【体育館・プール】&#10;有形固定資産減価償却率"/>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31" name="直線コネクタ 130"/>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32"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33" name="直線コネクタ 132"/>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34"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35" name="直線コネクタ 134"/>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136"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7" name="フローチャート: 判断 136"/>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38" name="フローチャート: 判断 137"/>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9" name="フローチャート: 判断 138"/>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40" name="フローチャート: 判断 139"/>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141" name="フローチャート: 判断 140"/>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67310</xdr:rowOff>
    </xdr:from>
    <xdr:to>
      <xdr:col>55</xdr:col>
      <xdr:colOff>50800</xdr:colOff>
      <xdr:row>62</xdr:row>
      <xdr:rowOff>168910</xdr:rowOff>
    </xdr:to>
    <xdr:sp macro="" textlink="">
      <xdr:nvSpPr>
        <xdr:cNvPr id="147" name="楕円 146"/>
        <xdr:cNvSpPr/>
      </xdr:nvSpPr>
      <xdr:spPr>
        <a:xfrm>
          <a:off x="10426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45737</xdr:rowOff>
    </xdr:from>
    <xdr:ext cx="469744" cy="259045"/>
    <xdr:sp macro="" textlink="">
      <xdr:nvSpPr>
        <xdr:cNvPr id="148" name="【体育館・プール】&#10;一人当たり面積該当値テキスト"/>
        <xdr:cNvSpPr txBox="1"/>
      </xdr:nvSpPr>
      <xdr:spPr>
        <a:xfrm>
          <a:off x="10515600"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66040</xdr:rowOff>
    </xdr:from>
    <xdr:to>
      <xdr:col>50</xdr:col>
      <xdr:colOff>165100</xdr:colOff>
      <xdr:row>62</xdr:row>
      <xdr:rowOff>167640</xdr:rowOff>
    </xdr:to>
    <xdr:sp macro="" textlink="">
      <xdr:nvSpPr>
        <xdr:cNvPr id="149" name="楕円 148"/>
        <xdr:cNvSpPr/>
      </xdr:nvSpPr>
      <xdr:spPr>
        <a:xfrm>
          <a:off x="95885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116840</xdr:rowOff>
    </xdr:from>
    <xdr:to>
      <xdr:col>55</xdr:col>
      <xdr:colOff>0</xdr:colOff>
      <xdr:row>62</xdr:row>
      <xdr:rowOff>118110</xdr:rowOff>
    </xdr:to>
    <xdr:cxnSp macro="">
      <xdr:nvCxnSpPr>
        <xdr:cNvPr id="150" name="直線コネクタ 149"/>
        <xdr:cNvCxnSpPr/>
      </xdr:nvCxnSpPr>
      <xdr:spPr>
        <a:xfrm>
          <a:off x="9639300" y="107467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67310</xdr:rowOff>
    </xdr:from>
    <xdr:to>
      <xdr:col>46</xdr:col>
      <xdr:colOff>38100</xdr:colOff>
      <xdr:row>62</xdr:row>
      <xdr:rowOff>168910</xdr:rowOff>
    </xdr:to>
    <xdr:sp macro="" textlink="">
      <xdr:nvSpPr>
        <xdr:cNvPr id="151" name="楕円 150"/>
        <xdr:cNvSpPr/>
      </xdr:nvSpPr>
      <xdr:spPr>
        <a:xfrm>
          <a:off x="869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116840</xdr:rowOff>
    </xdr:from>
    <xdr:to>
      <xdr:col>50</xdr:col>
      <xdr:colOff>114300</xdr:colOff>
      <xdr:row>62</xdr:row>
      <xdr:rowOff>118110</xdr:rowOff>
    </xdr:to>
    <xdr:cxnSp macro="">
      <xdr:nvCxnSpPr>
        <xdr:cNvPr id="152" name="直線コネクタ 151"/>
        <xdr:cNvCxnSpPr/>
      </xdr:nvCxnSpPr>
      <xdr:spPr>
        <a:xfrm flipV="1">
          <a:off x="8750300" y="107467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71120</xdr:rowOff>
    </xdr:from>
    <xdr:to>
      <xdr:col>41</xdr:col>
      <xdr:colOff>101600</xdr:colOff>
      <xdr:row>63</xdr:row>
      <xdr:rowOff>1270</xdr:rowOff>
    </xdr:to>
    <xdr:sp macro="" textlink="">
      <xdr:nvSpPr>
        <xdr:cNvPr id="153" name="楕円 152"/>
        <xdr:cNvSpPr/>
      </xdr:nvSpPr>
      <xdr:spPr>
        <a:xfrm>
          <a:off x="7810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118110</xdr:rowOff>
    </xdr:from>
    <xdr:to>
      <xdr:col>45</xdr:col>
      <xdr:colOff>177800</xdr:colOff>
      <xdr:row>62</xdr:row>
      <xdr:rowOff>121920</xdr:rowOff>
    </xdr:to>
    <xdr:cxnSp macro="">
      <xdr:nvCxnSpPr>
        <xdr:cNvPr id="154" name="直線コネクタ 153"/>
        <xdr:cNvCxnSpPr/>
      </xdr:nvCxnSpPr>
      <xdr:spPr>
        <a:xfrm flipV="1">
          <a:off x="7861300" y="1074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71120</xdr:rowOff>
    </xdr:from>
    <xdr:to>
      <xdr:col>36</xdr:col>
      <xdr:colOff>165100</xdr:colOff>
      <xdr:row>63</xdr:row>
      <xdr:rowOff>1270</xdr:rowOff>
    </xdr:to>
    <xdr:sp macro="" textlink="">
      <xdr:nvSpPr>
        <xdr:cNvPr id="155" name="楕円 154"/>
        <xdr:cNvSpPr/>
      </xdr:nvSpPr>
      <xdr:spPr>
        <a:xfrm>
          <a:off x="6921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121920</xdr:rowOff>
    </xdr:from>
    <xdr:to>
      <xdr:col>41</xdr:col>
      <xdr:colOff>50800</xdr:colOff>
      <xdr:row>62</xdr:row>
      <xdr:rowOff>121920</xdr:rowOff>
    </xdr:to>
    <xdr:cxnSp macro="">
      <xdr:nvCxnSpPr>
        <xdr:cNvPr id="156" name="直線コネクタ 155"/>
        <xdr:cNvCxnSpPr/>
      </xdr:nvCxnSpPr>
      <xdr:spPr>
        <a:xfrm>
          <a:off x="6972300" y="1075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157" name="n_1aveValue【体育館・プール】&#10;一人当たり面積"/>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158" name="n_2aveValue【体育館・プール】&#10;一人当たり面積"/>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159" name="n_3aveValue【体育館・プール】&#10;一人当たり面積"/>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160" name="n_4aveValue【体育館・プール】&#10;一人当たり面積"/>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158767</xdr:rowOff>
    </xdr:from>
    <xdr:ext cx="469744" cy="259045"/>
    <xdr:sp macro="" textlink="">
      <xdr:nvSpPr>
        <xdr:cNvPr id="161" name="n_1mainValue【体育館・プール】&#10;一人当たり面積"/>
        <xdr:cNvSpPr txBox="1"/>
      </xdr:nvSpPr>
      <xdr:spPr>
        <a:xfrm>
          <a:off x="9391727" y="1078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160037</xdr:rowOff>
    </xdr:from>
    <xdr:ext cx="469744" cy="259045"/>
    <xdr:sp macro="" textlink="">
      <xdr:nvSpPr>
        <xdr:cNvPr id="162" name="n_2mainValue【体育館・プール】&#10;一人当たり面積"/>
        <xdr:cNvSpPr txBox="1"/>
      </xdr:nvSpPr>
      <xdr:spPr>
        <a:xfrm>
          <a:off x="8515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163" name="n_3mainValue【体育館・プール】&#10;一人当たり面積"/>
        <xdr:cNvSpPr txBox="1"/>
      </xdr:nvSpPr>
      <xdr:spPr>
        <a:xfrm>
          <a:off x="7626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163847</xdr:rowOff>
    </xdr:from>
    <xdr:ext cx="469744" cy="259045"/>
    <xdr:sp macro="" textlink="">
      <xdr:nvSpPr>
        <xdr:cNvPr id="164" name="n_4mainValue【体育館・プール】&#10;一人当たり面積"/>
        <xdr:cNvSpPr txBox="1"/>
      </xdr:nvSpPr>
      <xdr:spPr>
        <a:xfrm>
          <a:off x="6737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2" name="直線コネクタ 1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3" name="テキスト ボックス 1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4" name="直線コネクタ 1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5" name="テキスト ボックス 1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6" name="直線コネクタ 1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7" name="テキスト ボックス 1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8" name="直線コネクタ 1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9" name="テキスト ボックス 1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00" name="直線コネクタ 1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1" name="テキスト ボックス 2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3" name="テキスト ボックス 2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205" name="直線コネクタ 204"/>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06"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07" name="直線コネクタ 20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208"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209" name="直線コネクタ 208"/>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76216</xdr:rowOff>
    </xdr:from>
    <xdr:ext cx="405111" cy="259045"/>
    <xdr:sp macro="" textlink="">
      <xdr:nvSpPr>
        <xdr:cNvPr id="210" name="【市民会館】&#10;有形固定資産減価償却率平均値テキスト"/>
        <xdr:cNvSpPr txBox="1"/>
      </xdr:nvSpPr>
      <xdr:spPr>
        <a:xfrm>
          <a:off x="4673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211" name="フローチャート: 判断 210"/>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212" name="フローチャート: 判断 211"/>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213" name="フローチャート: 判断 212"/>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214" name="フローチャート: 判断 213"/>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63500</xdr:rowOff>
    </xdr:from>
    <xdr:to>
      <xdr:col>6</xdr:col>
      <xdr:colOff>38100</xdr:colOff>
      <xdr:row>103</xdr:row>
      <xdr:rowOff>165100</xdr:rowOff>
    </xdr:to>
    <xdr:sp macro="" textlink="">
      <xdr:nvSpPr>
        <xdr:cNvPr id="215" name="フローチャート: 判断 214"/>
        <xdr:cNvSpPr/>
      </xdr:nvSpPr>
      <xdr:spPr>
        <a:xfrm>
          <a:off x="1079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6" name="テキスト ボックス 2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7" name="テキスト ボックス 2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8" name="テキスト ボックス 2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9" name="テキスト ボックス 2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0" name="テキスト ボックス 2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126364</xdr:rowOff>
    </xdr:from>
    <xdr:to>
      <xdr:col>24</xdr:col>
      <xdr:colOff>114300</xdr:colOff>
      <xdr:row>102</xdr:row>
      <xdr:rowOff>56514</xdr:rowOff>
    </xdr:to>
    <xdr:sp macro="" textlink="">
      <xdr:nvSpPr>
        <xdr:cNvPr id="221" name="楕円 220"/>
        <xdr:cNvSpPr/>
      </xdr:nvSpPr>
      <xdr:spPr>
        <a:xfrm>
          <a:off x="45847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149241</xdr:rowOff>
    </xdr:from>
    <xdr:ext cx="405111" cy="259045"/>
    <xdr:sp macro="" textlink="">
      <xdr:nvSpPr>
        <xdr:cNvPr id="222" name="【市民会館】&#10;有形固定資産減価償却率該当値テキスト"/>
        <xdr:cNvSpPr txBox="1"/>
      </xdr:nvSpPr>
      <xdr:spPr>
        <a:xfrm>
          <a:off x="4673600"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109220</xdr:rowOff>
    </xdr:from>
    <xdr:to>
      <xdr:col>20</xdr:col>
      <xdr:colOff>38100</xdr:colOff>
      <xdr:row>102</xdr:row>
      <xdr:rowOff>39370</xdr:rowOff>
    </xdr:to>
    <xdr:sp macro="" textlink="">
      <xdr:nvSpPr>
        <xdr:cNvPr id="223" name="楕円 222"/>
        <xdr:cNvSpPr/>
      </xdr:nvSpPr>
      <xdr:spPr>
        <a:xfrm>
          <a:off x="3746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160020</xdr:rowOff>
    </xdr:from>
    <xdr:to>
      <xdr:col>24</xdr:col>
      <xdr:colOff>63500</xdr:colOff>
      <xdr:row>102</xdr:row>
      <xdr:rowOff>5714</xdr:rowOff>
    </xdr:to>
    <xdr:cxnSp macro="">
      <xdr:nvCxnSpPr>
        <xdr:cNvPr id="224" name="直線コネクタ 223"/>
        <xdr:cNvCxnSpPr/>
      </xdr:nvCxnSpPr>
      <xdr:spPr>
        <a:xfrm>
          <a:off x="3797300" y="1747647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86361</xdr:rowOff>
    </xdr:from>
    <xdr:to>
      <xdr:col>15</xdr:col>
      <xdr:colOff>101600</xdr:colOff>
      <xdr:row>102</xdr:row>
      <xdr:rowOff>16511</xdr:rowOff>
    </xdr:to>
    <xdr:sp macro="" textlink="">
      <xdr:nvSpPr>
        <xdr:cNvPr id="225" name="楕円 224"/>
        <xdr:cNvSpPr/>
      </xdr:nvSpPr>
      <xdr:spPr>
        <a:xfrm>
          <a:off x="2857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137161</xdr:rowOff>
    </xdr:from>
    <xdr:to>
      <xdr:col>19</xdr:col>
      <xdr:colOff>177800</xdr:colOff>
      <xdr:row>101</xdr:row>
      <xdr:rowOff>160020</xdr:rowOff>
    </xdr:to>
    <xdr:cxnSp macro="">
      <xdr:nvCxnSpPr>
        <xdr:cNvPr id="226" name="直線コネクタ 225"/>
        <xdr:cNvCxnSpPr/>
      </xdr:nvCxnSpPr>
      <xdr:spPr>
        <a:xfrm>
          <a:off x="2908300" y="17453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57786</xdr:rowOff>
    </xdr:from>
    <xdr:to>
      <xdr:col>10</xdr:col>
      <xdr:colOff>165100</xdr:colOff>
      <xdr:row>101</xdr:row>
      <xdr:rowOff>159386</xdr:rowOff>
    </xdr:to>
    <xdr:sp macro="" textlink="">
      <xdr:nvSpPr>
        <xdr:cNvPr id="227" name="楕円 226"/>
        <xdr:cNvSpPr/>
      </xdr:nvSpPr>
      <xdr:spPr>
        <a:xfrm>
          <a:off x="1968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108586</xdr:rowOff>
    </xdr:from>
    <xdr:to>
      <xdr:col>15</xdr:col>
      <xdr:colOff>50800</xdr:colOff>
      <xdr:row>101</xdr:row>
      <xdr:rowOff>137161</xdr:rowOff>
    </xdr:to>
    <xdr:cxnSp macro="">
      <xdr:nvCxnSpPr>
        <xdr:cNvPr id="228" name="直線コネクタ 227"/>
        <xdr:cNvCxnSpPr/>
      </xdr:nvCxnSpPr>
      <xdr:spPr>
        <a:xfrm>
          <a:off x="2019300" y="174250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57786</xdr:rowOff>
    </xdr:from>
    <xdr:to>
      <xdr:col>6</xdr:col>
      <xdr:colOff>38100</xdr:colOff>
      <xdr:row>101</xdr:row>
      <xdr:rowOff>159386</xdr:rowOff>
    </xdr:to>
    <xdr:sp macro="" textlink="">
      <xdr:nvSpPr>
        <xdr:cNvPr id="229" name="楕円 228"/>
        <xdr:cNvSpPr/>
      </xdr:nvSpPr>
      <xdr:spPr>
        <a:xfrm>
          <a:off x="1079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108586</xdr:rowOff>
    </xdr:from>
    <xdr:to>
      <xdr:col>10</xdr:col>
      <xdr:colOff>114300</xdr:colOff>
      <xdr:row>101</xdr:row>
      <xdr:rowOff>108586</xdr:rowOff>
    </xdr:to>
    <xdr:cxnSp macro="">
      <xdr:nvCxnSpPr>
        <xdr:cNvPr id="230" name="直線コネクタ 229"/>
        <xdr:cNvCxnSpPr/>
      </xdr:nvCxnSpPr>
      <xdr:spPr>
        <a:xfrm>
          <a:off x="1130300" y="17425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231" name="n_1aveValue【市民会館】&#10;有形固定資産減価償却率"/>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232" name="n_2aveValue【市民会館】&#10;有形固定資産減価償却率"/>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233" name="n_3aveValue【市民会館】&#10;有形固定資産減価償却率"/>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156227</xdr:rowOff>
    </xdr:from>
    <xdr:ext cx="405111" cy="259045"/>
    <xdr:sp macro="" textlink="">
      <xdr:nvSpPr>
        <xdr:cNvPr id="234" name="n_4aveValue【市民会館】&#10;有形固定資産減価償却率"/>
        <xdr:cNvSpPr txBox="1"/>
      </xdr:nvSpPr>
      <xdr:spPr>
        <a:xfrm>
          <a:off x="9277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55897</xdr:rowOff>
    </xdr:from>
    <xdr:ext cx="405111" cy="259045"/>
    <xdr:sp macro="" textlink="">
      <xdr:nvSpPr>
        <xdr:cNvPr id="235" name="n_1mainValue【市民会館】&#10;有形固定資産減価償却率"/>
        <xdr:cNvSpPr txBox="1"/>
      </xdr:nvSpPr>
      <xdr:spPr>
        <a:xfrm>
          <a:off x="35820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33038</xdr:rowOff>
    </xdr:from>
    <xdr:ext cx="405111" cy="259045"/>
    <xdr:sp macro="" textlink="">
      <xdr:nvSpPr>
        <xdr:cNvPr id="236" name="n_2mainValue【市民会館】&#10;有形固定資産減価償却率"/>
        <xdr:cNvSpPr txBox="1"/>
      </xdr:nvSpPr>
      <xdr:spPr>
        <a:xfrm>
          <a:off x="2705744" y="171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4463</xdr:rowOff>
    </xdr:from>
    <xdr:ext cx="405111" cy="259045"/>
    <xdr:sp macro="" textlink="">
      <xdr:nvSpPr>
        <xdr:cNvPr id="237" name="n_3mainValue【市民会館】&#10;有形固定資産減価償却率"/>
        <xdr:cNvSpPr txBox="1"/>
      </xdr:nvSpPr>
      <xdr:spPr>
        <a:xfrm>
          <a:off x="18167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4463</xdr:rowOff>
    </xdr:from>
    <xdr:ext cx="405111" cy="259045"/>
    <xdr:sp macro="" textlink="">
      <xdr:nvSpPr>
        <xdr:cNvPr id="238" name="n_4mainValue【市民会館】&#10;有形固定資産減価償却率"/>
        <xdr:cNvSpPr txBox="1"/>
      </xdr:nvSpPr>
      <xdr:spPr>
        <a:xfrm>
          <a:off x="9277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7" name="テキスト ボックス 2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8" name="直線コネクタ 2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49" name="直線コネクタ 2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50" name="テキスト ボックス 2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51" name="直線コネクタ 2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52" name="テキスト ボックス 2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53" name="直線コネクタ 2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54" name="テキスト ボックス 2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55" name="直線コネクタ 2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56" name="テキスト ボックス 2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7" name="直線コネクタ 2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8" name="テキスト ボックス 2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60198</xdr:rowOff>
    </xdr:from>
    <xdr:to>
      <xdr:col>54</xdr:col>
      <xdr:colOff>189865</xdr:colOff>
      <xdr:row>108</xdr:row>
      <xdr:rowOff>57913</xdr:rowOff>
    </xdr:to>
    <xdr:cxnSp macro="">
      <xdr:nvCxnSpPr>
        <xdr:cNvPr id="260" name="直線コネクタ 259"/>
        <xdr:cNvCxnSpPr/>
      </xdr:nvCxnSpPr>
      <xdr:spPr>
        <a:xfrm flipV="1">
          <a:off x="10476865" y="17205198"/>
          <a:ext cx="0" cy="136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261"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262" name="直線コネクタ 261"/>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6875</xdr:rowOff>
    </xdr:from>
    <xdr:ext cx="469744" cy="259045"/>
    <xdr:sp macro="" textlink="">
      <xdr:nvSpPr>
        <xdr:cNvPr id="263" name="【市民会館】&#10;一人当たり面積最大値テキスト"/>
        <xdr:cNvSpPr txBox="1"/>
      </xdr:nvSpPr>
      <xdr:spPr>
        <a:xfrm>
          <a:off x="10515600" y="1698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60198</xdr:rowOff>
    </xdr:from>
    <xdr:to>
      <xdr:col>55</xdr:col>
      <xdr:colOff>88900</xdr:colOff>
      <xdr:row>100</xdr:row>
      <xdr:rowOff>60198</xdr:rowOff>
    </xdr:to>
    <xdr:cxnSp macro="">
      <xdr:nvCxnSpPr>
        <xdr:cNvPr id="264" name="直線コネクタ 263"/>
        <xdr:cNvCxnSpPr/>
      </xdr:nvCxnSpPr>
      <xdr:spPr>
        <a:xfrm>
          <a:off x="10388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58690</xdr:rowOff>
    </xdr:from>
    <xdr:ext cx="469744" cy="259045"/>
    <xdr:sp macro="" textlink="">
      <xdr:nvSpPr>
        <xdr:cNvPr id="265" name="【市民会館】&#10;一人当たり面積平均値テキスト"/>
        <xdr:cNvSpPr txBox="1"/>
      </xdr:nvSpPr>
      <xdr:spPr>
        <a:xfrm>
          <a:off x="10515600" y="1806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80263</xdr:rowOff>
    </xdr:from>
    <xdr:to>
      <xdr:col>55</xdr:col>
      <xdr:colOff>50800</xdr:colOff>
      <xdr:row>106</xdr:row>
      <xdr:rowOff>10413</xdr:rowOff>
    </xdr:to>
    <xdr:sp macro="" textlink="">
      <xdr:nvSpPr>
        <xdr:cNvPr id="266" name="フローチャート: 判断 265"/>
        <xdr:cNvSpPr/>
      </xdr:nvSpPr>
      <xdr:spPr>
        <a:xfrm>
          <a:off x="10426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267" name="フローチャート: 判断 266"/>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77978</xdr:rowOff>
    </xdr:from>
    <xdr:to>
      <xdr:col>46</xdr:col>
      <xdr:colOff>38100</xdr:colOff>
      <xdr:row>106</xdr:row>
      <xdr:rowOff>8128</xdr:rowOff>
    </xdr:to>
    <xdr:sp macro="" textlink="">
      <xdr:nvSpPr>
        <xdr:cNvPr id="268" name="フローチャート: 判断 267"/>
        <xdr:cNvSpPr/>
      </xdr:nvSpPr>
      <xdr:spPr>
        <a:xfrm>
          <a:off x="8699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269" name="フローチャート: 判断 268"/>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270" name="フローチャート: 判断 269"/>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1" name="テキスト ボックス 2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2" name="テキスト ボックス 2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3" name="テキスト ボックス 2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4" name="テキスト ボックス 2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5" name="テキスト ボックス 2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254</xdr:rowOff>
    </xdr:from>
    <xdr:to>
      <xdr:col>55</xdr:col>
      <xdr:colOff>50800</xdr:colOff>
      <xdr:row>103</xdr:row>
      <xdr:rowOff>101854</xdr:rowOff>
    </xdr:to>
    <xdr:sp macro="" textlink="">
      <xdr:nvSpPr>
        <xdr:cNvPr id="276" name="楕円 275"/>
        <xdr:cNvSpPr/>
      </xdr:nvSpPr>
      <xdr:spPr>
        <a:xfrm>
          <a:off x="104267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23131</xdr:rowOff>
    </xdr:from>
    <xdr:ext cx="469744" cy="259045"/>
    <xdr:sp macro="" textlink="">
      <xdr:nvSpPr>
        <xdr:cNvPr id="277" name="【市民会館】&#10;一人当たり面積該当値テキスト"/>
        <xdr:cNvSpPr txBox="1"/>
      </xdr:nvSpPr>
      <xdr:spPr>
        <a:xfrm>
          <a:off x="10515600" y="1751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169418</xdr:rowOff>
    </xdr:from>
    <xdr:to>
      <xdr:col>50</xdr:col>
      <xdr:colOff>165100</xdr:colOff>
      <xdr:row>103</xdr:row>
      <xdr:rowOff>99568</xdr:rowOff>
    </xdr:to>
    <xdr:sp macro="" textlink="">
      <xdr:nvSpPr>
        <xdr:cNvPr id="278" name="楕円 277"/>
        <xdr:cNvSpPr/>
      </xdr:nvSpPr>
      <xdr:spPr>
        <a:xfrm>
          <a:off x="958850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48768</xdr:rowOff>
    </xdr:from>
    <xdr:to>
      <xdr:col>55</xdr:col>
      <xdr:colOff>0</xdr:colOff>
      <xdr:row>103</xdr:row>
      <xdr:rowOff>51054</xdr:rowOff>
    </xdr:to>
    <xdr:cxnSp macro="">
      <xdr:nvCxnSpPr>
        <xdr:cNvPr id="279" name="直線コネクタ 278"/>
        <xdr:cNvCxnSpPr/>
      </xdr:nvCxnSpPr>
      <xdr:spPr>
        <a:xfrm>
          <a:off x="9639300" y="177081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254</xdr:rowOff>
    </xdr:from>
    <xdr:to>
      <xdr:col>46</xdr:col>
      <xdr:colOff>38100</xdr:colOff>
      <xdr:row>103</xdr:row>
      <xdr:rowOff>101854</xdr:rowOff>
    </xdr:to>
    <xdr:sp macro="" textlink="">
      <xdr:nvSpPr>
        <xdr:cNvPr id="280" name="楕円 279"/>
        <xdr:cNvSpPr/>
      </xdr:nvSpPr>
      <xdr:spPr>
        <a:xfrm>
          <a:off x="8699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48768</xdr:rowOff>
    </xdr:from>
    <xdr:to>
      <xdr:col>50</xdr:col>
      <xdr:colOff>114300</xdr:colOff>
      <xdr:row>103</xdr:row>
      <xdr:rowOff>51054</xdr:rowOff>
    </xdr:to>
    <xdr:cxnSp macro="">
      <xdr:nvCxnSpPr>
        <xdr:cNvPr id="281" name="直線コネクタ 280"/>
        <xdr:cNvCxnSpPr/>
      </xdr:nvCxnSpPr>
      <xdr:spPr>
        <a:xfrm flipV="1">
          <a:off x="8750300" y="177081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254</xdr:rowOff>
    </xdr:from>
    <xdr:to>
      <xdr:col>41</xdr:col>
      <xdr:colOff>101600</xdr:colOff>
      <xdr:row>103</xdr:row>
      <xdr:rowOff>101854</xdr:rowOff>
    </xdr:to>
    <xdr:sp macro="" textlink="">
      <xdr:nvSpPr>
        <xdr:cNvPr id="282" name="楕円 281"/>
        <xdr:cNvSpPr/>
      </xdr:nvSpPr>
      <xdr:spPr>
        <a:xfrm>
          <a:off x="7810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51054</xdr:rowOff>
    </xdr:from>
    <xdr:to>
      <xdr:col>45</xdr:col>
      <xdr:colOff>177800</xdr:colOff>
      <xdr:row>103</xdr:row>
      <xdr:rowOff>51054</xdr:rowOff>
    </xdr:to>
    <xdr:cxnSp macro="">
      <xdr:nvCxnSpPr>
        <xdr:cNvPr id="283" name="直線コネクタ 282"/>
        <xdr:cNvCxnSpPr/>
      </xdr:nvCxnSpPr>
      <xdr:spPr>
        <a:xfrm>
          <a:off x="7861300" y="17710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169418</xdr:rowOff>
    </xdr:from>
    <xdr:to>
      <xdr:col>36</xdr:col>
      <xdr:colOff>165100</xdr:colOff>
      <xdr:row>103</xdr:row>
      <xdr:rowOff>99568</xdr:rowOff>
    </xdr:to>
    <xdr:sp macro="" textlink="">
      <xdr:nvSpPr>
        <xdr:cNvPr id="284" name="楕円 283"/>
        <xdr:cNvSpPr/>
      </xdr:nvSpPr>
      <xdr:spPr>
        <a:xfrm>
          <a:off x="692150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48768</xdr:rowOff>
    </xdr:from>
    <xdr:to>
      <xdr:col>41</xdr:col>
      <xdr:colOff>50800</xdr:colOff>
      <xdr:row>103</xdr:row>
      <xdr:rowOff>51054</xdr:rowOff>
    </xdr:to>
    <xdr:cxnSp macro="">
      <xdr:nvCxnSpPr>
        <xdr:cNvPr id="285" name="直線コネクタ 284"/>
        <xdr:cNvCxnSpPr/>
      </xdr:nvCxnSpPr>
      <xdr:spPr>
        <a:xfrm>
          <a:off x="6972300" y="177081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8399</xdr:rowOff>
    </xdr:from>
    <xdr:ext cx="469744" cy="259045"/>
    <xdr:sp macro="" textlink="">
      <xdr:nvSpPr>
        <xdr:cNvPr id="286" name="n_1aveValue【市民会館】&#10;一人当たり面積"/>
        <xdr:cNvSpPr txBox="1"/>
      </xdr:nvSpPr>
      <xdr:spPr>
        <a:xfrm>
          <a:off x="9391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170705</xdr:rowOff>
    </xdr:from>
    <xdr:ext cx="469744" cy="259045"/>
    <xdr:sp macro="" textlink="">
      <xdr:nvSpPr>
        <xdr:cNvPr id="287" name="n_2aveValue【市民会館】&#10;一人当たり面積"/>
        <xdr:cNvSpPr txBox="1"/>
      </xdr:nvSpPr>
      <xdr:spPr>
        <a:xfrm>
          <a:off x="8515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288" name="n_3aveValue【市民会館】&#10;一人当たり面積"/>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289" name="n_4aveValue【市民会館】&#10;一人当たり面積"/>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116095</xdr:rowOff>
    </xdr:from>
    <xdr:ext cx="469744" cy="259045"/>
    <xdr:sp macro="" textlink="">
      <xdr:nvSpPr>
        <xdr:cNvPr id="290" name="n_1mainValue【市民会館】&#10;一人当たり面積"/>
        <xdr:cNvSpPr txBox="1"/>
      </xdr:nvSpPr>
      <xdr:spPr>
        <a:xfrm>
          <a:off x="9391727" y="174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118381</xdr:rowOff>
    </xdr:from>
    <xdr:ext cx="469744" cy="259045"/>
    <xdr:sp macro="" textlink="">
      <xdr:nvSpPr>
        <xdr:cNvPr id="291" name="n_2mainValue【市民会館】&#10;一人当たり面積"/>
        <xdr:cNvSpPr txBox="1"/>
      </xdr:nvSpPr>
      <xdr:spPr>
        <a:xfrm>
          <a:off x="8515427" y="1743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118381</xdr:rowOff>
    </xdr:from>
    <xdr:ext cx="469744" cy="259045"/>
    <xdr:sp macro="" textlink="">
      <xdr:nvSpPr>
        <xdr:cNvPr id="292" name="n_3mainValue【市民会館】&#10;一人当たり面積"/>
        <xdr:cNvSpPr txBox="1"/>
      </xdr:nvSpPr>
      <xdr:spPr>
        <a:xfrm>
          <a:off x="7626427" y="1743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116095</xdr:rowOff>
    </xdr:from>
    <xdr:ext cx="469744" cy="259045"/>
    <xdr:sp macro="" textlink="">
      <xdr:nvSpPr>
        <xdr:cNvPr id="293" name="n_4mainValue【市民会館】&#10;一人当たり面積"/>
        <xdr:cNvSpPr txBox="1"/>
      </xdr:nvSpPr>
      <xdr:spPr>
        <a:xfrm>
          <a:off x="6737427" y="174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318" name="直線コネクタ 317"/>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9"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0" name="直線コネクタ 3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21"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22" name="直線コネクタ 321"/>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323" name="【一般廃棄物処理施設】&#10;有形固定資産減価償却率平均値テキスト"/>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324" name="フローチャート: 判断 323"/>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5" name="フローチャート: 判断 324"/>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326" name="フローチャート: 判断 325"/>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327" name="フローチャート: 判断 326"/>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328" name="フローチャート: 判断 327"/>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334" name="楕円 333"/>
        <xdr:cNvSpPr/>
      </xdr:nvSpPr>
      <xdr:spPr>
        <a:xfrm>
          <a:off x="16268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28592</xdr:rowOff>
    </xdr:from>
    <xdr:ext cx="405111" cy="259045"/>
    <xdr:sp macro="" textlink="">
      <xdr:nvSpPr>
        <xdr:cNvPr id="335" name="【一般廃棄物処理施設】&#10;有形固定資産減価償却率該当値テキスト"/>
        <xdr:cNvSpPr txBox="1"/>
      </xdr:nvSpPr>
      <xdr:spPr>
        <a:xfrm>
          <a:off x="16357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336" name="楕円 335"/>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60960</xdr:rowOff>
    </xdr:from>
    <xdr:to>
      <xdr:col>85</xdr:col>
      <xdr:colOff>127000</xdr:colOff>
      <xdr:row>38</xdr:row>
      <xdr:rowOff>100965</xdr:rowOff>
    </xdr:to>
    <xdr:cxnSp macro="">
      <xdr:nvCxnSpPr>
        <xdr:cNvPr id="337" name="直線コネクタ 336"/>
        <xdr:cNvCxnSpPr/>
      </xdr:nvCxnSpPr>
      <xdr:spPr>
        <a:xfrm>
          <a:off x="15481300" y="65760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338" name="楕円 337"/>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60960</xdr:rowOff>
    </xdr:to>
    <xdr:cxnSp macro="">
      <xdr:nvCxnSpPr>
        <xdr:cNvPr id="339" name="直線コネクタ 338"/>
        <xdr:cNvCxnSpPr/>
      </xdr:nvCxnSpPr>
      <xdr:spPr>
        <a:xfrm>
          <a:off x="14592300" y="6534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113030</xdr:rowOff>
    </xdr:from>
    <xdr:to>
      <xdr:col>72</xdr:col>
      <xdr:colOff>38100</xdr:colOff>
      <xdr:row>38</xdr:row>
      <xdr:rowOff>43180</xdr:rowOff>
    </xdr:to>
    <xdr:sp macro="" textlink="">
      <xdr:nvSpPr>
        <xdr:cNvPr id="340" name="楕円 339"/>
        <xdr:cNvSpPr/>
      </xdr:nvSpPr>
      <xdr:spPr>
        <a:xfrm>
          <a:off x="13652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163830</xdr:rowOff>
    </xdr:from>
    <xdr:to>
      <xdr:col>76</xdr:col>
      <xdr:colOff>114300</xdr:colOff>
      <xdr:row>38</xdr:row>
      <xdr:rowOff>19050</xdr:rowOff>
    </xdr:to>
    <xdr:cxnSp macro="">
      <xdr:nvCxnSpPr>
        <xdr:cNvPr id="341" name="直線コネクタ 340"/>
        <xdr:cNvCxnSpPr/>
      </xdr:nvCxnSpPr>
      <xdr:spPr>
        <a:xfrm>
          <a:off x="13703300" y="65074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133985</xdr:rowOff>
    </xdr:from>
    <xdr:to>
      <xdr:col>67</xdr:col>
      <xdr:colOff>101600</xdr:colOff>
      <xdr:row>40</xdr:row>
      <xdr:rowOff>64135</xdr:rowOff>
    </xdr:to>
    <xdr:sp macro="" textlink="">
      <xdr:nvSpPr>
        <xdr:cNvPr id="342" name="楕円 341"/>
        <xdr:cNvSpPr/>
      </xdr:nvSpPr>
      <xdr:spPr>
        <a:xfrm>
          <a:off x="12763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163830</xdr:rowOff>
    </xdr:from>
    <xdr:to>
      <xdr:col>71</xdr:col>
      <xdr:colOff>177800</xdr:colOff>
      <xdr:row>40</xdr:row>
      <xdr:rowOff>13335</xdr:rowOff>
    </xdr:to>
    <xdr:cxnSp macro="">
      <xdr:nvCxnSpPr>
        <xdr:cNvPr id="343" name="直線コネクタ 342"/>
        <xdr:cNvCxnSpPr/>
      </xdr:nvCxnSpPr>
      <xdr:spPr>
        <a:xfrm flipV="1">
          <a:off x="12814300" y="6507480"/>
          <a:ext cx="889000" cy="3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44"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345"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346"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347" name="n_4aveValue【一般廃棄物処理施設】&#10;有形固定資産減価償却率"/>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102887</xdr:rowOff>
    </xdr:from>
    <xdr:ext cx="405111" cy="259045"/>
    <xdr:sp macro="" textlink="">
      <xdr:nvSpPr>
        <xdr:cNvPr id="348" name="n_1mainValue【一般廃棄物処理施設】&#10;有形固定資産減価償却率"/>
        <xdr:cNvSpPr txBox="1"/>
      </xdr:nvSpPr>
      <xdr:spPr>
        <a:xfrm>
          <a:off x="15266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349" name="n_2main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34307</xdr:rowOff>
    </xdr:from>
    <xdr:ext cx="405111" cy="259045"/>
    <xdr:sp macro="" textlink="">
      <xdr:nvSpPr>
        <xdr:cNvPr id="350" name="n_3mainValue【一般廃棄物処理施設】&#10;有形固定資産減価償却率"/>
        <xdr:cNvSpPr txBox="1"/>
      </xdr:nvSpPr>
      <xdr:spPr>
        <a:xfrm>
          <a:off x="13500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55262</xdr:rowOff>
    </xdr:from>
    <xdr:ext cx="405111" cy="259045"/>
    <xdr:sp macro="" textlink="">
      <xdr:nvSpPr>
        <xdr:cNvPr id="351" name="n_4mainValue【一般廃棄物処理施設】&#10;有形固定資産減価償却率"/>
        <xdr:cNvSpPr txBox="1"/>
      </xdr:nvSpPr>
      <xdr:spPr>
        <a:xfrm>
          <a:off x="126117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3" name="テキスト ボックス 3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5" name="テキスト ボックス 36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7" name="テキスト ボックス 3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9" name="テキスト ボックス 3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1" name="テキスト ボックス 3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375" name="直線コネクタ 374"/>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376"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377" name="直線コネクタ 376"/>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378"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379" name="直線コネクタ 378"/>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380" name="【一般廃棄物処理施設】&#10;一人当たり有形固定資産（償却資産）額平均値テキスト"/>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381" name="フローチャート: 判断 380"/>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382" name="フローチャート: 判断 381"/>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383" name="フローチャート: 判断 382"/>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384" name="フローチャート: 判断 383"/>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385" name="フローチャート: 判断 384"/>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157462</xdr:rowOff>
    </xdr:from>
    <xdr:to>
      <xdr:col>116</xdr:col>
      <xdr:colOff>114300</xdr:colOff>
      <xdr:row>41</xdr:row>
      <xdr:rowOff>87612</xdr:rowOff>
    </xdr:to>
    <xdr:sp macro="" textlink="">
      <xdr:nvSpPr>
        <xdr:cNvPr id="391" name="楕円 390"/>
        <xdr:cNvSpPr/>
      </xdr:nvSpPr>
      <xdr:spPr>
        <a:xfrm>
          <a:off x="22110700" y="701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135889</xdr:rowOff>
    </xdr:from>
    <xdr:ext cx="534377" cy="259045"/>
    <xdr:sp macro="" textlink="">
      <xdr:nvSpPr>
        <xdr:cNvPr id="392" name="【一般廃棄物処理施設】&#10;一人当たり有形固定資産（償却資産）額該当値テキスト"/>
        <xdr:cNvSpPr txBox="1"/>
      </xdr:nvSpPr>
      <xdr:spPr>
        <a:xfrm>
          <a:off x="22199600" y="699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152090</xdr:rowOff>
    </xdr:from>
    <xdr:to>
      <xdr:col>112</xdr:col>
      <xdr:colOff>38100</xdr:colOff>
      <xdr:row>41</xdr:row>
      <xdr:rowOff>82240</xdr:rowOff>
    </xdr:to>
    <xdr:sp macro="" textlink="">
      <xdr:nvSpPr>
        <xdr:cNvPr id="393" name="楕円 392"/>
        <xdr:cNvSpPr/>
      </xdr:nvSpPr>
      <xdr:spPr>
        <a:xfrm>
          <a:off x="21272500" y="70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31440</xdr:rowOff>
    </xdr:from>
    <xdr:to>
      <xdr:col>116</xdr:col>
      <xdr:colOff>63500</xdr:colOff>
      <xdr:row>41</xdr:row>
      <xdr:rowOff>36812</xdr:rowOff>
    </xdr:to>
    <xdr:cxnSp macro="">
      <xdr:nvCxnSpPr>
        <xdr:cNvPr id="394" name="直線コネクタ 393"/>
        <xdr:cNvCxnSpPr/>
      </xdr:nvCxnSpPr>
      <xdr:spPr>
        <a:xfrm>
          <a:off x="21323300" y="7060890"/>
          <a:ext cx="8382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152589</xdr:rowOff>
    </xdr:from>
    <xdr:to>
      <xdr:col>107</xdr:col>
      <xdr:colOff>101600</xdr:colOff>
      <xdr:row>41</xdr:row>
      <xdr:rowOff>82739</xdr:rowOff>
    </xdr:to>
    <xdr:sp macro="" textlink="">
      <xdr:nvSpPr>
        <xdr:cNvPr id="395" name="楕円 394"/>
        <xdr:cNvSpPr/>
      </xdr:nvSpPr>
      <xdr:spPr>
        <a:xfrm>
          <a:off x="20383500" y="70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31440</xdr:rowOff>
    </xdr:from>
    <xdr:to>
      <xdr:col>111</xdr:col>
      <xdr:colOff>177800</xdr:colOff>
      <xdr:row>41</xdr:row>
      <xdr:rowOff>31939</xdr:rowOff>
    </xdr:to>
    <xdr:cxnSp macro="">
      <xdr:nvCxnSpPr>
        <xdr:cNvPr id="396" name="直線コネクタ 395"/>
        <xdr:cNvCxnSpPr/>
      </xdr:nvCxnSpPr>
      <xdr:spPr>
        <a:xfrm flipV="1">
          <a:off x="20434300" y="7060890"/>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167536</xdr:rowOff>
    </xdr:from>
    <xdr:to>
      <xdr:col>102</xdr:col>
      <xdr:colOff>165100</xdr:colOff>
      <xdr:row>41</xdr:row>
      <xdr:rowOff>97686</xdr:rowOff>
    </xdr:to>
    <xdr:sp macro="" textlink="">
      <xdr:nvSpPr>
        <xdr:cNvPr id="397" name="楕円 396"/>
        <xdr:cNvSpPr/>
      </xdr:nvSpPr>
      <xdr:spPr>
        <a:xfrm>
          <a:off x="19494500" y="702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31939</xdr:rowOff>
    </xdr:from>
    <xdr:to>
      <xdr:col>107</xdr:col>
      <xdr:colOff>50800</xdr:colOff>
      <xdr:row>41</xdr:row>
      <xdr:rowOff>46886</xdr:rowOff>
    </xdr:to>
    <xdr:cxnSp macro="">
      <xdr:nvCxnSpPr>
        <xdr:cNvPr id="398" name="直線コネクタ 397"/>
        <xdr:cNvCxnSpPr/>
      </xdr:nvCxnSpPr>
      <xdr:spPr>
        <a:xfrm flipV="1">
          <a:off x="19545300" y="7061389"/>
          <a:ext cx="889000" cy="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118261</xdr:rowOff>
    </xdr:from>
    <xdr:to>
      <xdr:col>98</xdr:col>
      <xdr:colOff>38100</xdr:colOff>
      <xdr:row>42</xdr:row>
      <xdr:rowOff>48411</xdr:rowOff>
    </xdr:to>
    <xdr:sp macro="" textlink="">
      <xdr:nvSpPr>
        <xdr:cNvPr id="399" name="楕円 398"/>
        <xdr:cNvSpPr/>
      </xdr:nvSpPr>
      <xdr:spPr>
        <a:xfrm>
          <a:off x="18605500" y="71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46886</xdr:rowOff>
    </xdr:from>
    <xdr:to>
      <xdr:col>102</xdr:col>
      <xdr:colOff>114300</xdr:colOff>
      <xdr:row>41</xdr:row>
      <xdr:rowOff>169061</xdr:rowOff>
    </xdr:to>
    <xdr:cxnSp macro="">
      <xdr:nvCxnSpPr>
        <xdr:cNvPr id="400" name="直線コネクタ 399"/>
        <xdr:cNvCxnSpPr/>
      </xdr:nvCxnSpPr>
      <xdr:spPr>
        <a:xfrm flipV="1">
          <a:off x="18656300" y="7076336"/>
          <a:ext cx="889000" cy="1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401" name="n_1aveValue【一般廃棄物処理施設】&#10;一人当たり有形固定資産（償却資産）額"/>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402" name="n_2aveValue【一般廃棄物処理施設】&#10;一人当たり有形固定資産（償却資産）額"/>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403" name="n_3aveValue【一般廃棄物処理施設】&#10;一人当たり有形固定資産（償却資産）額"/>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404" name="n_4aveValue【一般廃棄物処理施設】&#10;一人当たり有形固定資産（償却資産）額"/>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73367</xdr:rowOff>
    </xdr:from>
    <xdr:ext cx="534377" cy="259045"/>
    <xdr:sp macro="" textlink="">
      <xdr:nvSpPr>
        <xdr:cNvPr id="405" name="n_1mainValue【一般廃棄物処理施設】&#10;一人当たり有形固定資産（償却資産）額"/>
        <xdr:cNvSpPr txBox="1"/>
      </xdr:nvSpPr>
      <xdr:spPr>
        <a:xfrm>
          <a:off x="21043411" y="710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73866</xdr:rowOff>
    </xdr:from>
    <xdr:ext cx="534377" cy="259045"/>
    <xdr:sp macro="" textlink="">
      <xdr:nvSpPr>
        <xdr:cNvPr id="406" name="n_2mainValue【一般廃棄物処理施設】&#10;一人当たり有形固定資産（償却資産）額"/>
        <xdr:cNvSpPr txBox="1"/>
      </xdr:nvSpPr>
      <xdr:spPr>
        <a:xfrm>
          <a:off x="20167111" y="71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88813</xdr:rowOff>
    </xdr:from>
    <xdr:ext cx="534377" cy="259045"/>
    <xdr:sp macro="" textlink="">
      <xdr:nvSpPr>
        <xdr:cNvPr id="407" name="n_3mainValue【一般廃棄物処理施設】&#10;一人当たり有形固定資産（償却資産）額"/>
        <xdr:cNvSpPr txBox="1"/>
      </xdr:nvSpPr>
      <xdr:spPr>
        <a:xfrm>
          <a:off x="19278111" y="711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39538</xdr:rowOff>
    </xdr:from>
    <xdr:ext cx="534377" cy="259045"/>
    <xdr:sp macro="" textlink="">
      <xdr:nvSpPr>
        <xdr:cNvPr id="408" name="n_4mainValue【一般廃棄物処理施設】&#10;一人当たり有形固定資産（償却資産）額"/>
        <xdr:cNvSpPr txBox="1"/>
      </xdr:nvSpPr>
      <xdr:spPr>
        <a:xfrm>
          <a:off x="18389111" y="72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0" name="直線コネクタ 4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1" name="テキスト ボックス 4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2" name="直線コネクタ 4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3" name="テキスト ボックス 4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4" name="直線コネクタ 4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5" name="テキスト ボックス 4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6" name="直線コネクタ 4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7" name="テキスト ボックス 4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9" name="テキスト ボックス 4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431" name="直線コネクタ 430"/>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432" name="【保健センター・保健所】&#10;有形固定資産減価償却率最小値テキスト"/>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433" name="直線コネクタ 432"/>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434" name="【保健センター・保健所】&#10;有形固定資産減価償却率最大値テキスト"/>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435" name="直線コネクタ 434"/>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436" name="【保健センター・保健所】&#10;有形固定資産減価償却率平均値テキスト"/>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437" name="フローチャート: 判断 436"/>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438" name="フローチャート: 判断 437"/>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439" name="フローチャート: 判断 438"/>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440" name="フローチャート: 判断 439"/>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441" name="フローチャート: 判断 440"/>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42926</xdr:rowOff>
    </xdr:from>
    <xdr:to>
      <xdr:col>85</xdr:col>
      <xdr:colOff>177800</xdr:colOff>
      <xdr:row>58</xdr:row>
      <xdr:rowOff>144526</xdr:rowOff>
    </xdr:to>
    <xdr:sp macro="" textlink="">
      <xdr:nvSpPr>
        <xdr:cNvPr id="447" name="楕円 446"/>
        <xdr:cNvSpPr/>
      </xdr:nvSpPr>
      <xdr:spPr>
        <a:xfrm>
          <a:off x="162687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21353</xdr:rowOff>
    </xdr:from>
    <xdr:ext cx="405111" cy="259045"/>
    <xdr:sp macro="" textlink="">
      <xdr:nvSpPr>
        <xdr:cNvPr id="448" name="【保健センター・保健所】&#10;有形固定資産減価償却率該当値テキスト"/>
        <xdr:cNvSpPr txBox="1"/>
      </xdr:nvSpPr>
      <xdr:spPr>
        <a:xfrm>
          <a:off x="16357600" y="996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148082</xdr:rowOff>
    </xdr:from>
    <xdr:to>
      <xdr:col>81</xdr:col>
      <xdr:colOff>101600</xdr:colOff>
      <xdr:row>59</xdr:row>
      <xdr:rowOff>78232</xdr:rowOff>
    </xdr:to>
    <xdr:sp macro="" textlink="">
      <xdr:nvSpPr>
        <xdr:cNvPr id="449" name="楕円 448"/>
        <xdr:cNvSpPr/>
      </xdr:nvSpPr>
      <xdr:spPr>
        <a:xfrm>
          <a:off x="15430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93726</xdr:rowOff>
    </xdr:from>
    <xdr:to>
      <xdr:col>85</xdr:col>
      <xdr:colOff>127000</xdr:colOff>
      <xdr:row>59</xdr:row>
      <xdr:rowOff>27432</xdr:rowOff>
    </xdr:to>
    <xdr:cxnSp macro="">
      <xdr:nvCxnSpPr>
        <xdr:cNvPr id="450" name="直線コネクタ 449"/>
        <xdr:cNvCxnSpPr/>
      </xdr:nvCxnSpPr>
      <xdr:spPr>
        <a:xfrm flipV="1">
          <a:off x="15481300" y="1003782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102362</xdr:rowOff>
    </xdr:from>
    <xdr:to>
      <xdr:col>76</xdr:col>
      <xdr:colOff>165100</xdr:colOff>
      <xdr:row>59</xdr:row>
      <xdr:rowOff>32512</xdr:rowOff>
    </xdr:to>
    <xdr:sp macro="" textlink="">
      <xdr:nvSpPr>
        <xdr:cNvPr id="451" name="楕円 450"/>
        <xdr:cNvSpPr/>
      </xdr:nvSpPr>
      <xdr:spPr>
        <a:xfrm>
          <a:off x="145415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153162</xdr:rowOff>
    </xdr:from>
    <xdr:to>
      <xdr:col>81</xdr:col>
      <xdr:colOff>50800</xdr:colOff>
      <xdr:row>59</xdr:row>
      <xdr:rowOff>27432</xdr:rowOff>
    </xdr:to>
    <xdr:cxnSp macro="">
      <xdr:nvCxnSpPr>
        <xdr:cNvPr id="452" name="直線コネクタ 451"/>
        <xdr:cNvCxnSpPr/>
      </xdr:nvCxnSpPr>
      <xdr:spPr>
        <a:xfrm>
          <a:off x="14592300" y="1009726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56642</xdr:rowOff>
    </xdr:from>
    <xdr:to>
      <xdr:col>72</xdr:col>
      <xdr:colOff>38100</xdr:colOff>
      <xdr:row>58</xdr:row>
      <xdr:rowOff>158242</xdr:rowOff>
    </xdr:to>
    <xdr:sp macro="" textlink="">
      <xdr:nvSpPr>
        <xdr:cNvPr id="453" name="楕円 452"/>
        <xdr:cNvSpPr/>
      </xdr:nvSpPr>
      <xdr:spPr>
        <a:xfrm>
          <a:off x="136525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107442</xdr:rowOff>
    </xdr:from>
    <xdr:to>
      <xdr:col>76</xdr:col>
      <xdr:colOff>114300</xdr:colOff>
      <xdr:row>58</xdr:row>
      <xdr:rowOff>153162</xdr:rowOff>
    </xdr:to>
    <xdr:cxnSp macro="">
      <xdr:nvCxnSpPr>
        <xdr:cNvPr id="454" name="直線コネクタ 453"/>
        <xdr:cNvCxnSpPr/>
      </xdr:nvCxnSpPr>
      <xdr:spPr>
        <a:xfrm>
          <a:off x="13703300" y="100515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17780</xdr:rowOff>
    </xdr:from>
    <xdr:to>
      <xdr:col>67</xdr:col>
      <xdr:colOff>101600</xdr:colOff>
      <xdr:row>58</xdr:row>
      <xdr:rowOff>119380</xdr:rowOff>
    </xdr:to>
    <xdr:sp macro="" textlink="">
      <xdr:nvSpPr>
        <xdr:cNvPr id="455" name="楕円 454"/>
        <xdr:cNvSpPr/>
      </xdr:nvSpPr>
      <xdr:spPr>
        <a:xfrm>
          <a:off x="12763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68580</xdr:rowOff>
    </xdr:from>
    <xdr:to>
      <xdr:col>71</xdr:col>
      <xdr:colOff>177800</xdr:colOff>
      <xdr:row>58</xdr:row>
      <xdr:rowOff>107442</xdr:rowOff>
    </xdr:to>
    <xdr:cxnSp macro="">
      <xdr:nvCxnSpPr>
        <xdr:cNvPr id="456" name="直線コネクタ 455"/>
        <xdr:cNvCxnSpPr/>
      </xdr:nvCxnSpPr>
      <xdr:spPr>
        <a:xfrm>
          <a:off x="12814300" y="100126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128795</xdr:rowOff>
    </xdr:from>
    <xdr:ext cx="405111" cy="259045"/>
    <xdr:sp macro="" textlink="">
      <xdr:nvSpPr>
        <xdr:cNvPr id="457" name="n_1aveValue【保健センター・保健所】&#10;有形固定資産減価償却率"/>
        <xdr:cNvSpPr txBox="1"/>
      </xdr:nvSpPr>
      <xdr:spPr>
        <a:xfrm>
          <a:off x="152660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458" name="n_2aveValue【保健センター・保健所】&#10;有形固定資産減価償却率"/>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142511</xdr:rowOff>
    </xdr:from>
    <xdr:ext cx="405111" cy="259045"/>
    <xdr:sp macro="" textlink="">
      <xdr:nvSpPr>
        <xdr:cNvPr id="459" name="n_3aveValue【保健センター・保健所】&#10;有形固定資産減価償却率"/>
        <xdr:cNvSpPr txBox="1"/>
      </xdr:nvSpPr>
      <xdr:spPr>
        <a:xfrm>
          <a:off x="13500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105935</xdr:rowOff>
    </xdr:from>
    <xdr:ext cx="405111" cy="259045"/>
    <xdr:sp macro="" textlink="">
      <xdr:nvSpPr>
        <xdr:cNvPr id="460" name="n_4aveValue【保健センター・保健所】&#10;有形固定資産減価償却率"/>
        <xdr:cNvSpPr txBox="1"/>
      </xdr:nvSpPr>
      <xdr:spPr>
        <a:xfrm>
          <a:off x="12611744"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94759</xdr:rowOff>
    </xdr:from>
    <xdr:ext cx="405111" cy="259045"/>
    <xdr:sp macro="" textlink="">
      <xdr:nvSpPr>
        <xdr:cNvPr id="461" name="n_1mainValue【保健センター・保健所】&#10;有形固定資産減価償却率"/>
        <xdr:cNvSpPr txBox="1"/>
      </xdr:nvSpPr>
      <xdr:spPr>
        <a:xfrm>
          <a:off x="15266044" y="986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49039</xdr:rowOff>
    </xdr:from>
    <xdr:ext cx="405111" cy="259045"/>
    <xdr:sp macro="" textlink="">
      <xdr:nvSpPr>
        <xdr:cNvPr id="462" name="n_2mainValue【保健センター・保健所】&#10;有形固定資産減価償却率"/>
        <xdr:cNvSpPr txBox="1"/>
      </xdr:nvSpPr>
      <xdr:spPr>
        <a:xfrm>
          <a:off x="14389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3319</xdr:rowOff>
    </xdr:from>
    <xdr:ext cx="405111" cy="259045"/>
    <xdr:sp macro="" textlink="">
      <xdr:nvSpPr>
        <xdr:cNvPr id="463" name="n_3mainValue【保健センター・保健所】&#10;有形固定資産減価償却率"/>
        <xdr:cNvSpPr txBox="1"/>
      </xdr:nvSpPr>
      <xdr:spPr>
        <a:xfrm>
          <a:off x="135007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135907</xdr:rowOff>
    </xdr:from>
    <xdr:ext cx="405111" cy="259045"/>
    <xdr:sp macro="" textlink="">
      <xdr:nvSpPr>
        <xdr:cNvPr id="464" name="n_4mainValue【保健センター・保健所】&#10;有形固定資産減価償却率"/>
        <xdr:cNvSpPr txBox="1"/>
      </xdr:nvSpPr>
      <xdr:spPr>
        <a:xfrm>
          <a:off x="12611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5" name="直線コネクタ 4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6" name="テキスト ボックス 4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7" name="直線コネクタ 4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8" name="テキスト ボックス 4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9" name="直線コネクタ 4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0" name="テキスト ボックス 4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2" name="テキスト ボックス 4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486" name="直線コネクタ 485"/>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487"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488" name="直線コネクタ 487"/>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489" name="【保健センター・保健所】&#10;一人当たり面積最大値テキスト"/>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490" name="直線コネクタ 489"/>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491"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92" name="フローチャート: 判断 491"/>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493" name="フローチャート: 判断 492"/>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494" name="フローチャート: 判断 493"/>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95" name="フローチャート: 判断 494"/>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496" name="フローチャート: 判断 495"/>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502" name="楕円 501"/>
        <xdr:cNvSpPr/>
      </xdr:nvSpPr>
      <xdr:spPr>
        <a:xfrm>
          <a:off x="22110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135653</xdr:rowOff>
    </xdr:from>
    <xdr:ext cx="469744" cy="259045"/>
    <xdr:sp macro="" textlink="">
      <xdr:nvSpPr>
        <xdr:cNvPr id="503" name="【保健センター・保健所】&#10;一人当たり面積該当値テキスト"/>
        <xdr:cNvSpPr txBox="1"/>
      </xdr:nvSpPr>
      <xdr:spPr>
        <a:xfrm>
          <a:off x="22199600"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157226</xdr:rowOff>
    </xdr:from>
    <xdr:to>
      <xdr:col>112</xdr:col>
      <xdr:colOff>38100</xdr:colOff>
      <xdr:row>62</xdr:row>
      <xdr:rowOff>87376</xdr:rowOff>
    </xdr:to>
    <xdr:sp macro="" textlink="">
      <xdr:nvSpPr>
        <xdr:cNvPr id="504" name="楕円 503"/>
        <xdr:cNvSpPr/>
      </xdr:nvSpPr>
      <xdr:spPr>
        <a:xfrm>
          <a:off x="21272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36576</xdr:rowOff>
    </xdr:from>
    <xdr:to>
      <xdr:col>116</xdr:col>
      <xdr:colOff>63500</xdr:colOff>
      <xdr:row>62</xdr:row>
      <xdr:rowOff>36576</xdr:rowOff>
    </xdr:to>
    <xdr:cxnSp macro="">
      <xdr:nvCxnSpPr>
        <xdr:cNvPr id="505" name="直線コネクタ 504"/>
        <xdr:cNvCxnSpPr/>
      </xdr:nvCxnSpPr>
      <xdr:spPr>
        <a:xfrm>
          <a:off x="21323300" y="1066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157226</xdr:rowOff>
    </xdr:from>
    <xdr:to>
      <xdr:col>107</xdr:col>
      <xdr:colOff>101600</xdr:colOff>
      <xdr:row>62</xdr:row>
      <xdr:rowOff>87376</xdr:rowOff>
    </xdr:to>
    <xdr:sp macro="" textlink="">
      <xdr:nvSpPr>
        <xdr:cNvPr id="506" name="楕円 505"/>
        <xdr:cNvSpPr/>
      </xdr:nvSpPr>
      <xdr:spPr>
        <a:xfrm>
          <a:off x="20383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36576</xdr:rowOff>
    </xdr:from>
    <xdr:to>
      <xdr:col>111</xdr:col>
      <xdr:colOff>177800</xdr:colOff>
      <xdr:row>62</xdr:row>
      <xdr:rowOff>36576</xdr:rowOff>
    </xdr:to>
    <xdr:cxnSp macro="">
      <xdr:nvCxnSpPr>
        <xdr:cNvPr id="507" name="直線コネクタ 506"/>
        <xdr:cNvCxnSpPr/>
      </xdr:nvCxnSpPr>
      <xdr:spPr>
        <a:xfrm>
          <a:off x="20434300" y="1066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508" name="楕円 507"/>
        <xdr:cNvSpPr/>
      </xdr:nvSpPr>
      <xdr:spPr>
        <a:xfrm>
          <a:off x="19494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36576</xdr:rowOff>
    </xdr:from>
    <xdr:to>
      <xdr:col>107</xdr:col>
      <xdr:colOff>50800</xdr:colOff>
      <xdr:row>62</xdr:row>
      <xdr:rowOff>36576</xdr:rowOff>
    </xdr:to>
    <xdr:cxnSp macro="">
      <xdr:nvCxnSpPr>
        <xdr:cNvPr id="509" name="直線コネクタ 508"/>
        <xdr:cNvCxnSpPr/>
      </xdr:nvCxnSpPr>
      <xdr:spPr>
        <a:xfrm>
          <a:off x="19545300" y="1066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157226</xdr:rowOff>
    </xdr:from>
    <xdr:to>
      <xdr:col>98</xdr:col>
      <xdr:colOff>38100</xdr:colOff>
      <xdr:row>62</xdr:row>
      <xdr:rowOff>87376</xdr:rowOff>
    </xdr:to>
    <xdr:sp macro="" textlink="">
      <xdr:nvSpPr>
        <xdr:cNvPr id="510" name="楕円 509"/>
        <xdr:cNvSpPr/>
      </xdr:nvSpPr>
      <xdr:spPr>
        <a:xfrm>
          <a:off x="18605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36576</xdr:rowOff>
    </xdr:from>
    <xdr:to>
      <xdr:col>102</xdr:col>
      <xdr:colOff>114300</xdr:colOff>
      <xdr:row>62</xdr:row>
      <xdr:rowOff>36576</xdr:rowOff>
    </xdr:to>
    <xdr:cxnSp macro="">
      <xdr:nvCxnSpPr>
        <xdr:cNvPr id="511" name="直線コネクタ 510"/>
        <xdr:cNvCxnSpPr/>
      </xdr:nvCxnSpPr>
      <xdr:spPr>
        <a:xfrm>
          <a:off x="18656300" y="1066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512" name="n_1ave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513"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14"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515" name="n_4aveValue【保健センター・保健所】&#10;一人当たり面積"/>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78503</xdr:rowOff>
    </xdr:from>
    <xdr:ext cx="469744" cy="259045"/>
    <xdr:sp macro="" textlink="">
      <xdr:nvSpPr>
        <xdr:cNvPr id="516" name="n_1mainValue【保健センター・保健所】&#10;一人当たり面積"/>
        <xdr:cNvSpPr txBox="1"/>
      </xdr:nvSpPr>
      <xdr:spPr>
        <a:xfrm>
          <a:off x="210757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78503</xdr:rowOff>
    </xdr:from>
    <xdr:ext cx="469744" cy="259045"/>
    <xdr:sp macro="" textlink="">
      <xdr:nvSpPr>
        <xdr:cNvPr id="517" name="n_2mainValue【保健センター・保健所】&#10;一人当たり面積"/>
        <xdr:cNvSpPr txBox="1"/>
      </xdr:nvSpPr>
      <xdr:spPr>
        <a:xfrm>
          <a:off x="20199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78503</xdr:rowOff>
    </xdr:from>
    <xdr:ext cx="469744" cy="259045"/>
    <xdr:sp macro="" textlink="">
      <xdr:nvSpPr>
        <xdr:cNvPr id="518" name="n_3mainValue【保健センター・保健所】&#10;一人当たり面積"/>
        <xdr:cNvSpPr txBox="1"/>
      </xdr:nvSpPr>
      <xdr:spPr>
        <a:xfrm>
          <a:off x="19310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78503</xdr:rowOff>
    </xdr:from>
    <xdr:ext cx="469744" cy="259045"/>
    <xdr:sp macro="" textlink="">
      <xdr:nvSpPr>
        <xdr:cNvPr id="519" name="n_4mainValue【保健センター・保健所】&#10;一人当たり面積"/>
        <xdr:cNvSpPr txBox="1"/>
      </xdr:nvSpPr>
      <xdr:spPr>
        <a:xfrm>
          <a:off x="18421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45" name="直線コネクタ 544"/>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46"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47" name="直線コネクタ 546"/>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48"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49" name="直線コネクタ 548"/>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550" name="【消防施設】&#10;有形固定資産減価償却率平均値テキスト"/>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51" name="フローチャート: 判断 550"/>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52" name="フローチャート: 判断 551"/>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53" name="フローチャート: 判断 552"/>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54" name="フローチャート: 判断 553"/>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555" name="フローチャート: 判断 554"/>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90170</xdr:rowOff>
    </xdr:from>
    <xdr:to>
      <xdr:col>85</xdr:col>
      <xdr:colOff>177800</xdr:colOff>
      <xdr:row>83</xdr:row>
      <xdr:rowOff>20320</xdr:rowOff>
    </xdr:to>
    <xdr:sp macro="" textlink="">
      <xdr:nvSpPr>
        <xdr:cNvPr id="561" name="楕円 560"/>
        <xdr:cNvSpPr/>
      </xdr:nvSpPr>
      <xdr:spPr>
        <a:xfrm>
          <a:off x="16268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68597</xdr:rowOff>
    </xdr:from>
    <xdr:ext cx="405111" cy="259045"/>
    <xdr:sp macro="" textlink="">
      <xdr:nvSpPr>
        <xdr:cNvPr id="562" name="【消防施設】&#10;有形固定資産減価償却率該当値テキスト"/>
        <xdr:cNvSpPr txBox="1"/>
      </xdr:nvSpPr>
      <xdr:spPr>
        <a:xfrm>
          <a:off x="16357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77107</xdr:rowOff>
    </xdr:from>
    <xdr:to>
      <xdr:col>81</xdr:col>
      <xdr:colOff>101600</xdr:colOff>
      <xdr:row>83</xdr:row>
      <xdr:rowOff>7257</xdr:rowOff>
    </xdr:to>
    <xdr:sp macro="" textlink="">
      <xdr:nvSpPr>
        <xdr:cNvPr id="563" name="楕円 562"/>
        <xdr:cNvSpPr/>
      </xdr:nvSpPr>
      <xdr:spPr>
        <a:xfrm>
          <a:off x="15430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127907</xdr:rowOff>
    </xdr:from>
    <xdr:to>
      <xdr:col>85</xdr:col>
      <xdr:colOff>127000</xdr:colOff>
      <xdr:row>82</xdr:row>
      <xdr:rowOff>140970</xdr:rowOff>
    </xdr:to>
    <xdr:cxnSp macro="">
      <xdr:nvCxnSpPr>
        <xdr:cNvPr id="564" name="直線コネクタ 563"/>
        <xdr:cNvCxnSpPr/>
      </xdr:nvCxnSpPr>
      <xdr:spPr>
        <a:xfrm>
          <a:off x="15481300" y="1418680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34652</xdr:rowOff>
    </xdr:from>
    <xdr:to>
      <xdr:col>76</xdr:col>
      <xdr:colOff>165100</xdr:colOff>
      <xdr:row>82</xdr:row>
      <xdr:rowOff>136252</xdr:rowOff>
    </xdr:to>
    <xdr:sp macro="" textlink="">
      <xdr:nvSpPr>
        <xdr:cNvPr id="565" name="楕円 564"/>
        <xdr:cNvSpPr/>
      </xdr:nvSpPr>
      <xdr:spPr>
        <a:xfrm>
          <a:off x="14541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85452</xdr:rowOff>
    </xdr:from>
    <xdr:to>
      <xdr:col>81</xdr:col>
      <xdr:colOff>50800</xdr:colOff>
      <xdr:row>82</xdr:row>
      <xdr:rowOff>127907</xdr:rowOff>
    </xdr:to>
    <xdr:cxnSp macro="">
      <xdr:nvCxnSpPr>
        <xdr:cNvPr id="566" name="直線コネクタ 565"/>
        <xdr:cNvCxnSpPr/>
      </xdr:nvCxnSpPr>
      <xdr:spPr>
        <a:xfrm>
          <a:off x="14592300" y="1414435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162016</xdr:rowOff>
    </xdr:from>
    <xdr:to>
      <xdr:col>72</xdr:col>
      <xdr:colOff>38100</xdr:colOff>
      <xdr:row>82</xdr:row>
      <xdr:rowOff>92166</xdr:rowOff>
    </xdr:to>
    <xdr:sp macro="" textlink="">
      <xdr:nvSpPr>
        <xdr:cNvPr id="567" name="楕円 566"/>
        <xdr:cNvSpPr/>
      </xdr:nvSpPr>
      <xdr:spPr>
        <a:xfrm>
          <a:off x="13652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41366</xdr:rowOff>
    </xdr:from>
    <xdr:to>
      <xdr:col>76</xdr:col>
      <xdr:colOff>114300</xdr:colOff>
      <xdr:row>82</xdr:row>
      <xdr:rowOff>85452</xdr:rowOff>
    </xdr:to>
    <xdr:cxnSp macro="">
      <xdr:nvCxnSpPr>
        <xdr:cNvPr id="568" name="直線コネクタ 567"/>
        <xdr:cNvCxnSpPr/>
      </xdr:nvCxnSpPr>
      <xdr:spPr>
        <a:xfrm>
          <a:off x="13703300" y="14100266"/>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31387</xdr:rowOff>
    </xdr:from>
    <xdr:to>
      <xdr:col>67</xdr:col>
      <xdr:colOff>101600</xdr:colOff>
      <xdr:row>82</xdr:row>
      <xdr:rowOff>132987</xdr:rowOff>
    </xdr:to>
    <xdr:sp macro="" textlink="">
      <xdr:nvSpPr>
        <xdr:cNvPr id="569" name="楕円 568"/>
        <xdr:cNvSpPr/>
      </xdr:nvSpPr>
      <xdr:spPr>
        <a:xfrm>
          <a:off x="12763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41366</xdr:rowOff>
    </xdr:from>
    <xdr:to>
      <xdr:col>71</xdr:col>
      <xdr:colOff>177800</xdr:colOff>
      <xdr:row>82</xdr:row>
      <xdr:rowOff>82187</xdr:rowOff>
    </xdr:to>
    <xdr:cxnSp macro="">
      <xdr:nvCxnSpPr>
        <xdr:cNvPr id="570" name="直線コネクタ 569"/>
        <xdr:cNvCxnSpPr/>
      </xdr:nvCxnSpPr>
      <xdr:spPr>
        <a:xfrm flipV="1">
          <a:off x="12814300" y="141002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571" name="n_1aveValue【消防施設】&#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572" name="n_2aveValue【消防施設】&#10;有形固定資産減価償却率"/>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573"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574" name="n_4ave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23784</xdr:rowOff>
    </xdr:from>
    <xdr:ext cx="405111" cy="259045"/>
    <xdr:sp macro="" textlink="">
      <xdr:nvSpPr>
        <xdr:cNvPr id="575" name="n_1mainValue【消防施設】&#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152779</xdr:rowOff>
    </xdr:from>
    <xdr:ext cx="405111" cy="259045"/>
    <xdr:sp macro="" textlink="">
      <xdr:nvSpPr>
        <xdr:cNvPr id="576" name="n_2mainValue【消防施設】&#10;有形固定資産減価償却率"/>
        <xdr:cNvSpPr txBox="1"/>
      </xdr:nvSpPr>
      <xdr:spPr>
        <a:xfrm>
          <a:off x="14389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108693</xdr:rowOff>
    </xdr:from>
    <xdr:ext cx="405111" cy="259045"/>
    <xdr:sp macro="" textlink="">
      <xdr:nvSpPr>
        <xdr:cNvPr id="577" name="n_3mainValue【消防施設】&#10;有形固定資産減価償却率"/>
        <xdr:cNvSpPr txBox="1"/>
      </xdr:nvSpPr>
      <xdr:spPr>
        <a:xfrm>
          <a:off x="13500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124114</xdr:rowOff>
    </xdr:from>
    <xdr:ext cx="405111" cy="259045"/>
    <xdr:sp macro="" textlink="">
      <xdr:nvSpPr>
        <xdr:cNvPr id="578" name="n_4mainValue【消防施設】&#10;有形固定資産減価償却率"/>
        <xdr:cNvSpPr txBox="1"/>
      </xdr:nvSpPr>
      <xdr:spPr>
        <a:xfrm>
          <a:off x="12611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02" name="直線コネクタ 601"/>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03"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04" name="直線コネクタ 603"/>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05"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06" name="直線コネクタ 60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607" name="【消防施設】&#10;一人当たり面積平均値テキスト"/>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08" name="フローチャート: 判断 607"/>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09" name="フローチャート: 判断 608"/>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10" name="フローチャート: 判断 609"/>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11" name="フローチャート: 判断 610"/>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12" name="フローチャート: 判断 611"/>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618" name="楕円 617"/>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43197</xdr:rowOff>
    </xdr:from>
    <xdr:ext cx="469744" cy="259045"/>
    <xdr:sp macro="" textlink="">
      <xdr:nvSpPr>
        <xdr:cNvPr id="619" name="【消防施設】&#10;一人当たり面積該当値テキスト"/>
        <xdr:cNvSpPr txBox="1"/>
      </xdr:nvSpPr>
      <xdr:spPr>
        <a:xfrm>
          <a:off x="22199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620" name="楕円 619"/>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7620</xdr:rowOff>
    </xdr:to>
    <xdr:cxnSp macro="">
      <xdr:nvCxnSpPr>
        <xdr:cNvPr id="621" name="直線コネクタ 620"/>
        <xdr:cNvCxnSpPr/>
      </xdr:nvCxnSpPr>
      <xdr:spPr>
        <a:xfrm>
          <a:off x="21323300" y="1475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128270</xdr:rowOff>
    </xdr:from>
    <xdr:to>
      <xdr:col>107</xdr:col>
      <xdr:colOff>101600</xdr:colOff>
      <xdr:row>86</xdr:row>
      <xdr:rowOff>58420</xdr:rowOff>
    </xdr:to>
    <xdr:sp macro="" textlink="">
      <xdr:nvSpPr>
        <xdr:cNvPr id="622" name="楕円 621"/>
        <xdr:cNvSpPr/>
      </xdr:nvSpPr>
      <xdr:spPr>
        <a:xfrm>
          <a:off x="20383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xdr:rowOff>
    </xdr:from>
    <xdr:to>
      <xdr:col>111</xdr:col>
      <xdr:colOff>177800</xdr:colOff>
      <xdr:row>86</xdr:row>
      <xdr:rowOff>7620</xdr:rowOff>
    </xdr:to>
    <xdr:cxnSp macro="">
      <xdr:nvCxnSpPr>
        <xdr:cNvPr id="623" name="直線コネクタ 622"/>
        <xdr:cNvCxnSpPr/>
      </xdr:nvCxnSpPr>
      <xdr:spPr>
        <a:xfrm>
          <a:off x="20434300" y="1475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128270</xdr:rowOff>
    </xdr:from>
    <xdr:to>
      <xdr:col>102</xdr:col>
      <xdr:colOff>165100</xdr:colOff>
      <xdr:row>86</xdr:row>
      <xdr:rowOff>58420</xdr:rowOff>
    </xdr:to>
    <xdr:sp macro="" textlink="">
      <xdr:nvSpPr>
        <xdr:cNvPr id="624" name="楕円 623"/>
        <xdr:cNvSpPr/>
      </xdr:nvSpPr>
      <xdr:spPr>
        <a:xfrm>
          <a:off x="19494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xdr:rowOff>
    </xdr:from>
    <xdr:to>
      <xdr:col>107</xdr:col>
      <xdr:colOff>50800</xdr:colOff>
      <xdr:row>86</xdr:row>
      <xdr:rowOff>7620</xdr:rowOff>
    </xdr:to>
    <xdr:cxnSp macro="">
      <xdr:nvCxnSpPr>
        <xdr:cNvPr id="625" name="直線コネクタ 624"/>
        <xdr:cNvCxnSpPr/>
      </xdr:nvCxnSpPr>
      <xdr:spPr>
        <a:xfrm>
          <a:off x="19545300" y="1475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128270</xdr:rowOff>
    </xdr:from>
    <xdr:to>
      <xdr:col>98</xdr:col>
      <xdr:colOff>38100</xdr:colOff>
      <xdr:row>86</xdr:row>
      <xdr:rowOff>58420</xdr:rowOff>
    </xdr:to>
    <xdr:sp macro="" textlink="">
      <xdr:nvSpPr>
        <xdr:cNvPr id="626" name="楕円 625"/>
        <xdr:cNvSpPr/>
      </xdr:nvSpPr>
      <xdr:spPr>
        <a:xfrm>
          <a:off x="18605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xdr:rowOff>
    </xdr:from>
    <xdr:to>
      <xdr:col>102</xdr:col>
      <xdr:colOff>114300</xdr:colOff>
      <xdr:row>86</xdr:row>
      <xdr:rowOff>7620</xdr:rowOff>
    </xdr:to>
    <xdr:cxnSp macro="">
      <xdr:nvCxnSpPr>
        <xdr:cNvPr id="627" name="直線コネクタ 626"/>
        <xdr:cNvCxnSpPr/>
      </xdr:nvCxnSpPr>
      <xdr:spPr>
        <a:xfrm>
          <a:off x="18656300" y="1475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628" name="n_1aveValue【消防施設】&#10;一人当たり面積"/>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629"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30"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31"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49547</xdr:rowOff>
    </xdr:from>
    <xdr:ext cx="469744" cy="259045"/>
    <xdr:sp macro="" textlink="">
      <xdr:nvSpPr>
        <xdr:cNvPr id="632" name="n_1mainValue【消防施設】&#10;一人当たり面積"/>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49547</xdr:rowOff>
    </xdr:from>
    <xdr:ext cx="469744" cy="259045"/>
    <xdr:sp macro="" textlink="">
      <xdr:nvSpPr>
        <xdr:cNvPr id="633" name="n_2mainValue【消防施設】&#10;一人当たり面積"/>
        <xdr:cNvSpPr txBox="1"/>
      </xdr:nvSpPr>
      <xdr:spPr>
        <a:xfrm>
          <a:off x="20199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49547</xdr:rowOff>
    </xdr:from>
    <xdr:ext cx="469744" cy="259045"/>
    <xdr:sp macro="" textlink="">
      <xdr:nvSpPr>
        <xdr:cNvPr id="634" name="n_3mainValue【消防施設】&#10;一人当たり面積"/>
        <xdr:cNvSpPr txBox="1"/>
      </xdr:nvSpPr>
      <xdr:spPr>
        <a:xfrm>
          <a:off x="19310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49547</xdr:rowOff>
    </xdr:from>
    <xdr:ext cx="469744" cy="259045"/>
    <xdr:sp macro="" textlink="">
      <xdr:nvSpPr>
        <xdr:cNvPr id="635" name="n_4mainValue【消防施設】&#10;一人当たり面積"/>
        <xdr:cNvSpPr txBox="1"/>
      </xdr:nvSpPr>
      <xdr:spPr>
        <a:xfrm>
          <a:off x="18421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61" name="直線コネクタ 660"/>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2"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3" name="直線コネクタ 662"/>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64"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65" name="直線コネクタ 66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666" name="【庁舎】&#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67" name="フローチャート: 判断 666"/>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68" name="フローチャート: 判断 667"/>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69" name="フローチャート: 判断 668"/>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70" name="フローチャート: 判断 669"/>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71" name="フローチャート: 判断 670"/>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133169</xdr:rowOff>
    </xdr:from>
    <xdr:to>
      <xdr:col>85</xdr:col>
      <xdr:colOff>177800</xdr:colOff>
      <xdr:row>102</xdr:row>
      <xdr:rowOff>63319</xdr:rowOff>
    </xdr:to>
    <xdr:sp macro="" textlink="">
      <xdr:nvSpPr>
        <xdr:cNvPr id="677" name="楕円 676"/>
        <xdr:cNvSpPr/>
      </xdr:nvSpPr>
      <xdr:spPr>
        <a:xfrm>
          <a:off x="162687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156046</xdr:rowOff>
    </xdr:from>
    <xdr:ext cx="405111" cy="259045"/>
    <xdr:sp macro="" textlink="">
      <xdr:nvSpPr>
        <xdr:cNvPr id="678" name="【庁舎】&#10;有形固定資産減価償却率該当値テキスト"/>
        <xdr:cNvSpPr txBox="1"/>
      </xdr:nvSpPr>
      <xdr:spPr>
        <a:xfrm>
          <a:off x="16357600" y="173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126637</xdr:rowOff>
    </xdr:from>
    <xdr:to>
      <xdr:col>81</xdr:col>
      <xdr:colOff>101600</xdr:colOff>
      <xdr:row>102</xdr:row>
      <xdr:rowOff>56787</xdr:rowOff>
    </xdr:to>
    <xdr:sp macro="" textlink="">
      <xdr:nvSpPr>
        <xdr:cNvPr id="679" name="楕円 678"/>
        <xdr:cNvSpPr/>
      </xdr:nvSpPr>
      <xdr:spPr>
        <a:xfrm>
          <a:off x="15430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5987</xdr:rowOff>
    </xdr:from>
    <xdr:to>
      <xdr:col>85</xdr:col>
      <xdr:colOff>127000</xdr:colOff>
      <xdr:row>102</xdr:row>
      <xdr:rowOff>12519</xdr:rowOff>
    </xdr:to>
    <xdr:cxnSp macro="">
      <xdr:nvCxnSpPr>
        <xdr:cNvPr id="680" name="直線コネクタ 679"/>
        <xdr:cNvCxnSpPr/>
      </xdr:nvCxnSpPr>
      <xdr:spPr>
        <a:xfrm>
          <a:off x="15481300" y="1749388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144599</xdr:rowOff>
    </xdr:from>
    <xdr:to>
      <xdr:col>76</xdr:col>
      <xdr:colOff>165100</xdr:colOff>
      <xdr:row>102</xdr:row>
      <xdr:rowOff>74749</xdr:rowOff>
    </xdr:to>
    <xdr:sp macro="" textlink="">
      <xdr:nvSpPr>
        <xdr:cNvPr id="681" name="楕円 680"/>
        <xdr:cNvSpPr/>
      </xdr:nvSpPr>
      <xdr:spPr>
        <a:xfrm>
          <a:off x="14541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xdr:rowOff>
    </xdr:from>
    <xdr:to>
      <xdr:col>81</xdr:col>
      <xdr:colOff>50800</xdr:colOff>
      <xdr:row>102</xdr:row>
      <xdr:rowOff>23949</xdr:rowOff>
    </xdr:to>
    <xdr:cxnSp macro="">
      <xdr:nvCxnSpPr>
        <xdr:cNvPr id="682" name="直線コネクタ 681"/>
        <xdr:cNvCxnSpPr/>
      </xdr:nvCxnSpPr>
      <xdr:spPr>
        <a:xfrm flipV="1">
          <a:off x="14592300" y="174938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125005</xdr:rowOff>
    </xdr:from>
    <xdr:to>
      <xdr:col>72</xdr:col>
      <xdr:colOff>38100</xdr:colOff>
      <xdr:row>104</xdr:row>
      <xdr:rowOff>55155</xdr:rowOff>
    </xdr:to>
    <xdr:sp macro="" textlink="">
      <xdr:nvSpPr>
        <xdr:cNvPr id="683" name="楕円 682"/>
        <xdr:cNvSpPr/>
      </xdr:nvSpPr>
      <xdr:spPr>
        <a:xfrm>
          <a:off x="13652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23949</xdr:rowOff>
    </xdr:from>
    <xdr:to>
      <xdr:col>76</xdr:col>
      <xdr:colOff>114300</xdr:colOff>
      <xdr:row>104</xdr:row>
      <xdr:rowOff>4355</xdr:rowOff>
    </xdr:to>
    <xdr:cxnSp macro="">
      <xdr:nvCxnSpPr>
        <xdr:cNvPr id="684" name="直線コネクタ 683"/>
        <xdr:cNvCxnSpPr/>
      </xdr:nvCxnSpPr>
      <xdr:spPr>
        <a:xfrm flipV="1">
          <a:off x="13703300" y="17511849"/>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xdr:rowOff>
    </xdr:from>
    <xdr:to>
      <xdr:col>67</xdr:col>
      <xdr:colOff>101600</xdr:colOff>
      <xdr:row>106</xdr:row>
      <xdr:rowOff>115570</xdr:rowOff>
    </xdr:to>
    <xdr:sp macro="" textlink="">
      <xdr:nvSpPr>
        <xdr:cNvPr id="685" name="楕円 684"/>
        <xdr:cNvSpPr/>
      </xdr:nvSpPr>
      <xdr:spPr>
        <a:xfrm>
          <a:off x="1276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4355</xdr:rowOff>
    </xdr:from>
    <xdr:to>
      <xdr:col>71</xdr:col>
      <xdr:colOff>177800</xdr:colOff>
      <xdr:row>106</xdr:row>
      <xdr:rowOff>64770</xdr:rowOff>
    </xdr:to>
    <xdr:cxnSp macro="">
      <xdr:nvCxnSpPr>
        <xdr:cNvPr id="686" name="直線コネクタ 685"/>
        <xdr:cNvCxnSpPr/>
      </xdr:nvCxnSpPr>
      <xdr:spPr>
        <a:xfrm flipV="1">
          <a:off x="12814300" y="17835155"/>
          <a:ext cx="889000" cy="4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687" name="n_1ave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688"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689" name="n_3ave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90"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73314</xdr:rowOff>
    </xdr:from>
    <xdr:ext cx="405111" cy="259045"/>
    <xdr:sp macro="" textlink="">
      <xdr:nvSpPr>
        <xdr:cNvPr id="691" name="n_1mainValue【庁舎】&#10;有形固定資産減価償却率"/>
        <xdr:cNvSpPr txBox="1"/>
      </xdr:nvSpPr>
      <xdr:spPr>
        <a:xfrm>
          <a:off x="152660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91276</xdr:rowOff>
    </xdr:from>
    <xdr:ext cx="405111" cy="259045"/>
    <xdr:sp macro="" textlink="">
      <xdr:nvSpPr>
        <xdr:cNvPr id="692" name="n_2mainValue【庁舎】&#10;有形固定資産減価償却率"/>
        <xdr:cNvSpPr txBox="1"/>
      </xdr:nvSpPr>
      <xdr:spPr>
        <a:xfrm>
          <a:off x="14389744" y="1723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71682</xdr:rowOff>
    </xdr:from>
    <xdr:ext cx="405111" cy="259045"/>
    <xdr:sp macro="" textlink="">
      <xdr:nvSpPr>
        <xdr:cNvPr id="693" name="n_3mainValue【庁舎】&#10;有形固定資産減価償却率"/>
        <xdr:cNvSpPr txBox="1"/>
      </xdr:nvSpPr>
      <xdr:spPr>
        <a:xfrm>
          <a:off x="13500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106697</xdr:rowOff>
    </xdr:from>
    <xdr:ext cx="405111" cy="259045"/>
    <xdr:sp macro="" textlink="">
      <xdr:nvSpPr>
        <xdr:cNvPr id="694" name="n_4mainValue【庁舎】&#10;有形固定資産減価償却率"/>
        <xdr:cNvSpPr txBox="1"/>
      </xdr:nvSpPr>
      <xdr:spPr>
        <a:xfrm>
          <a:off x="12611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20" name="直線コネクタ 719"/>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21"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22" name="直線コネクタ 721"/>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23"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24" name="直線コネクタ 723"/>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725" name="【庁舎】&#10;一人当たり面積平均値テキスト"/>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26" name="フローチャート: 判断 725"/>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27" name="フローチャート: 判断 726"/>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28" name="フローチャート: 判断 727"/>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29" name="フローチャート: 判断 728"/>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730" name="フローチャート: 判断 729"/>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736" name="楕円 735"/>
        <xdr:cNvSpPr/>
      </xdr:nvSpPr>
      <xdr:spPr>
        <a:xfrm>
          <a:off x="22110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83838</xdr:rowOff>
    </xdr:from>
    <xdr:ext cx="469744" cy="259045"/>
    <xdr:sp macro="" textlink="">
      <xdr:nvSpPr>
        <xdr:cNvPr id="737" name="【庁舎】&#10;一人当たり面積該当値テキスト"/>
        <xdr:cNvSpPr txBox="1"/>
      </xdr:nvSpPr>
      <xdr:spPr>
        <a:xfrm>
          <a:off x="22199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103777</xdr:rowOff>
    </xdr:from>
    <xdr:to>
      <xdr:col>112</xdr:col>
      <xdr:colOff>38100</xdr:colOff>
      <xdr:row>107</xdr:row>
      <xdr:rowOff>33927</xdr:rowOff>
    </xdr:to>
    <xdr:sp macro="" textlink="">
      <xdr:nvSpPr>
        <xdr:cNvPr id="738" name="楕円 737"/>
        <xdr:cNvSpPr/>
      </xdr:nvSpPr>
      <xdr:spPr>
        <a:xfrm>
          <a:off x="21272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154577</xdr:rowOff>
    </xdr:from>
    <xdr:to>
      <xdr:col>116</xdr:col>
      <xdr:colOff>63500</xdr:colOff>
      <xdr:row>106</xdr:row>
      <xdr:rowOff>156211</xdr:rowOff>
    </xdr:to>
    <xdr:cxnSp macro="">
      <xdr:nvCxnSpPr>
        <xdr:cNvPr id="739" name="直線コネクタ 738"/>
        <xdr:cNvCxnSpPr/>
      </xdr:nvCxnSpPr>
      <xdr:spPr>
        <a:xfrm>
          <a:off x="21323300" y="1832827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740" name="楕円 739"/>
        <xdr:cNvSpPr/>
      </xdr:nvSpPr>
      <xdr:spPr>
        <a:xfrm>
          <a:off x="2038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154577</xdr:rowOff>
    </xdr:from>
    <xdr:to>
      <xdr:col>111</xdr:col>
      <xdr:colOff>177800</xdr:colOff>
      <xdr:row>106</xdr:row>
      <xdr:rowOff>156211</xdr:rowOff>
    </xdr:to>
    <xdr:cxnSp macro="">
      <xdr:nvCxnSpPr>
        <xdr:cNvPr id="741" name="直線コネクタ 740"/>
        <xdr:cNvCxnSpPr/>
      </xdr:nvCxnSpPr>
      <xdr:spPr>
        <a:xfrm flipV="1">
          <a:off x="20434300" y="183282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105411</xdr:rowOff>
    </xdr:from>
    <xdr:to>
      <xdr:col>102</xdr:col>
      <xdr:colOff>165100</xdr:colOff>
      <xdr:row>107</xdr:row>
      <xdr:rowOff>35561</xdr:rowOff>
    </xdr:to>
    <xdr:sp macro="" textlink="">
      <xdr:nvSpPr>
        <xdr:cNvPr id="742" name="楕円 741"/>
        <xdr:cNvSpPr/>
      </xdr:nvSpPr>
      <xdr:spPr>
        <a:xfrm>
          <a:off x="19494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156211</xdr:rowOff>
    </xdr:to>
    <xdr:cxnSp macro="">
      <xdr:nvCxnSpPr>
        <xdr:cNvPr id="743" name="直線コネクタ 742"/>
        <xdr:cNvCxnSpPr/>
      </xdr:nvCxnSpPr>
      <xdr:spPr>
        <a:xfrm>
          <a:off x="19545300" y="18329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15602</xdr:rowOff>
    </xdr:from>
    <xdr:to>
      <xdr:col>98</xdr:col>
      <xdr:colOff>38100</xdr:colOff>
      <xdr:row>107</xdr:row>
      <xdr:rowOff>117202</xdr:rowOff>
    </xdr:to>
    <xdr:sp macro="" textlink="">
      <xdr:nvSpPr>
        <xdr:cNvPr id="744" name="楕円 743"/>
        <xdr:cNvSpPr/>
      </xdr:nvSpPr>
      <xdr:spPr>
        <a:xfrm>
          <a:off x="18605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156211</xdr:rowOff>
    </xdr:from>
    <xdr:to>
      <xdr:col>102</xdr:col>
      <xdr:colOff>114300</xdr:colOff>
      <xdr:row>107</xdr:row>
      <xdr:rowOff>66402</xdr:rowOff>
    </xdr:to>
    <xdr:cxnSp macro="">
      <xdr:nvCxnSpPr>
        <xdr:cNvPr id="745" name="直線コネクタ 744"/>
        <xdr:cNvCxnSpPr/>
      </xdr:nvCxnSpPr>
      <xdr:spPr>
        <a:xfrm flipV="1">
          <a:off x="18656300" y="18329911"/>
          <a:ext cx="889000" cy="8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46"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747"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748"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749" name="n_4aveValue【庁舎】&#10;一人当たり面積"/>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25054</xdr:rowOff>
    </xdr:from>
    <xdr:ext cx="469744" cy="259045"/>
    <xdr:sp macro="" textlink="">
      <xdr:nvSpPr>
        <xdr:cNvPr id="750" name="n_1mainValue【庁舎】&#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26688</xdr:rowOff>
    </xdr:from>
    <xdr:ext cx="469744" cy="259045"/>
    <xdr:sp macro="" textlink="">
      <xdr:nvSpPr>
        <xdr:cNvPr id="751" name="n_2mainValue【庁舎】&#10;一人当たり面積"/>
        <xdr:cNvSpPr txBox="1"/>
      </xdr:nvSpPr>
      <xdr:spPr>
        <a:xfrm>
          <a:off x="20199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26688</xdr:rowOff>
    </xdr:from>
    <xdr:ext cx="469744" cy="259045"/>
    <xdr:sp macro="" textlink="">
      <xdr:nvSpPr>
        <xdr:cNvPr id="752" name="n_3mainValue【庁舎】&#10;一人当たり面積"/>
        <xdr:cNvSpPr txBox="1"/>
      </xdr:nvSpPr>
      <xdr:spPr>
        <a:xfrm>
          <a:off x="19310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108329</xdr:rowOff>
    </xdr:from>
    <xdr:ext cx="469744" cy="259045"/>
    <xdr:sp macro="" textlink="">
      <xdr:nvSpPr>
        <xdr:cNvPr id="753" name="n_4mainValue【庁舎】&#10;一人当たり面積"/>
        <xdr:cNvSpPr txBox="1"/>
      </xdr:nvSpPr>
      <xdr:spPr>
        <a:xfrm>
          <a:off x="18421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体育館・プールについて有形固定資産減価償却率が特に高くなっており、今後の対応について検討する時期にきている。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年度に耐震化改修したところであるため、有形固定資産減価償却率が低くなっており、保健センターについては二酸化炭素排出抑制事業の結果、有形固定資産減価償却率が多少ではあるが低くなった。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18,553
17,999
8.10
7,818,919
7,370,200
380,497
4,022,970
6,031,353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固定資産税及び町民税を主とした税収などが類似団体平均を上回っているため、近年比較的高い財政力指数でほぼ横ばいの状態を維持している。しかし、今後、景気動向により住民税等の減収のおそれがあり、税徴収率の向上など引き続き推進することで歳入確保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137054</xdr:rowOff>
    </xdr:from>
    <xdr:to>
      <xdr:col>23</xdr:col>
      <xdr:colOff>133350</xdr:colOff>
      <xdr:row>40</xdr:row>
      <xdr:rowOff>137054</xdr:rowOff>
    </xdr:to>
    <xdr:cxnSp macro="">
      <xdr:nvCxnSpPr>
        <xdr:cNvPr id="72" name="直線コネクタ 71"/>
        <xdr:cNvCxnSpPr/>
      </xdr:nvCxnSpPr>
      <xdr:spPr>
        <a:xfrm>
          <a:off x="4114800" y="6995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137054</xdr:rowOff>
    </xdr:from>
    <xdr:to>
      <xdr:col>19</xdr:col>
      <xdr:colOff>133350</xdr:colOff>
      <xdr:row>40</xdr:row>
      <xdr:rowOff>147108</xdr:rowOff>
    </xdr:to>
    <xdr:cxnSp macro="">
      <xdr:nvCxnSpPr>
        <xdr:cNvPr id="75" name="直線コネクタ 74"/>
        <xdr:cNvCxnSpPr/>
      </xdr:nvCxnSpPr>
      <xdr:spPr>
        <a:xfrm flipV="1">
          <a:off x="3225800" y="69950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157163</xdr:rowOff>
    </xdr:to>
    <xdr:cxnSp macro="">
      <xdr:nvCxnSpPr>
        <xdr:cNvPr id="78" name="直線コネクタ 77"/>
        <xdr:cNvCxnSpPr/>
      </xdr:nvCxnSpPr>
      <xdr:spPr>
        <a:xfrm flipV="1">
          <a:off x="2336800" y="70051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157163</xdr:rowOff>
    </xdr:from>
    <xdr:to>
      <xdr:col>11</xdr:col>
      <xdr:colOff>31750</xdr:colOff>
      <xdr:row>40</xdr:row>
      <xdr:rowOff>167217</xdr:rowOff>
    </xdr:to>
    <xdr:cxnSp macro="">
      <xdr:nvCxnSpPr>
        <xdr:cNvPr id="81" name="直線コネクタ 80"/>
        <xdr:cNvCxnSpPr/>
      </xdr:nvCxnSpPr>
      <xdr:spPr>
        <a:xfrm flipV="1">
          <a:off x="1447800" y="70151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86254</xdr:rowOff>
    </xdr:from>
    <xdr:to>
      <xdr:col>23</xdr:col>
      <xdr:colOff>184150</xdr:colOff>
      <xdr:row>41</xdr:row>
      <xdr:rowOff>16404</xdr:rowOff>
    </xdr:to>
    <xdr:sp macro="" textlink="">
      <xdr:nvSpPr>
        <xdr:cNvPr id="91" name="楕円 90"/>
        <xdr:cNvSpPr/>
      </xdr:nvSpPr>
      <xdr:spPr>
        <a:xfrm>
          <a:off x="49022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102781</xdr:rowOff>
    </xdr:from>
    <xdr:ext cx="762000" cy="259045"/>
    <xdr:sp macro="" textlink="">
      <xdr:nvSpPr>
        <xdr:cNvPr id="92" name="財政力該当値テキスト"/>
        <xdr:cNvSpPr txBox="1"/>
      </xdr:nvSpPr>
      <xdr:spPr>
        <a:xfrm>
          <a:off x="5041900" y="678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86254</xdr:rowOff>
    </xdr:from>
    <xdr:to>
      <xdr:col>19</xdr:col>
      <xdr:colOff>184150</xdr:colOff>
      <xdr:row>41</xdr:row>
      <xdr:rowOff>16404</xdr:rowOff>
    </xdr:to>
    <xdr:sp macro="" textlink="">
      <xdr:nvSpPr>
        <xdr:cNvPr id="93" name="楕円 92"/>
        <xdr:cNvSpPr/>
      </xdr:nvSpPr>
      <xdr:spPr>
        <a:xfrm>
          <a:off x="4064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26581</xdr:rowOff>
    </xdr:from>
    <xdr:ext cx="736600" cy="259045"/>
    <xdr:sp macro="" textlink="">
      <xdr:nvSpPr>
        <xdr:cNvPr id="94" name="テキスト ボックス 93"/>
        <xdr:cNvSpPr txBox="1"/>
      </xdr:nvSpPr>
      <xdr:spPr>
        <a:xfrm>
          <a:off x="3733800" y="671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5" name="楕円 94"/>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6" name="テキスト ボックス 95"/>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106363</xdr:rowOff>
    </xdr:from>
    <xdr:to>
      <xdr:col>11</xdr:col>
      <xdr:colOff>82550</xdr:colOff>
      <xdr:row>41</xdr:row>
      <xdr:rowOff>36513</xdr:rowOff>
    </xdr:to>
    <xdr:sp macro="" textlink="">
      <xdr:nvSpPr>
        <xdr:cNvPr id="97" name="楕円 96"/>
        <xdr:cNvSpPr/>
      </xdr:nvSpPr>
      <xdr:spPr>
        <a:xfrm>
          <a:off x="2286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46690</xdr:rowOff>
    </xdr:from>
    <xdr:ext cx="762000" cy="259045"/>
    <xdr:sp macro="" textlink="">
      <xdr:nvSpPr>
        <xdr:cNvPr id="98" name="テキスト ボックス 97"/>
        <xdr:cNvSpPr txBox="1"/>
      </xdr:nvSpPr>
      <xdr:spPr>
        <a:xfrm>
          <a:off x="1955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9" name="楕円 98"/>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100" name="テキスト ボックス 99"/>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の抑制を図っている一方で、子ども子育て支援制度による私立保育所こども園に移行した私立幼稚園の運営費の増加などにより扶助費が依然として増加傾向にある。介護保険特別会計への繰出金や障害者総合支援事業、道路維持補修工事等も年々増加傾向である。また、公債費についても償還元金等が増加している状況から、後年度の公債費抑制の為、元年度については、臨時財政対策債での借入れをせず、財源不足を財政調整基金からの繰入での対応としたことにより、経常収支比率が増加した。住民サービスの向上を図りながら、適正な事業執行を行うことで、経常経費の削減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145324</xdr:rowOff>
    </xdr:from>
    <xdr:to>
      <xdr:col>23</xdr:col>
      <xdr:colOff>133350</xdr:colOff>
      <xdr:row>64</xdr:row>
      <xdr:rowOff>77288</xdr:rowOff>
    </xdr:to>
    <xdr:cxnSp macro="">
      <xdr:nvCxnSpPr>
        <xdr:cNvPr id="137" name="直線コネクタ 136"/>
        <xdr:cNvCxnSpPr/>
      </xdr:nvCxnSpPr>
      <xdr:spPr>
        <a:xfrm>
          <a:off x="4114800" y="1094667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97065</xdr:rowOff>
    </xdr:from>
    <xdr:to>
      <xdr:col>19</xdr:col>
      <xdr:colOff>133350</xdr:colOff>
      <xdr:row>63</xdr:row>
      <xdr:rowOff>145324</xdr:rowOff>
    </xdr:to>
    <xdr:cxnSp macro="">
      <xdr:nvCxnSpPr>
        <xdr:cNvPr id="140" name="直線コネクタ 139"/>
        <xdr:cNvCxnSpPr/>
      </xdr:nvCxnSpPr>
      <xdr:spPr>
        <a:xfrm>
          <a:off x="3225800" y="108984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93617</xdr:rowOff>
    </xdr:from>
    <xdr:to>
      <xdr:col>15</xdr:col>
      <xdr:colOff>82550</xdr:colOff>
      <xdr:row>63</xdr:row>
      <xdr:rowOff>97065</xdr:rowOff>
    </xdr:to>
    <xdr:cxnSp macro="">
      <xdr:nvCxnSpPr>
        <xdr:cNvPr id="143" name="直線コネクタ 142"/>
        <xdr:cNvCxnSpPr/>
      </xdr:nvCxnSpPr>
      <xdr:spPr>
        <a:xfrm>
          <a:off x="2336800" y="1089496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38463</xdr:rowOff>
    </xdr:from>
    <xdr:to>
      <xdr:col>11</xdr:col>
      <xdr:colOff>31750</xdr:colOff>
      <xdr:row>63</xdr:row>
      <xdr:rowOff>93617</xdr:rowOff>
    </xdr:to>
    <xdr:cxnSp macro="">
      <xdr:nvCxnSpPr>
        <xdr:cNvPr id="146" name="直線コネクタ 145"/>
        <xdr:cNvCxnSpPr/>
      </xdr:nvCxnSpPr>
      <xdr:spPr>
        <a:xfrm>
          <a:off x="1447800" y="1083981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26488</xdr:rowOff>
    </xdr:from>
    <xdr:to>
      <xdr:col>23</xdr:col>
      <xdr:colOff>184150</xdr:colOff>
      <xdr:row>64</xdr:row>
      <xdr:rowOff>128088</xdr:rowOff>
    </xdr:to>
    <xdr:sp macro="" textlink="">
      <xdr:nvSpPr>
        <xdr:cNvPr id="156" name="楕円 155"/>
        <xdr:cNvSpPr/>
      </xdr:nvSpPr>
      <xdr:spPr>
        <a:xfrm>
          <a:off x="4902200" y="10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170015</xdr:rowOff>
    </xdr:from>
    <xdr:ext cx="762000" cy="259045"/>
    <xdr:sp macro="" textlink="">
      <xdr:nvSpPr>
        <xdr:cNvPr id="157" name="財政構造の弾力性該当値テキスト"/>
        <xdr:cNvSpPr txBox="1"/>
      </xdr:nvSpPr>
      <xdr:spPr>
        <a:xfrm>
          <a:off x="5041900" y="1097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94524</xdr:rowOff>
    </xdr:from>
    <xdr:to>
      <xdr:col>19</xdr:col>
      <xdr:colOff>184150</xdr:colOff>
      <xdr:row>64</xdr:row>
      <xdr:rowOff>24674</xdr:rowOff>
    </xdr:to>
    <xdr:sp macro="" textlink="">
      <xdr:nvSpPr>
        <xdr:cNvPr id="158" name="楕円 157"/>
        <xdr:cNvSpPr/>
      </xdr:nvSpPr>
      <xdr:spPr>
        <a:xfrm>
          <a:off x="4064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34851</xdr:rowOff>
    </xdr:from>
    <xdr:ext cx="736600" cy="259045"/>
    <xdr:sp macro="" textlink="">
      <xdr:nvSpPr>
        <xdr:cNvPr id="159" name="テキスト ボックス 158"/>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46265</xdr:rowOff>
    </xdr:from>
    <xdr:to>
      <xdr:col>15</xdr:col>
      <xdr:colOff>133350</xdr:colOff>
      <xdr:row>63</xdr:row>
      <xdr:rowOff>147865</xdr:rowOff>
    </xdr:to>
    <xdr:sp macro="" textlink="">
      <xdr:nvSpPr>
        <xdr:cNvPr id="160" name="楕円 159"/>
        <xdr:cNvSpPr/>
      </xdr:nvSpPr>
      <xdr:spPr>
        <a:xfrm>
          <a:off x="3175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158042</xdr:rowOff>
    </xdr:from>
    <xdr:ext cx="762000" cy="259045"/>
    <xdr:sp macro="" textlink="">
      <xdr:nvSpPr>
        <xdr:cNvPr id="161" name="テキスト ボックス 160"/>
        <xdr:cNvSpPr txBox="1"/>
      </xdr:nvSpPr>
      <xdr:spPr>
        <a:xfrm>
          <a:off x="2844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42817</xdr:rowOff>
    </xdr:from>
    <xdr:to>
      <xdr:col>11</xdr:col>
      <xdr:colOff>82550</xdr:colOff>
      <xdr:row>63</xdr:row>
      <xdr:rowOff>144417</xdr:rowOff>
    </xdr:to>
    <xdr:sp macro="" textlink="">
      <xdr:nvSpPr>
        <xdr:cNvPr id="162" name="楕円 161"/>
        <xdr:cNvSpPr/>
      </xdr:nvSpPr>
      <xdr:spPr>
        <a:xfrm>
          <a:off x="2286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154594</xdr:rowOff>
    </xdr:from>
    <xdr:ext cx="762000" cy="259045"/>
    <xdr:sp macro="" textlink="">
      <xdr:nvSpPr>
        <xdr:cNvPr id="163" name="テキスト ボックス 162"/>
        <xdr:cNvSpPr txBox="1"/>
      </xdr:nvSpPr>
      <xdr:spPr>
        <a:xfrm>
          <a:off x="1955800" y="1061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159113</xdr:rowOff>
    </xdr:from>
    <xdr:to>
      <xdr:col>7</xdr:col>
      <xdr:colOff>31750</xdr:colOff>
      <xdr:row>63</xdr:row>
      <xdr:rowOff>89263</xdr:rowOff>
    </xdr:to>
    <xdr:sp macro="" textlink="">
      <xdr:nvSpPr>
        <xdr:cNvPr id="164" name="楕円 163"/>
        <xdr:cNvSpPr/>
      </xdr:nvSpPr>
      <xdr:spPr>
        <a:xfrm>
          <a:off x="1397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99440</xdr:rowOff>
    </xdr:from>
    <xdr:ext cx="762000" cy="259045"/>
    <xdr:sp macro="" textlink="">
      <xdr:nvSpPr>
        <xdr:cNvPr id="165" name="テキスト ボックス 164"/>
        <xdr:cNvSpPr txBox="1"/>
      </xdr:nvSpPr>
      <xdr:spPr>
        <a:xfrm>
          <a:off x="1066800" y="105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人件費については、民間委託等による職員数の抑制を図っている。物件費については給食センターの</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委託、電算システム経費、施設指定管理委託等による増加が大きな割合を占めている。今後も事務事業の改善に努める。</a:t>
          </a: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126220</xdr:rowOff>
    </xdr:from>
    <xdr:to>
      <xdr:col>23</xdr:col>
      <xdr:colOff>133350</xdr:colOff>
      <xdr:row>81</xdr:row>
      <xdr:rowOff>130893</xdr:rowOff>
    </xdr:to>
    <xdr:cxnSp macro="">
      <xdr:nvCxnSpPr>
        <xdr:cNvPr id="200" name="直線コネクタ 199"/>
        <xdr:cNvCxnSpPr/>
      </xdr:nvCxnSpPr>
      <xdr:spPr>
        <a:xfrm>
          <a:off x="4114800" y="14013670"/>
          <a:ext cx="8382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126220</xdr:rowOff>
    </xdr:from>
    <xdr:to>
      <xdr:col>19</xdr:col>
      <xdr:colOff>133350</xdr:colOff>
      <xdr:row>81</xdr:row>
      <xdr:rowOff>140956</xdr:rowOff>
    </xdr:to>
    <xdr:cxnSp macro="">
      <xdr:nvCxnSpPr>
        <xdr:cNvPr id="203" name="直線コネクタ 202"/>
        <xdr:cNvCxnSpPr/>
      </xdr:nvCxnSpPr>
      <xdr:spPr>
        <a:xfrm flipV="1">
          <a:off x="3225800" y="14013670"/>
          <a:ext cx="8890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110930</xdr:rowOff>
    </xdr:from>
    <xdr:to>
      <xdr:col>15</xdr:col>
      <xdr:colOff>82550</xdr:colOff>
      <xdr:row>81</xdr:row>
      <xdr:rowOff>140956</xdr:rowOff>
    </xdr:to>
    <xdr:cxnSp macro="">
      <xdr:nvCxnSpPr>
        <xdr:cNvPr id="206" name="直線コネクタ 205"/>
        <xdr:cNvCxnSpPr/>
      </xdr:nvCxnSpPr>
      <xdr:spPr>
        <a:xfrm>
          <a:off x="2336800" y="13998380"/>
          <a:ext cx="889000" cy="3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54812</xdr:rowOff>
    </xdr:from>
    <xdr:to>
      <xdr:col>11</xdr:col>
      <xdr:colOff>31750</xdr:colOff>
      <xdr:row>81</xdr:row>
      <xdr:rowOff>110930</xdr:rowOff>
    </xdr:to>
    <xdr:cxnSp macro="">
      <xdr:nvCxnSpPr>
        <xdr:cNvPr id="209" name="直線コネクタ 208"/>
        <xdr:cNvCxnSpPr/>
      </xdr:nvCxnSpPr>
      <xdr:spPr>
        <a:xfrm>
          <a:off x="1447800" y="13942262"/>
          <a:ext cx="889000" cy="5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80093</xdr:rowOff>
    </xdr:from>
    <xdr:to>
      <xdr:col>23</xdr:col>
      <xdr:colOff>184150</xdr:colOff>
      <xdr:row>82</xdr:row>
      <xdr:rowOff>10243</xdr:rowOff>
    </xdr:to>
    <xdr:sp macro="" textlink="">
      <xdr:nvSpPr>
        <xdr:cNvPr id="219" name="楕円 218"/>
        <xdr:cNvSpPr/>
      </xdr:nvSpPr>
      <xdr:spPr>
        <a:xfrm>
          <a:off x="4902200" y="139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96620</xdr:rowOff>
    </xdr:from>
    <xdr:ext cx="762000" cy="259045"/>
    <xdr:sp macro="" textlink="">
      <xdr:nvSpPr>
        <xdr:cNvPr id="220" name="人件費・物件費等の状況該当値テキスト"/>
        <xdr:cNvSpPr txBox="1"/>
      </xdr:nvSpPr>
      <xdr:spPr>
        <a:xfrm>
          <a:off x="5041900" y="138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75420</xdr:rowOff>
    </xdr:from>
    <xdr:to>
      <xdr:col>19</xdr:col>
      <xdr:colOff>184150</xdr:colOff>
      <xdr:row>82</xdr:row>
      <xdr:rowOff>5570</xdr:rowOff>
    </xdr:to>
    <xdr:sp macro="" textlink="">
      <xdr:nvSpPr>
        <xdr:cNvPr id="221" name="楕円 220"/>
        <xdr:cNvSpPr/>
      </xdr:nvSpPr>
      <xdr:spPr>
        <a:xfrm>
          <a:off x="4064000" y="139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15747</xdr:rowOff>
    </xdr:from>
    <xdr:ext cx="736600" cy="259045"/>
    <xdr:sp macro="" textlink="">
      <xdr:nvSpPr>
        <xdr:cNvPr id="222" name="テキスト ボックス 221"/>
        <xdr:cNvSpPr txBox="1"/>
      </xdr:nvSpPr>
      <xdr:spPr>
        <a:xfrm>
          <a:off x="3733800" y="1373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90156</xdr:rowOff>
    </xdr:from>
    <xdr:to>
      <xdr:col>15</xdr:col>
      <xdr:colOff>133350</xdr:colOff>
      <xdr:row>82</xdr:row>
      <xdr:rowOff>20306</xdr:rowOff>
    </xdr:to>
    <xdr:sp macro="" textlink="">
      <xdr:nvSpPr>
        <xdr:cNvPr id="223" name="楕円 222"/>
        <xdr:cNvSpPr/>
      </xdr:nvSpPr>
      <xdr:spPr>
        <a:xfrm>
          <a:off x="3175000" y="1397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30483</xdr:rowOff>
    </xdr:from>
    <xdr:ext cx="762000" cy="259045"/>
    <xdr:sp macro="" textlink="">
      <xdr:nvSpPr>
        <xdr:cNvPr id="224" name="テキスト ボックス 223"/>
        <xdr:cNvSpPr txBox="1"/>
      </xdr:nvSpPr>
      <xdr:spPr>
        <a:xfrm>
          <a:off x="2844800" y="1374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60130</xdr:rowOff>
    </xdr:from>
    <xdr:to>
      <xdr:col>11</xdr:col>
      <xdr:colOff>82550</xdr:colOff>
      <xdr:row>81</xdr:row>
      <xdr:rowOff>161730</xdr:rowOff>
    </xdr:to>
    <xdr:sp macro="" textlink="">
      <xdr:nvSpPr>
        <xdr:cNvPr id="225" name="楕円 224"/>
        <xdr:cNvSpPr/>
      </xdr:nvSpPr>
      <xdr:spPr>
        <a:xfrm>
          <a:off x="2286000" y="139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457</xdr:rowOff>
    </xdr:from>
    <xdr:ext cx="762000" cy="259045"/>
    <xdr:sp macro="" textlink="">
      <xdr:nvSpPr>
        <xdr:cNvPr id="226" name="テキスト ボックス 225"/>
        <xdr:cNvSpPr txBox="1"/>
      </xdr:nvSpPr>
      <xdr:spPr>
        <a:xfrm>
          <a:off x="1955800" y="1371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4012</xdr:rowOff>
    </xdr:from>
    <xdr:to>
      <xdr:col>7</xdr:col>
      <xdr:colOff>31750</xdr:colOff>
      <xdr:row>81</xdr:row>
      <xdr:rowOff>105612</xdr:rowOff>
    </xdr:to>
    <xdr:sp macro="" textlink="">
      <xdr:nvSpPr>
        <xdr:cNvPr id="227" name="楕円 226"/>
        <xdr:cNvSpPr/>
      </xdr:nvSpPr>
      <xdr:spPr>
        <a:xfrm>
          <a:off x="1397000" y="1389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115789</xdr:rowOff>
    </xdr:from>
    <xdr:ext cx="762000" cy="259045"/>
    <xdr:sp macro="" textlink="">
      <xdr:nvSpPr>
        <xdr:cNvPr id="228" name="テキスト ボックス 227"/>
        <xdr:cNvSpPr txBox="1"/>
      </xdr:nvSpPr>
      <xdr:spPr>
        <a:xfrm>
          <a:off x="1066800" y="1366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類似団体平均を下回る水準で横ばいの状態である。引き続き適正な水準の維持に努める。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152929</xdr:rowOff>
    </xdr:from>
    <xdr:to>
      <xdr:col>81</xdr:col>
      <xdr:colOff>44450</xdr:colOff>
      <xdr:row>84</xdr:row>
      <xdr:rowOff>162984</xdr:rowOff>
    </xdr:to>
    <xdr:cxnSp macro="">
      <xdr:nvCxnSpPr>
        <xdr:cNvPr id="266" name="直線コネクタ 265"/>
        <xdr:cNvCxnSpPr/>
      </xdr:nvCxnSpPr>
      <xdr:spPr>
        <a:xfrm>
          <a:off x="16179800" y="14554729"/>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152929</xdr:rowOff>
    </xdr:to>
    <xdr:cxnSp macro="">
      <xdr:nvCxnSpPr>
        <xdr:cNvPr id="269" name="直線コネクタ 268"/>
        <xdr:cNvCxnSpPr/>
      </xdr:nvCxnSpPr>
      <xdr:spPr>
        <a:xfrm>
          <a:off x="15290800" y="1452456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31750</xdr:rowOff>
    </xdr:to>
    <xdr:cxnSp macro="">
      <xdr:nvCxnSpPr>
        <xdr:cNvPr id="272" name="直線コネクタ 271"/>
        <xdr:cNvCxnSpPr/>
      </xdr:nvCxnSpPr>
      <xdr:spPr>
        <a:xfrm flipV="1">
          <a:off x="14401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31750</xdr:rowOff>
    </xdr:to>
    <xdr:cxnSp macro="">
      <xdr:nvCxnSpPr>
        <xdr:cNvPr id="275" name="直線コネクタ 274"/>
        <xdr:cNvCxnSpPr/>
      </xdr:nvCxnSpPr>
      <xdr:spPr>
        <a:xfrm>
          <a:off x="13512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85" name="楕円 284"/>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86"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102129</xdr:rowOff>
    </xdr:from>
    <xdr:to>
      <xdr:col>77</xdr:col>
      <xdr:colOff>95250</xdr:colOff>
      <xdr:row>85</xdr:row>
      <xdr:rowOff>32279</xdr:rowOff>
    </xdr:to>
    <xdr:sp macro="" textlink="">
      <xdr:nvSpPr>
        <xdr:cNvPr id="287" name="楕円 286"/>
        <xdr:cNvSpPr/>
      </xdr:nvSpPr>
      <xdr:spPr>
        <a:xfrm>
          <a:off x="161290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88" name="テキスト ボックス 287"/>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9" name="楕円 288"/>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90" name="テキスト ボックス 289"/>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91" name="楕円 290"/>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92" name="テキスト ボックス 29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93" name="楕円 292"/>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94" name="テキスト ボックス 293"/>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これまで、給食センターや公立保育所の民営化などにより職員数の抑制を図ってきており、また、平成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名の退職者をはじめ、平成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名、令和元年度</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名の多数の退職者が続いているため、職員数の抑制傾向も続いている状況である。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今後は、住民サービスの向上を図りつつ、効率的かつ適正な事務事業を確保できる定員管理を行うよう努める。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141696</xdr:rowOff>
    </xdr:from>
    <xdr:to>
      <xdr:col>81</xdr:col>
      <xdr:colOff>44450</xdr:colOff>
      <xdr:row>59</xdr:row>
      <xdr:rowOff>156633</xdr:rowOff>
    </xdr:to>
    <xdr:cxnSp macro="">
      <xdr:nvCxnSpPr>
        <xdr:cNvPr id="331" name="直線コネクタ 330"/>
        <xdr:cNvCxnSpPr/>
      </xdr:nvCxnSpPr>
      <xdr:spPr>
        <a:xfrm flipV="1">
          <a:off x="16179800" y="10257246"/>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135951</xdr:rowOff>
    </xdr:from>
    <xdr:to>
      <xdr:col>77</xdr:col>
      <xdr:colOff>44450</xdr:colOff>
      <xdr:row>59</xdr:row>
      <xdr:rowOff>156633</xdr:rowOff>
    </xdr:to>
    <xdr:cxnSp macro="">
      <xdr:nvCxnSpPr>
        <xdr:cNvPr id="334" name="直線コネクタ 333"/>
        <xdr:cNvCxnSpPr/>
      </xdr:nvCxnSpPr>
      <xdr:spPr>
        <a:xfrm>
          <a:off x="15290800" y="10251501"/>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135951</xdr:rowOff>
    </xdr:from>
    <xdr:to>
      <xdr:col>72</xdr:col>
      <xdr:colOff>203200</xdr:colOff>
      <xdr:row>59</xdr:row>
      <xdr:rowOff>160080</xdr:rowOff>
    </xdr:to>
    <xdr:cxnSp macro="">
      <xdr:nvCxnSpPr>
        <xdr:cNvPr id="337" name="直線コネクタ 336"/>
        <xdr:cNvCxnSpPr/>
      </xdr:nvCxnSpPr>
      <xdr:spPr>
        <a:xfrm flipV="1">
          <a:off x="14401800" y="10251501"/>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160080</xdr:rowOff>
    </xdr:from>
    <xdr:to>
      <xdr:col>68</xdr:col>
      <xdr:colOff>152400</xdr:colOff>
      <xdr:row>59</xdr:row>
      <xdr:rowOff>162378</xdr:rowOff>
    </xdr:to>
    <xdr:cxnSp macro="">
      <xdr:nvCxnSpPr>
        <xdr:cNvPr id="340" name="直線コネクタ 339"/>
        <xdr:cNvCxnSpPr/>
      </xdr:nvCxnSpPr>
      <xdr:spPr>
        <a:xfrm flipV="1">
          <a:off x="13512800" y="1027563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90896</xdr:rowOff>
    </xdr:from>
    <xdr:to>
      <xdr:col>81</xdr:col>
      <xdr:colOff>95250</xdr:colOff>
      <xdr:row>60</xdr:row>
      <xdr:rowOff>21046</xdr:rowOff>
    </xdr:to>
    <xdr:sp macro="" textlink="">
      <xdr:nvSpPr>
        <xdr:cNvPr id="350" name="楕円 349"/>
        <xdr:cNvSpPr/>
      </xdr:nvSpPr>
      <xdr:spPr>
        <a:xfrm>
          <a:off x="169672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107423</xdr:rowOff>
    </xdr:from>
    <xdr:ext cx="762000" cy="259045"/>
    <xdr:sp macro="" textlink="">
      <xdr:nvSpPr>
        <xdr:cNvPr id="351" name="定員管理の状況該当値テキスト"/>
        <xdr:cNvSpPr txBox="1"/>
      </xdr:nvSpPr>
      <xdr:spPr>
        <a:xfrm>
          <a:off x="17106900" y="1005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105833</xdr:rowOff>
    </xdr:from>
    <xdr:to>
      <xdr:col>77</xdr:col>
      <xdr:colOff>95250</xdr:colOff>
      <xdr:row>60</xdr:row>
      <xdr:rowOff>35983</xdr:rowOff>
    </xdr:to>
    <xdr:sp macro="" textlink="">
      <xdr:nvSpPr>
        <xdr:cNvPr id="352" name="楕円 351"/>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46160</xdr:rowOff>
    </xdr:from>
    <xdr:ext cx="736600" cy="259045"/>
    <xdr:sp macro="" textlink="">
      <xdr:nvSpPr>
        <xdr:cNvPr id="353" name="テキスト ボックス 352"/>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85151</xdr:rowOff>
    </xdr:from>
    <xdr:to>
      <xdr:col>73</xdr:col>
      <xdr:colOff>44450</xdr:colOff>
      <xdr:row>60</xdr:row>
      <xdr:rowOff>15301</xdr:rowOff>
    </xdr:to>
    <xdr:sp macro="" textlink="">
      <xdr:nvSpPr>
        <xdr:cNvPr id="354" name="楕円 353"/>
        <xdr:cNvSpPr/>
      </xdr:nvSpPr>
      <xdr:spPr>
        <a:xfrm>
          <a:off x="15240000" y="102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25478</xdr:rowOff>
    </xdr:from>
    <xdr:ext cx="762000" cy="259045"/>
    <xdr:sp macro="" textlink="">
      <xdr:nvSpPr>
        <xdr:cNvPr id="355" name="テキスト ボックス 354"/>
        <xdr:cNvSpPr txBox="1"/>
      </xdr:nvSpPr>
      <xdr:spPr>
        <a:xfrm>
          <a:off x="14909800" y="996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109280</xdr:rowOff>
    </xdr:from>
    <xdr:to>
      <xdr:col>68</xdr:col>
      <xdr:colOff>203200</xdr:colOff>
      <xdr:row>60</xdr:row>
      <xdr:rowOff>39430</xdr:rowOff>
    </xdr:to>
    <xdr:sp macro="" textlink="">
      <xdr:nvSpPr>
        <xdr:cNvPr id="356" name="楕円 355"/>
        <xdr:cNvSpPr/>
      </xdr:nvSpPr>
      <xdr:spPr>
        <a:xfrm>
          <a:off x="14351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49607</xdr:rowOff>
    </xdr:from>
    <xdr:ext cx="762000" cy="259045"/>
    <xdr:sp macro="" textlink="">
      <xdr:nvSpPr>
        <xdr:cNvPr id="357" name="テキスト ボックス 356"/>
        <xdr:cNvSpPr txBox="1"/>
      </xdr:nvSpPr>
      <xdr:spPr>
        <a:xfrm>
          <a:off x="14020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111578</xdr:rowOff>
    </xdr:from>
    <xdr:to>
      <xdr:col>64</xdr:col>
      <xdr:colOff>152400</xdr:colOff>
      <xdr:row>60</xdr:row>
      <xdr:rowOff>41728</xdr:rowOff>
    </xdr:to>
    <xdr:sp macro="" textlink="">
      <xdr:nvSpPr>
        <xdr:cNvPr id="358" name="楕円 357"/>
        <xdr:cNvSpPr/>
      </xdr:nvSpPr>
      <xdr:spPr>
        <a:xfrm>
          <a:off x="13462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51905</xdr:rowOff>
    </xdr:from>
    <xdr:ext cx="762000" cy="259045"/>
    <xdr:sp macro="" textlink="">
      <xdr:nvSpPr>
        <xdr:cNvPr id="359" name="テキスト ボックス 358"/>
        <xdr:cNvSpPr txBox="1"/>
      </xdr:nvSpPr>
      <xdr:spPr>
        <a:xfrm>
          <a:off x="13131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元利償還金は、庁舎耐震等改修事業による地方債や臨時財政対策債の元金の償還により、増加傾向にある。一方、下水道にかかる公営企業債の元利償還金に対する繰入金は減少している。その結果、実質公債費比率が増加している。今後も大規模事業に伴う地方債借入れを行う可能性があることから、依然実質公債費が上昇する見込みがある。上昇を一時的なものに抑えるよう、適正な実質公債費比率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107696</xdr:rowOff>
    </xdr:from>
    <xdr:to>
      <xdr:col>81</xdr:col>
      <xdr:colOff>44450</xdr:colOff>
      <xdr:row>40</xdr:row>
      <xdr:rowOff>127000</xdr:rowOff>
    </xdr:to>
    <xdr:cxnSp macro="">
      <xdr:nvCxnSpPr>
        <xdr:cNvPr id="390" name="直線コネクタ 389"/>
        <xdr:cNvCxnSpPr/>
      </xdr:nvCxnSpPr>
      <xdr:spPr>
        <a:xfrm>
          <a:off x="16179800" y="69656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107696</xdr:rowOff>
    </xdr:to>
    <xdr:cxnSp macro="">
      <xdr:nvCxnSpPr>
        <xdr:cNvPr id="393" name="直線コネクタ 392"/>
        <xdr:cNvCxnSpPr/>
      </xdr:nvCxnSpPr>
      <xdr:spPr>
        <a:xfrm>
          <a:off x="15290800" y="6965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112522</xdr:rowOff>
    </xdr:to>
    <xdr:cxnSp macro="">
      <xdr:nvCxnSpPr>
        <xdr:cNvPr id="396" name="直線コネクタ 395"/>
        <xdr:cNvCxnSpPr/>
      </xdr:nvCxnSpPr>
      <xdr:spPr>
        <a:xfrm flipV="1">
          <a:off x="14401800" y="69656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112522</xdr:rowOff>
    </xdr:from>
    <xdr:to>
      <xdr:col>68</xdr:col>
      <xdr:colOff>152400</xdr:colOff>
      <xdr:row>40</xdr:row>
      <xdr:rowOff>146304</xdr:rowOff>
    </xdr:to>
    <xdr:cxnSp macro="">
      <xdr:nvCxnSpPr>
        <xdr:cNvPr id="399" name="直線コネクタ 398"/>
        <xdr:cNvCxnSpPr/>
      </xdr:nvCxnSpPr>
      <xdr:spPr>
        <a:xfrm flipV="1">
          <a:off x="13512800" y="69705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9" name="楕円 408"/>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10"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411" name="楕円 410"/>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412" name="テキスト ボックス 411"/>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13" name="楕円 412"/>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414" name="テキスト ボックス 413"/>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61722</xdr:rowOff>
    </xdr:from>
    <xdr:to>
      <xdr:col>68</xdr:col>
      <xdr:colOff>203200</xdr:colOff>
      <xdr:row>40</xdr:row>
      <xdr:rowOff>163322</xdr:rowOff>
    </xdr:to>
    <xdr:sp macro="" textlink="">
      <xdr:nvSpPr>
        <xdr:cNvPr id="415" name="楕円 414"/>
        <xdr:cNvSpPr/>
      </xdr:nvSpPr>
      <xdr:spPr>
        <a:xfrm>
          <a:off x="14351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2049</xdr:rowOff>
    </xdr:from>
    <xdr:ext cx="762000" cy="259045"/>
    <xdr:sp macro="" textlink="">
      <xdr:nvSpPr>
        <xdr:cNvPr id="416" name="テキスト ボックス 415"/>
        <xdr:cNvSpPr txBox="1"/>
      </xdr:nvSpPr>
      <xdr:spPr>
        <a:xfrm>
          <a:off x="14020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17" name="楕円 416"/>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18" name="テキスト ボックス 417"/>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将来負担額は、主に下水道事業債の元利償還金の減により、公営企業債等繰入見込額、</a:t>
          </a:r>
          <a:r>
            <a:rPr kumimoji="1" lang="en-US" altLang="ja-JP" sz="1200">
              <a:latin typeface="ＭＳ Ｐゴシック" panose="020B0600070205080204" pitchFamily="50" charset="-128"/>
              <a:ea typeface="ＭＳ Ｐゴシック" panose="020B0600070205080204" pitchFamily="50" charset="-128"/>
            </a:rPr>
            <a:t>PFI</a:t>
          </a:r>
          <a:r>
            <a:rPr kumimoji="1" lang="ja-JP" altLang="en-US" sz="1200">
              <a:latin typeface="ＭＳ Ｐゴシック" panose="020B0600070205080204" pitchFamily="50" charset="-128"/>
              <a:ea typeface="ＭＳ Ｐゴシック" panose="020B0600070205080204" pitchFamily="50" charset="-128"/>
            </a:rPr>
            <a:t>事業の債務負担行為に基づく支出予定額、職員異動による退職手当負担見込額等の減により減少傾向が続いている。一方、将来負担額から差し引くことができる充当可能財源等は、令和元年度に財政調整基金が大幅な減となり、結果として将来負担比率の増加の要因となっている。現在進行中である宇多津臨海地区都市再生整備計画事業、南部地区児童館・公園整備事業他大規模事業計画に伴う地方債残高の増加が今後も見込まれるため、急激な上昇につながらないよう事業実施の適正化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84582</xdr:rowOff>
    </xdr:from>
    <xdr:to>
      <xdr:col>81</xdr:col>
      <xdr:colOff>44450</xdr:colOff>
      <xdr:row>14</xdr:row>
      <xdr:rowOff>114986</xdr:rowOff>
    </xdr:to>
    <xdr:cxnSp macro="">
      <xdr:nvCxnSpPr>
        <xdr:cNvPr id="450" name="直線コネクタ 449"/>
        <xdr:cNvCxnSpPr/>
      </xdr:nvCxnSpPr>
      <xdr:spPr>
        <a:xfrm>
          <a:off x="16179800" y="2484882"/>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99762</xdr:rowOff>
    </xdr:from>
    <xdr:ext cx="762000" cy="259045"/>
    <xdr:sp macro="" textlink="">
      <xdr:nvSpPr>
        <xdr:cNvPr id="451" name="将来負担の状況平均値テキスト"/>
        <xdr:cNvSpPr txBox="1"/>
      </xdr:nvSpPr>
      <xdr:spPr>
        <a:xfrm>
          <a:off x="17106900" y="25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84582</xdr:rowOff>
    </xdr:from>
    <xdr:to>
      <xdr:col>77</xdr:col>
      <xdr:colOff>44450</xdr:colOff>
      <xdr:row>14</xdr:row>
      <xdr:rowOff>130912</xdr:rowOff>
    </xdr:to>
    <xdr:cxnSp macro="">
      <xdr:nvCxnSpPr>
        <xdr:cNvPr id="453" name="直線コネクタ 452"/>
        <xdr:cNvCxnSpPr/>
      </xdr:nvCxnSpPr>
      <xdr:spPr>
        <a:xfrm flipV="1">
          <a:off x="15290800" y="2484882"/>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13860</xdr:rowOff>
    </xdr:from>
    <xdr:ext cx="736600" cy="259045"/>
    <xdr:sp macro="" textlink="">
      <xdr:nvSpPr>
        <xdr:cNvPr id="455" name="テキスト ボックス 454"/>
        <xdr:cNvSpPr txBox="1"/>
      </xdr:nvSpPr>
      <xdr:spPr>
        <a:xfrm>
          <a:off x="15798800" y="2585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95682</xdr:rowOff>
    </xdr:from>
    <xdr:to>
      <xdr:col>72</xdr:col>
      <xdr:colOff>203200</xdr:colOff>
      <xdr:row>14</xdr:row>
      <xdr:rowOff>130912</xdr:rowOff>
    </xdr:to>
    <xdr:cxnSp macro="">
      <xdr:nvCxnSpPr>
        <xdr:cNvPr id="456" name="直線コネクタ 455"/>
        <xdr:cNvCxnSpPr/>
      </xdr:nvCxnSpPr>
      <xdr:spPr>
        <a:xfrm>
          <a:off x="14401800" y="2495982"/>
          <a:ext cx="8890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52468</xdr:rowOff>
    </xdr:from>
    <xdr:ext cx="762000" cy="259045"/>
    <xdr:sp macro="" textlink="">
      <xdr:nvSpPr>
        <xdr:cNvPr id="458" name="テキスト ボックス 457"/>
        <xdr:cNvSpPr txBox="1"/>
      </xdr:nvSpPr>
      <xdr:spPr>
        <a:xfrm>
          <a:off x="14909800" y="262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78791</xdr:rowOff>
    </xdr:from>
    <xdr:to>
      <xdr:col>68</xdr:col>
      <xdr:colOff>152400</xdr:colOff>
      <xdr:row>14</xdr:row>
      <xdr:rowOff>95682</xdr:rowOff>
    </xdr:to>
    <xdr:cxnSp macro="">
      <xdr:nvCxnSpPr>
        <xdr:cNvPr id="459" name="直線コネクタ 458"/>
        <xdr:cNvCxnSpPr/>
      </xdr:nvCxnSpPr>
      <xdr:spPr>
        <a:xfrm>
          <a:off x="13512800" y="247909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73702</xdr:rowOff>
    </xdr:from>
    <xdr:ext cx="762000" cy="259045"/>
    <xdr:sp macro="" textlink="">
      <xdr:nvSpPr>
        <xdr:cNvPr id="461" name="テキスト ボックス 460"/>
        <xdr:cNvSpPr txBox="1"/>
      </xdr:nvSpPr>
      <xdr:spPr>
        <a:xfrm>
          <a:off x="14020800" y="264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91076</xdr:rowOff>
    </xdr:from>
    <xdr:ext cx="762000" cy="259045"/>
    <xdr:sp macro="" textlink="">
      <xdr:nvSpPr>
        <xdr:cNvPr id="463" name="テキスト ボックス 462"/>
        <xdr:cNvSpPr txBox="1"/>
      </xdr:nvSpPr>
      <xdr:spPr>
        <a:xfrm>
          <a:off x="13131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64186</xdr:rowOff>
    </xdr:from>
    <xdr:to>
      <xdr:col>81</xdr:col>
      <xdr:colOff>95250</xdr:colOff>
      <xdr:row>14</xdr:row>
      <xdr:rowOff>165786</xdr:rowOff>
    </xdr:to>
    <xdr:sp macro="" textlink="">
      <xdr:nvSpPr>
        <xdr:cNvPr id="469" name="楕円 468"/>
        <xdr:cNvSpPr/>
      </xdr:nvSpPr>
      <xdr:spPr>
        <a:xfrm>
          <a:off x="16967200" y="246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156913</xdr:rowOff>
    </xdr:from>
    <xdr:ext cx="762000" cy="259045"/>
    <xdr:sp macro="" textlink="">
      <xdr:nvSpPr>
        <xdr:cNvPr id="470" name="将来負担の状況該当値テキスト"/>
        <xdr:cNvSpPr txBox="1"/>
      </xdr:nvSpPr>
      <xdr:spPr>
        <a:xfrm>
          <a:off x="17106900" y="23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33782</xdr:rowOff>
    </xdr:from>
    <xdr:to>
      <xdr:col>77</xdr:col>
      <xdr:colOff>95250</xdr:colOff>
      <xdr:row>14</xdr:row>
      <xdr:rowOff>135382</xdr:rowOff>
    </xdr:to>
    <xdr:sp macro="" textlink="">
      <xdr:nvSpPr>
        <xdr:cNvPr id="471" name="楕円 470"/>
        <xdr:cNvSpPr/>
      </xdr:nvSpPr>
      <xdr:spPr>
        <a:xfrm>
          <a:off x="161290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145559</xdr:rowOff>
    </xdr:from>
    <xdr:ext cx="736600" cy="259045"/>
    <xdr:sp macro="" textlink="">
      <xdr:nvSpPr>
        <xdr:cNvPr id="472" name="テキスト ボックス 471"/>
        <xdr:cNvSpPr txBox="1"/>
      </xdr:nvSpPr>
      <xdr:spPr>
        <a:xfrm>
          <a:off x="15798800" y="220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80112</xdr:rowOff>
    </xdr:from>
    <xdr:to>
      <xdr:col>73</xdr:col>
      <xdr:colOff>44450</xdr:colOff>
      <xdr:row>15</xdr:row>
      <xdr:rowOff>10262</xdr:rowOff>
    </xdr:to>
    <xdr:sp macro="" textlink="">
      <xdr:nvSpPr>
        <xdr:cNvPr id="473" name="楕円 472"/>
        <xdr:cNvSpPr/>
      </xdr:nvSpPr>
      <xdr:spPr>
        <a:xfrm>
          <a:off x="15240000" y="24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20439</xdr:rowOff>
    </xdr:from>
    <xdr:ext cx="762000" cy="259045"/>
    <xdr:sp macro="" textlink="">
      <xdr:nvSpPr>
        <xdr:cNvPr id="474" name="テキスト ボックス 473"/>
        <xdr:cNvSpPr txBox="1"/>
      </xdr:nvSpPr>
      <xdr:spPr>
        <a:xfrm>
          <a:off x="14909800" y="224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44882</xdr:rowOff>
    </xdr:from>
    <xdr:to>
      <xdr:col>68</xdr:col>
      <xdr:colOff>203200</xdr:colOff>
      <xdr:row>14</xdr:row>
      <xdr:rowOff>146482</xdr:rowOff>
    </xdr:to>
    <xdr:sp macro="" textlink="">
      <xdr:nvSpPr>
        <xdr:cNvPr id="475" name="楕円 474"/>
        <xdr:cNvSpPr/>
      </xdr:nvSpPr>
      <xdr:spPr>
        <a:xfrm>
          <a:off x="14351000" y="24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156659</xdr:rowOff>
    </xdr:from>
    <xdr:ext cx="762000" cy="259045"/>
    <xdr:sp macro="" textlink="">
      <xdr:nvSpPr>
        <xdr:cNvPr id="476" name="テキスト ボックス 475"/>
        <xdr:cNvSpPr txBox="1"/>
      </xdr:nvSpPr>
      <xdr:spPr>
        <a:xfrm>
          <a:off x="14020800" y="2214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27991</xdr:rowOff>
    </xdr:from>
    <xdr:to>
      <xdr:col>64</xdr:col>
      <xdr:colOff>152400</xdr:colOff>
      <xdr:row>14</xdr:row>
      <xdr:rowOff>129591</xdr:rowOff>
    </xdr:to>
    <xdr:sp macro="" textlink="">
      <xdr:nvSpPr>
        <xdr:cNvPr id="477" name="楕円 476"/>
        <xdr:cNvSpPr/>
      </xdr:nvSpPr>
      <xdr:spPr>
        <a:xfrm>
          <a:off x="13462000" y="2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139768</xdr:rowOff>
    </xdr:from>
    <xdr:ext cx="762000" cy="259045"/>
    <xdr:sp macro="" textlink="">
      <xdr:nvSpPr>
        <xdr:cNvPr id="478" name="テキスト ボックス 477"/>
        <xdr:cNvSpPr txBox="1"/>
      </xdr:nvSpPr>
      <xdr:spPr>
        <a:xfrm>
          <a:off x="13131800" y="2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18,553
17,999
8.10
7,818,919
7,370,200
380,497
4,022,970
6,031,353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これまで、給食センターや公立保育所の民営化などにより職員数の抑制を図ってきており、また、平成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名の退職者をはじめ、平成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名、令和元年度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の多数の退職者の中、職員数の抑制も図っており、近年、人件費については類似団体平均を下回る状況が続いていると考えられる。地方公務員法改正に伴い人件費が増加すると見込まれることから、住民サービスの向上を図りつつ、効率的かつ適正な事務事業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117856</xdr:rowOff>
    </xdr:to>
    <xdr:cxnSp macro="">
      <xdr:nvCxnSpPr>
        <xdr:cNvPr id="64" name="直線コネクタ 63"/>
        <xdr:cNvCxnSpPr/>
      </xdr:nvCxnSpPr>
      <xdr:spPr>
        <a:xfrm>
          <a:off x="3987800" y="62809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108712</xdr:rowOff>
    </xdr:to>
    <xdr:cxnSp macro="">
      <xdr:nvCxnSpPr>
        <xdr:cNvPr id="67" name="直線コネクタ 66"/>
        <xdr:cNvCxnSpPr/>
      </xdr:nvCxnSpPr>
      <xdr:spPr>
        <a:xfrm>
          <a:off x="3098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117856</xdr:rowOff>
    </xdr:to>
    <xdr:cxnSp macro="">
      <xdr:nvCxnSpPr>
        <xdr:cNvPr id="70" name="直線コネクタ 69"/>
        <xdr:cNvCxnSpPr/>
      </xdr:nvCxnSpPr>
      <xdr:spPr>
        <a:xfrm flipV="1">
          <a:off x="2209800" y="6262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117856</xdr:rowOff>
    </xdr:to>
    <xdr:cxnSp macro="">
      <xdr:nvCxnSpPr>
        <xdr:cNvPr id="73" name="直線コネクタ 72"/>
        <xdr:cNvCxnSpPr/>
      </xdr:nvCxnSpPr>
      <xdr:spPr>
        <a:xfrm>
          <a:off x="1320800" y="62534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文化施設の指定管理委託料、給食センター</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事業、電算システム経費の増加、臨時職員の賃金等の積み重ねが類似団体平均を超えている要因と考えられる。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今後、電算システム、各種業務委託の見直しなど事務事業の効率的な運営に努める。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153670</xdr:rowOff>
    </xdr:from>
    <xdr:to>
      <xdr:col>82</xdr:col>
      <xdr:colOff>107950</xdr:colOff>
      <xdr:row>20</xdr:row>
      <xdr:rowOff>5080</xdr:rowOff>
    </xdr:to>
    <xdr:cxnSp macro="">
      <xdr:nvCxnSpPr>
        <xdr:cNvPr id="125" name="直線コネクタ 124"/>
        <xdr:cNvCxnSpPr/>
      </xdr:nvCxnSpPr>
      <xdr:spPr>
        <a:xfrm>
          <a:off x="15671800" y="3411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153670</xdr:rowOff>
    </xdr:from>
    <xdr:to>
      <xdr:col>78</xdr:col>
      <xdr:colOff>69850</xdr:colOff>
      <xdr:row>20</xdr:row>
      <xdr:rowOff>58420</xdr:rowOff>
    </xdr:to>
    <xdr:cxnSp macro="">
      <xdr:nvCxnSpPr>
        <xdr:cNvPr id="128" name="直線コネクタ 127"/>
        <xdr:cNvCxnSpPr/>
      </xdr:nvCxnSpPr>
      <xdr:spPr>
        <a:xfrm flipV="1">
          <a:off x="14782800" y="3411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58420</xdr:rowOff>
    </xdr:from>
    <xdr:to>
      <xdr:col>73</xdr:col>
      <xdr:colOff>180975</xdr:colOff>
      <xdr:row>20</xdr:row>
      <xdr:rowOff>66040</xdr:rowOff>
    </xdr:to>
    <xdr:cxnSp macro="">
      <xdr:nvCxnSpPr>
        <xdr:cNvPr id="131" name="直線コネクタ 130"/>
        <xdr:cNvCxnSpPr/>
      </xdr:nvCxnSpPr>
      <xdr:spPr>
        <a:xfrm flipV="1">
          <a:off x="13893800" y="3487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43180</xdr:rowOff>
    </xdr:from>
    <xdr:to>
      <xdr:col>69</xdr:col>
      <xdr:colOff>92075</xdr:colOff>
      <xdr:row>20</xdr:row>
      <xdr:rowOff>66040</xdr:rowOff>
    </xdr:to>
    <xdr:cxnSp macro="">
      <xdr:nvCxnSpPr>
        <xdr:cNvPr id="134" name="直線コネクタ 133"/>
        <xdr:cNvCxnSpPr/>
      </xdr:nvCxnSpPr>
      <xdr:spPr>
        <a:xfrm>
          <a:off x="13004800" y="3472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125730</xdr:rowOff>
    </xdr:from>
    <xdr:to>
      <xdr:col>82</xdr:col>
      <xdr:colOff>158750</xdr:colOff>
      <xdr:row>20</xdr:row>
      <xdr:rowOff>55880</xdr:rowOff>
    </xdr:to>
    <xdr:sp macro="" textlink="">
      <xdr:nvSpPr>
        <xdr:cNvPr id="144" name="楕円 143"/>
        <xdr:cNvSpPr/>
      </xdr:nvSpPr>
      <xdr:spPr>
        <a:xfrm>
          <a:off x="164592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97807</xdr:rowOff>
    </xdr:from>
    <xdr:ext cx="762000" cy="259045"/>
    <xdr:sp macro="" textlink="">
      <xdr:nvSpPr>
        <xdr:cNvPr id="145" name="物件費該当値テキスト"/>
        <xdr:cNvSpPr txBox="1"/>
      </xdr:nvSpPr>
      <xdr:spPr>
        <a:xfrm>
          <a:off x="165989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102870</xdr:rowOff>
    </xdr:from>
    <xdr:to>
      <xdr:col>78</xdr:col>
      <xdr:colOff>120650</xdr:colOff>
      <xdr:row>20</xdr:row>
      <xdr:rowOff>33020</xdr:rowOff>
    </xdr:to>
    <xdr:sp macro="" textlink="">
      <xdr:nvSpPr>
        <xdr:cNvPr id="146" name="楕円 145"/>
        <xdr:cNvSpPr/>
      </xdr:nvSpPr>
      <xdr:spPr>
        <a:xfrm>
          <a:off x="15621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17797</xdr:rowOff>
    </xdr:from>
    <xdr:ext cx="736600" cy="259045"/>
    <xdr:sp macro="" textlink="">
      <xdr:nvSpPr>
        <xdr:cNvPr id="147" name="テキスト ボックス 146"/>
        <xdr:cNvSpPr txBox="1"/>
      </xdr:nvSpPr>
      <xdr:spPr>
        <a:xfrm>
          <a:off x="15290800" y="344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xdr:rowOff>
    </xdr:from>
    <xdr:to>
      <xdr:col>74</xdr:col>
      <xdr:colOff>31750</xdr:colOff>
      <xdr:row>20</xdr:row>
      <xdr:rowOff>109220</xdr:rowOff>
    </xdr:to>
    <xdr:sp macro="" textlink="">
      <xdr:nvSpPr>
        <xdr:cNvPr id="148" name="楕円 147"/>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93997</xdr:rowOff>
    </xdr:from>
    <xdr:ext cx="762000" cy="259045"/>
    <xdr:sp macro="" textlink="">
      <xdr:nvSpPr>
        <xdr:cNvPr id="149" name="テキスト ボックス 148"/>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15240</xdr:rowOff>
    </xdr:from>
    <xdr:to>
      <xdr:col>69</xdr:col>
      <xdr:colOff>142875</xdr:colOff>
      <xdr:row>20</xdr:row>
      <xdr:rowOff>116840</xdr:rowOff>
    </xdr:to>
    <xdr:sp macro="" textlink="">
      <xdr:nvSpPr>
        <xdr:cNvPr id="150" name="楕円 149"/>
        <xdr:cNvSpPr/>
      </xdr:nvSpPr>
      <xdr:spPr>
        <a:xfrm>
          <a:off x="138430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101617</xdr:rowOff>
    </xdr:from>
    <xdr:ext cx="762000" cy="259045"/>
    <xdr:sp macro="" textlink="">
      <xdr:nvSpPr>
        <xdr:cNvPr id="151" name="テキスト ボックス 150"/>
        <xdr:cNvSpPr txBox="1"/>
      </xdr:nvSpPr>
      <xdr:spPr>
        <a:xfrm>
          <a:off x="13512800" y="353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163830</xdr:rowOff>
    </xdr:from>
    <xdr:to>
      <xdr:col>65</xdr:col>
      <xdr:colOff>53975</xdr:colOff>
      <xdr:row>20</xdr:row>
      <xdr:rowOff>93980</xdr:rowOff>
    </xdr:to>
    <xdr:sp macro="" textlink="">
      <xdr:nvSpPr>
        <xdr:cNvPr id="152" name="楕円 151"/>
        <xdr:cNvSpPr/>
      </xdr:nvSpPr>
      <xdr:spPr>
        <a:xfrm>
          <a:off x="12954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78757</xdr:rowOff>
    </xdr:from>
    <xdr:ext cx="762000" cy="259045"/>
    <xdr:sp macro="" textlink="">
      <xdr:nvSpPr>
        <xdr:cNvPr id="153" name="テキスト ボックス 152"/>
        <xdr:cNvSpPr txBox="1"/>
      </xdr:nvSpPr>
      <xdr:spPr>
        <a:xfrm>
          <a:off x="12623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要因としては、子ども医療費助成年齢引き上げ、現物化などによる医療費助成の増加、子ども子育て支援新制度によるこども園に移行した私立幼稚園の運営費の増加などが大きく影響していると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113393</xdr:rowOff>
    </xdr:to>
    <xdr:cxnSp macro="">
      <xdr:nvCxnSpPr>
        <xdr:cNvPr id="188" name="直線コネクタ 187"/>
        <xdr:cNvCxnSpPr/>
      </xdr:nvCxnSpPr>
      <xdr:spPr>
        <a:xfrm flipV="1">
          <a:off x="3987800" y="9809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113393</xdr:rowOff>
    </xdr:to>
    <xdr:cxnSp macro="">
      <xdr:nvCxnSpPr>
        <xdr:cNvPr id="191" name="直線コネクタ 190"/>
        <xdr:cNvCxnSpPr/>
      </xdr:nvCxnSpPr>
      <xdr:spPr>
        <a:xfrm>
          <a:off x="3098800" y="97227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56</xdr:row>
      <xdr:rowOff>165100</xdr:rowOff>
    </xdr:to>
    <xdr:cxnSp macro="">
      <xdr:nvCxnSpPr>
        <xdr:cNvPr id="194" name="直線コネクタ 193"/>
        <xdr:cNvCxnSpPr/>
      </xdr:nvCxnSpPr>
      <xdr:spPr>
        <a:xfrm flipV="1">
          <a:off x="2209800" y="9722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56</xdr:row>
      <xdr:rowOff>165100</xdr:rowOff>
    </xdr:to>
    <xdr:cxnSp macro="">
      <xdr:nvCxnSpPr>
        <xdr:cNvPr id="197" name="直線コネクタ 196"/>
        <xdr:cNvCxnSpPr/>
      </xdr:nvCxnSpPr>
      <xdr:spPr>
        <a:xfrm>
          <a:off x="1320800" y="9722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7" name="楕円 206"/>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08"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09" name="楕円 208"/>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10" name="テキスト ボックス 209"/>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1" name="楕円 210"/>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2" name="テキスト ボックス 211"/>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5" name="楕円 214"/>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6" name="テキスト ボックス 215"/>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る主な要因としては、特別会計への繰出金と考えられる。その中で大きく占めるのは、下水道特別会計への繰出金と、増加中の後期高齢者医療特別会計及び介護保険特別会計への繰出金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58</xdr:row>
      <xdr:rowOff>88900</xdr:rowOff>
    </xdr:to>
    <xdr:cxnSp macro="">
      <xdr:nvCxnSpPr>
        <xdr:cNvPr id="249" name="直線コネクタ 248"/>
        <xdr:cNvCxnSpPr/>
      </xdr:nvCxnSpPr>
      <xdr:spPr>
        <a:xfrm>
          <a:off x="15671800" y="9964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20320</xdr:rowOff>
    </xdr:to>
    <xdr:cxnSp macro="">
      <xdr:nvCxnSpPr>
        <xdr:cNvPr id="252" name="直線コネクタ 251"/>
        <xdr:cNvCxnSpPr/>
      </xdr:nvCxnSpPr>
      <xdr:spPr>
        <a:xfrm>
          <a:off x="14782800" y="9933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57</xdr:row>
      <xdr:rowOff>161290</xdr:rowOff>
    </xdr:to>
    <xdr:cxnSp macro="">
      <xdr:nvCxnSpPr>
        <xdr:cNvPr id="255" name="直線コネクタ 254"/>
        <xdr:cNvCxnSpPr/>
      </xdr:nvCxnSpPr>
      <xdr:spPr>
        <a:xfrm>
          <a:off x="13893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57</xdr:row>
      <xdr:rowOff>161290</xdr:rowOff>
    </xdr:to>
    <xdr:cxnSp macro="">
      <xdr:nvCxnSpPr>
        <xdr:cNvPr id="258" name="直線コネクタ 257"/>
        <xdr:cNvCxnSpPr/>
      </xdr:nvCxnSpPr>
      <xdr:spPr>
        <a:xfrm>
          <a:off x="13004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8" name="楕円 267"/>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9"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0" name="楕円 269"/>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1" name="テキスト ボックス 270"/>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2" name="楕円 271"/>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3" name="テキスト ボックス 272"/>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4" name="楕円 273"/>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5" name="テキスト ボックス 274"/>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6" name="楕円 275"/>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7" name="テキスト ボックス 276"/>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年度から補助費の一律削減を実施しているところであり、類似団体平均を下回っている状況である。引き続き適正な補助費等の支出に努める。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161290</xdr:rowOff>
    </xdr:to>
    <xdr:cxnSp macro="">
      <xdr:nvCxnSpPr>
        <xdr:cNvPr id="307" name="直線コネクタ 306"/>
        <xdr:cNvCxnSpPr/>
      </xdr:nvCxnSpPr>
      <xdr:spPr>
        <a:xfrm>
          <a:off x="15671800" y="61208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138430</xdr:rowOff>
    </xdr:to>
    <xdr:cxnSp macro="">
      <xdr:nvCxnSpPr>
        <xdr:cNvPr id="310" name="直線コネクタ 309"/>
        <xdr:cNvCxnSpPr/>
      </xdr:nvCxnSpPr>
      <xdr:spPr>
        <a:xfrm flipV="1">
          <a:off x="14782800" y="6120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138430</xdr:rowOff>
    </xdr:to>
    <xdr:cxnSp macro="">
      <xdr:nvCxnSpPr>
        <xdr:cNvPr id="313" name="直線コネクタ 312"/>
        <xdr:cNvCxnSpPr/>
      </xdr:nvCxnSpPr>
      <xdr:spPr>
        <a:xfrm>
          <a:off x="13893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152146</xdr:rowOff>
    </xdr:to>
    <xdr:cxnSp macro="">
      <xdr:nvCxnSpPr>
        <xdr:cNvPr id="316" name="直線コネクタ 315"/>
        <xdr:cNvCxnSpPr/>
      </xdr:nvCxnSpPr>
      <xdr:spPr>
        <a:xfrm flipV="1">
          <a:off x="13004800" y="61117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6" name="楕円 325"/>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7"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8" name="楕円 327"/>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9" name="テキスト ボックス 328"/>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0" name="楕円 329"/>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1" name="テキスト ボックス 330"/>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32" name="楕円 331"/>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33" name="テキスト ボックス 332"/>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4" name="楕円 333"/>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5" name="テキスト ボックス 334"/>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庁舎耐震改修事業等</a:t>
          </a:r>
          <a:r>
            <a:rPr kumimoji="1" lang="ja-JP" altLang="en-US" sz="1300">
              <a:latin typeface="ＭＳ Ｐゴシック" panose="020B0600070205080204" pitchFamily="50" charset="-128"/>
              <a:ea typeface="ＭＳ Ｐゴシック" panose="020B0600070205080204" pitchFamily="50" charset="-128"/>
            </a:rPr>
            <a:t>の償還金の増加により、公債費が増加傾向にある。今後も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大規模事業計画に伴う地方債借入れを行う可能性があることから、増加傾向が続くと考えられる。後年度の財政運営に過度の負担とならないよう起債計画により、適正な水準の維持に努める。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104139</xdr:rowOff>
    </xdr:to>
    <xdr:cxnSp macro="">
      <xdr:nvCxnSpPr>
        <xdr:cNvPr id="365" name="直線コネクタ 364"/>
        <xdr:cNvCxnSpPr/>
      </xdr:nvCxnSpPr>
      <xdr:spPr>
        <a:xfrm>
          <a:off x="3987800" y="13070332"/>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17272</xdr:rowOff>
    </xdr:from>
    <xdr:to>
      <xdr:col>19</xdr:col>
      <xdr:colOff>187325</xdr:colOff>
      <xdr:row>76</xdr:row>
      <xdr:rowOff>40132</xdr:rowOff>
    </xdr:to>
    <xdr:cxnSp macro="">
      <xdr:nvCxnSpPr>
        <xdr:cNvPr id="368" name="直線コネクタ 367"/>
        <xdr:cNvCxnSpPr/>
      </xdr:nvCxnSpPr>
      <xdr:spPr>
        <a:xfrm>
          <a:off x="3098800" y="13047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17272</xdr:rowOff>
    </xdr:to>
    <xdr:cxnSp macro="">
      <xdr:nvCxnSpPr>
        <xdr:cNvPr id="371" name="直線コネクタ 370"/>
        <xdr:cNvCxnSpPr/>
      </xdr:nvCxnSpPr>
      <xdr:spPr>
        <a:xfrm>
          <a:off x="2209800" y="130200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161289</xdr:rowOff>
    </xdr:to>
    <xdr:cxnSp macro="">
      <xdr:nvCxnSpPr>
        <xdr:cNvPr id="374" name="直線コネクタ 373"/>
        <xdr:cNvCxnSpPr/>
      </xdr:nvCxnSpPr>
      <xdr:spPr>
        <a:xfrm>
          <a:off x="1320800" y="12974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4" name="楕円 383"/>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5"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6" name="楕円 385"/>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7" name="テキスト ボックス 386"/>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137922</xdr:rowOff>
    </xdr:from>
    <xdr:to>
      <xdr:col>15</xdr:col>
      <xdr:colOff>149225</xdr:colOff>
      <xdr:row>76</xdr:row>
      <xdr:rowOff>68072</xdr:rowOff>
    </xdr:to>
    <xdr:sp macro="" textlink="">
      <xdr:nvSpPr>
        <xdr:cNvPr id="388" name="楕円 387"/>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78249</xdr:rowOff>
    </xdr:from>
    <xdr:ext cx="762000" cy="259045"/>
    <xdr:sp macro="" textlink="">
      <xdr:nvSpPr>
        <xdr:cNvPr id="389" name="テキスト ボックス 388"/>
        <xdr:cNvSpPr txBox="1"/>
      </xdr:nvSpPr>
      <xdr:spPr>
        <a:xfrm>
          <a:off x="2717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90" name="楕円 389"/>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1" name="テキスト ボックス 390"/>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2" name="楕円 391"/>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3" name="テキスト ボックス 392"/>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類似団体平均を上回る要因は物件費及び扶助費である。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事務事業の効率的な運営に努める。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22498</xdr:rowOff>
    </xdr:from>
    <xdr:to>
      <xdr:col>82</xdr:col>
      <xdr:colOff>107950</xdr:colOff>
      <xdr:row>78</xdr:row>
      <xdr:rowOff>74749</xdr:rowOff>
    </xdr:to>
    <xdr:cxnSp macro="">
      <xdr:nvCxnSpPr>
        <xdr:cNvPr id="428" name="直線コネクタ 427"/>
        <xdr:cNvCxnSpPr/>
      </xdr:nvCxnSpPr>
      <xdr:spPr>
        <a:xfrm>
          <a:off x="15671800" y="1339559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164556</xdr:rowOff>
    </xdr:from>
    <xdr:to>
      <xdr:col>78</xdr:col>
      <xdr:colOff>69850</xdr:colOff>
      <xdr:row>78</xdr:row>
      <xdr:rowOff>22498</xdr:rowOff>
    </xdr:to>
    <xdr:cxnSp macro="">
      <xdr:nvCxnSpPr>
        <xdr:cNvPr id="431" name="直線コネクタ 430"/>
        <xdr:cNvCxnSpPr/>
      </xdr:nvCxnSpPr>
      <xdr:spPr>
        <a:xfrm>
          <a:off x="14782800" y="133662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164556</xdr:rowOff>
    </xdr:from>
    <xdr:to>
      <xdr:col>73</xdr:col>
      <xdr:colOff>180975</xdr:colOff>
      <xdr:row>78</xdr:row>
      <xdr:rowOff>9434</xdr:rowOff>
    </xdr:to>
    <xdr:cxnSp macro="">
      <xdr:nvCxnSpPr>
        <xdr:cNvPr id="434" name="直線コネクタ 433"/>
        <xdr:cNvCxnSpPr/>
      </xdr:nvCxnSpPr>
      <xdr:spPr>
        <a:xfrm flipV="1">
          <a:off x="13893800" y="133662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9434</xdr:rowOff>
    </xdr:to>
    <xdr:cxnSp macro="">
      <xdr:nvCxnSpPr>
        <xdr:cNvPr id="437" name="直線コネクタ 436"/>
        <xdr:cNvCxnSpPr/>
      </xdr:nvCxnSpPr>
      <xdr:spPr>
        <a:xfrm>
          <a:off x="13004800" y="133629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23949</xdr:rowOff>
    </xdr:from>
    <xdr:to>
      <xdr:col>82</xdr:col>
      <xdr:colOff>158750</xdr:colOff>
      <xdr:row>78</xdr:row>
      <xdr:rowOff>125549</xdr:rowOff>
    </xdr:to>
    <xdr:sp macro="" textlink="">
      <xdr:nvSpPr>
        <xdr:cNvPr id="447" name="楕円 446"/>
        <xdr:cNvSpPr/>
      </xdr:nvSpPr>
      <xdr:spPr>
        <a:xfrm>
          <a:off x="164592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167476</xdr:rowOff>
    </xdr:from>
    <xdr:ext cx="762000" cy="259045"/>
    <xdr:sp macro="" textlink="">
      <xdr:nvSpPr>
        <xdr:cNvPr id="448" name="公債費以外該当値テキスト"/>
        <xdr:cNvSpPr txBox="1"/>
      </xdr:nvSpPr>
      <xdr:spPr>
        <a:xfrm>
          <a:off x="165989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143148</xdr:rowOff>
    </xdr:from>
    <xdr:to>
      <xdr:col>78</xdr:col>
      <xdr:colOff>120650</xdr:colOff>
      <xdr:row>78</xdr:row>
      <xdr:rowOff>73298</xdr:rowOff>
    </xdr:to>
    <xdr:sp macro="" textlink="">
      <xdr:nvSpPr>
        <xdr:cNvPr id="449" name="楕円 448"/>
        <xdr:cNvSpPr/>
      </xdr:nvSpPr>
      <xdr:spPr>
        <a:xfrm>
          <a:off x="15621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58075</xdr:rowOff>
    </xdr:from>
    <xdr:ext cx="736600" cy="259045"/>
    <xdr:sp macro="" textlink="">
      <xdr:nvSpPr>
        <xdr:cNvPr id="450" name="テキスト ボックス 449"/>
        <xdr:cNvSpPr txBox="1"/>
      </xdr:nvSpPr>
      <xdr:spPr>
        <a:xfrm>
          <a:off x="15290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113756</xdr:rowOff>
    </xdr:from>
    <xdr:to>
      <xdr:col>74</xdr:col>
      <xdr:colOff>31750</xdr:colOff>
      <xdr:row>78</xdr:row>
      <xdr:rowOff>43906</xdr:rowOff>
    </xdr:to>
    <xdr:sp macro="" textlink="">
      <xdr:nvSpPr>
        <xdr:cNvPr id="451" name="楕円 450"/>
        <xdr:cNvSpPr/>
      </xdr:nvSpPr>
      <xdr:spPr>
        <a:xfrm>
          <a:off x="14732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28683</xdr:rowOff>
    </xdr:from>
    <xdr:ext cx="762000" cy="259045"/>
    <xdr:sp macro="" textlink="">
      <xdr:nvSpPr>
        <xdr:cNvPr id="452" name="テキスト ボックス 451"/>
        <xdr:cNvSpPr txBox="1"/>
      </xdr:nvSpPr>
      <xdr:spPr>
        <a:xfrm>
          <a:off x="14401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130084</xdr:rowOff>
    </xdr:from>
    <xdr:to>
      <xdr:col>69</xdr:col>
      <xdr:colOff>142875</xdr:colOff>
      <xdr:row>78</xdr:row>
      <xdr:rowOff>60234</xdr:rowOff>
    </xdr:to>
    <xdr:sp macro="" textlink="">
      <xdr:nvSpPr>
        <xdr:cNvPr id="453" name="楕円 452"/>
        <xdr:cNvSpPr/>
      </xdr:nvSpPr>
      <xdr:spPr>
        <a:xfrm>
          <a:off x="13843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45011</xdr:rowOff>
    </xdr:from>
    <xdr:ext cx="762000" cy="259045"/>
    <xdr:sp macro="" textlink="">
      <xdr:nvSpPr>
        <xdr:cNvPr id="454" name="テキスト ボックス 453"/>
        <xdr:cNvSpPr txBox="1"/>
      </xdr:nvSpPr>
      <xdr:spPr>
        <a:xfrm>
          <a:off x="13512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5" name="楕円 454"/>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6" name="テキスト ボックス 455"/>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103498</xdr:rowOff>
    </xdr:from>
    <xdr:to>
      <xdr:col>29</xdr:col>
      <xdr:colOff>127000</xdr:colOff>
      <xdr:row>20</xdr:row>
      <xdr:rowOff>107890</xdr:rowOff>
    </xdr:to>
    <xdr:cxnSp macro="">
      <xdr:nvCxnSpPr>
        <xdr:cNvPr id="52" name="直線コネクタ 51"/>
        <xdr:cNvCxnSpPr/>
      </xdr:nvCxnSpPr>
      <xdr:spPr bwMode="auto">
        <a:xfrm>
          <a:off x="5003800" y="3580123"/>
          <a:ext cx="647700" cy="4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103498</xdr:rowOff>
    </xdr:from>
    <xdr:to>
      <xdr:col>26</xdr:col>
      <xdr:colOff>50800</xdr:colOff>
      <xdr:row>20</xdr:row>
      <xdr:rowOff>145887</xdr:rowOff>
    </xdr:to>
    <xdr:cxnSp macro="">
      <xdr:nvCxnSpPr>
        <xdr:cNvPr id="55" name="直線コネクタ 54"/>
        <xdr:cNvCxnSpPr/>
      </xdr:nvCxnSpPr>
      <xdr:spPr bwMode="auto">
        <a:xfrm flipV="1">
          <a:off x="4305300" y="3580123"/>
          <a:ext cx="698500" cy="42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139633</xdr:rowOff>
    </xdr:from>
    <xdr:to>
      <xdr:col>22</xdr:col>
      <xdr:colOff>114300</xdr:colOff>
      <xdr:row>20</xdr:row>
      <xdr:rowOff>145887</xdr:rowOff>
    </xdr:to>
    <xdr:cxnSp macro="">
      <xdr:nvCxnSpPr>
        <xdr:cNvPr id="58" name="直線コネクタ 57"/>
        <xdr:cNvCxnSpPr/>
      </xdr:nvCxnSpPr>
      <xdr:spPr bwMode="auto">
        <a:xfrm>
          <a:off x="3606800" y="3616258"/>
          <a:ext cx="698500" cy="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139633</xdr:rowOff>
    </xdr:from>
    <xdr:to>
      <xdr:col>18</xdr:col>
      <xdr:colOff>177800</xdr:colOff>
      <xdr:row>20</xdr:row>
      <xdr:rowOff>152696</xdr:rowOff>
    </xdr:to>
    <xdr:cxnSp macro="">
      <xdr:nvCxnSpPr>
        <xdr:cNvPr id="61" name="直線コネクタ 60"/>
        <xdr:cNvCxnSpPr/>
      </xdr:nvCxnSpPr>
      <xdr:spPr bwMode="auto">
        <a:xfrm flipV="1">
          <a:off x="2908300" y="3616258"/>
          <a:ext cx="698500" cy="1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57090</xdr:rowOff>
    </xdr:from>
    <xdr:to>
      <xdr:col>29</xdr:col>
      <xdr:colOff>177800</xdr:colOff>
      <xdr:row>20</xdr:row>
      <xdr:rowOff>158690</xdr:rowOff>
    </xdr:to>
    <xdr:sp macro="" textlink="">
      <xdr:nvSpPr>
        <xdr:cNvPr id="71" name="楕円 70"/>
        <xdr:cNvSpPr/>
      </xdr:nvSpPr>
      <xdr:spPr bwMode="auto">
        <a:xfrm>
          <a:off x="5600700" y="353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137117</xdr:rowOff>
    </xdr:from>
    <xdr:ext cx="762000" cy="259045"/>
    <xdr:sp macro="" textlink="">
      <xdr:nvSpPr>
        <xdr:cNvPr id="72" name="人口1人当たり決算額の推移該当値テキスト130"/>
        <xdr:cNvSpPr txBox="1"/>
      </xdr:nvSpPr>
      <xdr:spPr>
        <a:xfrm>
          <a:off x="5740400" y="344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52698</xdr:rowOff>
    </xdr:from>
    <xdr:to>
      <xdr:col>26</xdr:col>
      <xdr:colOff>101600</xdr:colOff>
      <xdr:row>20</xdr:row>
      <xdr:rowOff>154298</xdr:rowOff>
    </xdr:to>
    <xdr:sp macro="" textlink="">
      <xdr:nvSpPr>
        <xdr:cNvPr id="73" name="楕円 72"/>
        <xdr:cNvSpPr/>
      </xdr:nvSpPr>
      <xdr:spPr bwMode="auto">
        <a:xfrm>
          <a:off x="4953000" y="3529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139075</xdr:rowOff>
    </xdr:from>
    <xdr:ext cx="736600" cy="259045"/>
    <xdr:sp macro="" textlink="">
      <xdr:nvSpPr>
        <xdr:cNvPr id="74" name="テキスト ボックス 73"/>
        <xdr:cNvSpPr txBox="1"/>
      </xdr:nvSpPr>
      <xdr:spPr>
        <a:xfrm>
          <a:off x="4622800" y="361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95087</xdr:rowOff>
    </xdr:from>
    <xdr:to>
      <xdr:col>22</xdr:col>
      <xdr:colOff>165100</xdr:colOff>
      <xdr:row>21</xdr:row>
      <xdr:rowOff>25237</xdr:rowOff>
    </xdr:to>
    <xdr:sp macro="" textlink="">
      <xdr:nvSpPr>
        <xdr:cNvPr id="75" name="楕円 74"/>
        <xdr:cNvSpPr/>
      </xdr:nvSpPr>
      <xdr:spPr bwMode="auto">
        <a:xfrm>
          <a:off x="4254500" y="357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10014</xdr:rowOff>
    </xdr:from>
    <xdr:ext cx="762000" cy="259045"/>
    <xdr:sp macro="" textlink="">
      <xdr:nvSpPr>
        <xdr:cNvPr id="76" name="テキスト ボックス 75"/>
        <xdr:cNvSpPr txBox="1"/>
      </xdr:nvSpPr>
      <xdr:spPr>
        <a:xfrm>
          <a:off x="3924300" y="36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88833</xdr:rowOff>
    </xdr:from>
    <xdr:to>
      <xdr:col>19</xdr:col>
      <xdr:colOff>38100</xdr:colOff>
      <xdr:row>21</xdr:row>
      <xdr:rowOff>18983</xdr:rowOff>
    </xdr:to>
    <xdr:sp macro="" textlink="">
      <xdr:nvSpPr>
        <xdr:cNvPr id="77" name="楕円 76"/>
        <xdr:cNvSpPr/>
      </xdr:nvSpPr>
      <xdr:spPr bwMode="auto">
        <a:xfrm>
          <a:off x="3556000" y="3565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3760</xdr:rowOff>
    </xdr:from>
    <xdr:ext cx="762000" cy="259045"/>
    <xdr:sp macro="" textlink="">
      <xdr:nvSpPr>
        <xdr:cNvPr id="78" name="テキスト ボックス 77"/>
        <xdr:cNvSpPr txBox="1"/>
      </xdr:nvSpPr>
      <xdr:spPr>
        <a:xfrm>
          <a:off x="3225800" y="365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101896</xdr:rowOff>
    </xdr:from>
    <xdr:to>
      <xdr:col>15</xdr:col>
      <xdr:colOff>101600</xdr:colOff>
      <xdr:row>21</xdr:row>
      <xdr:rowOff>32046</xdr:rowOff>
    </xdr:to>
    <xdr:sp macro="" textlink="">
      <xdr:nvSpPr>
        <xdr:cNvPr id="79" name="楕円 78"/>
        <xdr:cNvSpPr/>
      </xdr:nvSpPr>
      <xdr:spPr bwMode="auto">
        <a:xfrm>
          <a:off x="2857500" y="3578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16823</xdr:rowOff>
    </xdr:from>
    <xdr:ext cx="762000" cy="259045"/>
    <xdr:sp macro="" textlink="">
      <xdr:nvSpPr>
        <xdr:cNvPr id="80" name="テキスト ボックス 79"/>
        <xdr:cNvSpPr txBox="1"/>
      </xdr:nvSpPr>
      <xdr:spPr>
        <a:xfrm>
          <a:off x="2527300" y="366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17234</xdr:rowOff>
    </xdr:from>
    <xdr:to>
      <xdr:col>29</xdr:col>
      <xdr:colOff>127000</xdr:colOff>
      <xdr:row>36</xdr:row>
      <xdr:rowOff>57010</xdr:rowOff>
    </xdr:to>
    <xdr:cxnSp macro="">
      <xdr:nvCxnSpPr>
        <xdr:cNvPr id="113" name="直線コネクタ 112"/>
        <xdr:cNvCxnSpPr/>
      </xdr:nvCxnSpPr>
      <xdr:spPr bwMode="auto">
        <a:xfrm flipV="1">
          <a:off x="5003800" y="6970484"/>
          <a:ext cx="647700" cy="3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40532</xdr:rowOff>
    </xdr:from>
    <xdr:to>
      <xdr:col>26</xdr:col>
      <xdr:colOff>50800</xdr:colOff>
      <xdr:row>36</xdr:row>
      <xdr:rowOff>57010</xdr:rowOff>
    </xdr:to>
    <xdr:cxnSp macro="">
      <xdr:nvCxnSpPr>
        <xdr:cNvPr id="116" name="直線コネクタ 115"/>
        <xdr:cNvCxnSpPr/>
      </xdr:nvCxnSpPr>
      <xdr:spPr bwMode="auto">
        <a:xfrm>
          <a:off x="4305300" y="6993782"/>
          <a:ext cx="698500" cy="1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40532</xdr:rowOff>
    </xdr:from>
    <xdr:to>
      <xdr:col>22</xdr:col>
      <xdr:colOff>114300</xdr:colOff>
      <xdr:row>36</xdr:row>
      <xdr:rowOff>56172</xdr:rowOff>
    </xdr:to>
    <xdr:cxnSp macro="">
      <xdr:nvCxnSpPr>
        <xdr:cNvPr id="119" name="直線コネクタ 118"/>
        <xdr:cNvCxnSpPr/>
      </xdr:nvCxnSpPr>
      <xdr:spPr bwMode="auto">
        <a:xfrm flipV="1">
          <a:off x="3606800" y="6993782"/>
          <a:ext cx="698500" cy="15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56172</xdr:rowOff>
    </xdr:from>
    <xdr:to>
      <xdr:col>18</xdr:col>
      <xdr:colOff>177800</xdr:colOff>
      <xdr:row>36</xdr:row>
      <xdr:rowOff>66897</xdr:rowOff>
    </xdr:to>
    <xdr:cxnSp macro="">
      <xdr:nvCxnSpPr>
        <xdr:cNvPr id="122" name="直線コネクタ 121"/>
        <xdr:cNvCxnSpPr/>
      </xdr:nvCxnSpPr>
      <xdr:spPr bwMode="auto">
        <a:xfrm flipV="1">
          <a:off x="2908300" y="7009422"/>
          <a:ext cx="698500" cy="10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309334</xdr:rowOff>
    </xdr:from>
    <xdr:to>
      <xdr:col>29</xdr:col>
      <xdr:colOff>177800</xdr:colOff>
      <xdr:row>36</xdr:row>
      <xdr:rowOff>68034</xdr:rowOff>
    </xdr:to>
    <xdr:sp macro="" textlink="">
      <xdr:nvSpPr>
        <xdr:cNvPr id="132" name="楕円 131"/>
        <xdr:cNvSpPr/>
      </xdr:nvSpPr>
      <xdr:spPr bwMode="auto">
        <a:xfrm>
          <a:off x="5600700" y="691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281411</xdr:rowOff>
    </xdr:from>
    <xdr:ext cx="762000" cy="259045"/>
    <xdr:sp macro="" textlink="">
      <xdr:nvSpPr>
        <xdr:cNvPr id="133" name="人口1人当たり決算額の推移該当値テキスト445"/>
        <xdr:cNvSpPr txBox="1"/>
      </xdr:nvSpPr>
      <xdr:spPr>
        <a:xfrm>
          <a:off x="5740400" y="689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6210</xdr:rowOff>
    </xdr:from>
    <xdr:to>
      <xdr:col>26</xdr:col>
      <xdr:colOff>101600</xdr:colOff>
      <xdr:row>36</xdr:row>
      <xdr:rowOff>107810</xdr:rowOff>
    </xdr:to>
    <xdr:sp macro="" textlink="">
      <xdr:nvSpPr>
        <xdr:cNvPr id="134" name="楕円 133"/>
        <xdr:cNvSpPr/>
      </xdr:nvSpPr>
      <xdr:spPr bwMode="auto">
        <a:xfrm>
          <a:off x="4953000" y="695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92587</xdr:rowOff>
    </xdr:from>
    <xdr:ext cx="736600" cy="259045"/>
    <xdr:sp macro="" textlink="">
      <xdr:nvSpPr>
        <xdr:cNvPr id="135" name="テキスト ボックス 134"/>
        <xdr:cNvSpPr txBox="1"/>
      </xdr:nvSpPr>
      <xdr:spPr>
        <a:xfrm>
          <a:off x="4622800" y="704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332632</xdr:rowOff>
    </xdr:from>
    <xdr:to>
      <xdr:col>22</xdr:col>
      <xdr:colOff>165100</xdr:colOff>
      <xdr:row>36</xdr:row>
      <xdr:rowOff>91332</xdr:rowOff>
    </xdr:to>
    <xdr:sp macro="" textlink="">
      <xdr:nvSpPr>
        <xdr:cNvPr id="136" name="楕円 135"/>
        <xdr:cNvSpPr/>
      </xdr:nvSpPr>
      <xdr:spPr bwMode="auto">
        <a:xfrm>
          <a:off x="4254500" y="694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76109</xdr:rowOff>
    </xdr:from>
    <xdr:ext cx="762000" cy="259045"/>
    <xdr:sp macro="" textlink="">
      <xdr:nvSpPr>
        <xdr:cNvPr id="137" name="テキスト ボックス 136"/>
        <xdr:cNvSpPr txBox="1"/>
      </xdr:nvSpPr>
      <xdr:spPr>
        <a:xfrm>
          <a:off x="3924300" y="702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5372</xdr:rowOff>
    </xdr:from>
    <xdr:to>
      <xdr:col>19</xdr:col>
      <xdr:colOff>38100</xdr:colOff>
      <xdr:row>36</xdr:row>
      <xdr:rowOff>106972</xdr:rowOff>
    </xdr:to>
    <xdr:sp macro="" textlink="">
      <xdr:nvSpPr>
        <xdr:cNvPr id="138" name="楕円 137"/>
        <xdr:cNvSpPr/>
      </xdr:nvSpPr>
      <xdr:spPr bwMode="auto">
        <a:xfrm>
          <a:off x="3556000" y="695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91749</xdr:rowOff>
    </xdr:from>
    <xdr:ext cx="762000" cy="259045"/>
    <xdr:sp macro="" textlink="">
      <xdr:nvSpPr>
        <xdr:cNvPr id="139" name="テキスト ボックス 138"/>
        <xdr:cNvSpPr txBox="1"/>
      </xdr:nvSpPr>
      <xdr:spPr>
        <a:xfrm>
          <a:off x="3225800" y="704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16097</xdr:rowOff>
    </xdr:from>
    <xdr:to>
      <xdr:col>15</xdr:col>
      <xdr:colOff>101600</xdr:colOff>
      <xdr:row>36</xdr:row>
      <xdr:rowOff>117697</xdr:rowOff>
    </xdr:to>
    <xdr:sp macro="" textlink="">
      <xdr:nvSpPr>
        <xdr:cNvPr id="140" name="楕円 139"/>
        <xdr:cNvSpPr/>
      </xdr:nvSpPr>
      <xdr:spPr bwMode="auto">
        <a:xfrm>
          <a:off x="2857500" y="6969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102474</xdr:rowOff>
    </xdr:from>
    <xdr:ext cx="762000" cy="259045"/>
    <xdr:sp macro="" textlink="">
      <xdr:nvSpPr>
        <xdr:cNvPr id="141" name="テキスト ボックス 140"/>
        <xdr:cNvSpPr txBox="1"/>
      </xdr:nvSpPr>
      <xdr:spPr>
        <a:xfrm>
          <a:off x="2527300" y="705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18,553
17,999
8.10
7,818,919
7,370,200
380,497
4,022,970
6,031,353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60098</xdr:rowOff>
    </xdr:from>
    <xdr:to>
      <xdr:col>24</xdr:col>
      <xdr:colOff>63500</xdr:colOff>
      <xdr:row>38</xdr:row>
      <xdr:rowOff>76606</xdr:rowOff>
    </xdr:to>
    <xdr:cxnSp macro="">
      <xdr:nvCxnSpPr>
        <xdr:cNvPr id="63" name="直線コネクタ 62"/>
        <xdr:cNvCxnSpPr/>
      </xdr:nvCxnSpPr>
      <xdr:spPr>
        <a:xfrm>
          <a:off x="3797300" y="6575198"/>
          <a:ext cx="8382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60098</xdr:rowOff>
    </xdr:from>
    <xdr:to>
      <xdr:col>19</xdr:col>
      <xdr:colOff>177800</xdr:colOff>
      <xdr:row>38</xdr:row>
      <xdr:rowOff>73895</xdr:rowOff>
    </xdr:to>
    <xdr:cxnSp macro="">
      <xdr:nvCxnSpPr>
        <xdr:cNvPr id="66" name="直線コネクタ 65"/>
        <xdr:cNvCxnSpPr/>
      </xdr:nvCxnSpPr>
      <xdr:spPr>
        <a:xfrm flipV="1">
          <a:off x="2908300" y="6575198"/>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73895</xdr:rowOff>
    </xdr:from>
    <xdr:to>
      <xdr:col>15</xdr:col>
      <xdr:colOff>50800</xdr:colOff>
      <xdr:row>38</xdr:row>
      <xdr:rowOff>81145</xdr:rowOff>
    </xdr:to>
    <xdr:cxnSp macro="">
      <xdr:nvCxnSpPr>
        <xdr:cNvPr id="69" name="直線コネクタ 68"/>
        <xdr:cNvCxnSpPr/>
      </xdr:nvCxnSpPr>
      <xdr:spPr>
        <a:xfrm flipV="1">
          <a:off x="2019300" y="6588995"/>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81145</xdr:rowOff>
    </xdr:from>
    <xdr:to>
      <xdr:col>10</xdr:col>
      <xdr:colOff>114300</xdr:colOff>
      <xdr:row>38</xdr:row>
      <xdr:rowOff>81685</xdr:rowOff>
    </xdr:to>
    <xdr:cxnSp macro="">
      <xdr:nvCxnSpPr>
        <xdr:cNvPr id="72" name="直線コネクタ 71"/>
        <xdr:cNvCxnSpPr/>
      </xdr:nvCxnSpPr>
      <xdr:spPr>
        <a:xfrm flipV="1">
          <a:off x="1130300" y="6596245"/>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25806</xdr:rowOff>
    </xdr:from>
    <xdr:to>
      <xdr:col>24</xdr:col>
      <xdr:colOff>114300</xdr:colOff>
      <xdr:row>38</xdr:row>
      <xdr:rowOff>127406</xdr:rowOff>
    </xdr:to>
    <xdr:sp macro="" textlink="">
      <xdr:nvSpPr>
        <xdr:cNvPr id="82" name="楕円 81"/>
        <xdr:cNvSpPr/>
      </xdr:nvSpPr>
      <xdr:spPr>
        <a:xfrm>
          <a:off x="4584700" y="65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4233</xdr:rowOff>
    </xdr:from>
    <xdr:ext cx="534377" cy="259045"/>
    <xdr:sp macro="" textlink="">
      <xdr:nvSpPr>
        <xdr:cNvPr id="83" name="人件費該当値テキスト"/>
        <xdr:cNvSpPr txBox="1"/>
      </xdr:nvSpPr>
      <xdr:spPr>
        <a:xfrm>
          <a:off x="4686300" y="65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9298</xdr:rowOff>
    </xdr:from>
    <xdr:to>
      <xdr:col>20</xdr:col>
      <xdr:colOff>38100</xdr:colOff>
      <xdr:row>38</xdr:row>
      <xdr:rowOff>110898</xdr:rowOff>
    </xdr:to>
    <xdr:sp macro="" textlink="">
      <xdr:nvSpPr>
        <xdr:cNvPr id="84" name="楕円 83"/>
        <xdr:cNvSpPr/>
      </xdr:nvSpPr>
      <xdr:spPr>
        <a:xfrm>
          <a:off x="3746500" y="65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102025</xdr:rowOff>
    </xdr:from>
    <xdr:ext cx="534377" cy="259045"/>
    <xdr:sp macro="" textlink="">
      <xdr:nvSpPr>
        <xdr:cNvPr id="85" name="テキスト ボックス 84"/>
        <xdr:cNvSpPr txBox="1"/>
      </xdr:nvSpPr>
      <xdr:spPr>
        <a:xfrm>
          <a:off x="3530111" y="66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23095</xdr:rowOff>
    </xdr:from>
    <xdr:to>
      <xdr:col>15</xdr:col>
      <xdr:colOff>101600</xdr:colOff>
      <xdr:row>38</xdr:row>
      <xdr:rowOff>124695</xdr:rowOff>
    </xdr:to>
    <xdr:sp macro="" textlink="">
      <xdr:nvSpPr>
        <xdr:cNvPr id="86" name="楕円 85"/>
        <xdr:cNvSpPr/>
      </xdr:nvSpPr>
      <xdr:spPr>
        <a:xfrm>
          <a:off x="2857500" y="65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115822</xdr:rowOff>
    </xdr:from>
    <xdr:ext cx="534377" cy="259045"/>
    <xdr:sp macro="" textlink="">
      <xdr:nvSpPr>
        <xdr:cNvPr id="87" name="テキスト ボックス 86"/>
        <xdr:cNvSpPr txBox="1"/>
      </xdr:nvSpPr>
      <xdr:spPr>
        <a:xfrm>
          <a:off x="2641111" y="66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30345</xdr:rowOff>
    </xdr:from>
    <xdr:to>
      <xdr:col>10</xdr:col>
      <xdr:colOff>165100</xdr:colOff>
      <xdr:row>38</xdr:row>
      <xdr:rowOff>131945</xdr:rowOff>
    </xdr:to>
    <xdr:sp macro="" textlink="">
      <xdr:nvSpPr>
        <xdr:cNvPr id="88" name="楕円 87"/>
        <xdr:cNvSpPr/>
      </xdr:nvSpPr>
      <xdr:spPr>
        <a:xfrm>
          <a:off x="1968500" y="654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123072</xdr:rowOff>
    </xdr:from>
    <xdr:ext cx="534377" cy="259045"/>
    <xdr:sp macro="" textlink="">
      <xdr:nvSpPr>
        <xdr:cNvPr id="89" name="テキスト ボックス 88"/>
        <xdr:cNvSpPr txBox="1"/>
      </xdr:nvSpPr>
      <xdr:spPr>
        <a:xfrm>
          <a:off x="1752111" y="663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30885</xdr:rowOff>
    </xdr:from>
    <xdr:to>
      <xdr:col>6</xdr:col>
      <xdr:colOff>38100</xdr:colOff>
      <xdr:row>38</xdr:row>
      <xdr:rowOff>132485</xdr:rowOff>
    </xdr:to>
    <xdr:sp macro="" textlink="">
      <xdr:nvSpPr>
        <xdr:cNvPr id="90" name="楕円 89"/>
        <xdr:cNvSpPr/>
      </xdr:nvSpPr>
      <xdr:spPr>
        <a:xfrm>
          <a:off x="1079500" y="65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123612</xdr:rowOff>
    </xdr:from>
    <xdr:ext cx="534377" cy="259045"/>
    <xdr:sp macro="" textlink="">
      <xdr:nvSpPr>
        <xdr:cNvPr id="91" name="テキスト ボックス 90"/>
        <xdr:cNvSpPr txBox="1"/>
      </xdr:nvSpPr>
      <xdr:spPr>
        <a:xfrm>
          <a:off x="863111" y="663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76067</xdr:rowOff>
    </xdr:from>
    <xdr:to>
      <xdr:col>24</xdr:col>
      <xdr:colOff>63500</xdr:colOff>
      <xdr:row>56</xdr:row>
      <xdr:rowOff>80362</xdr:rowOff>
    </xdr:to>
    <xdr:cxnSp macro="">
      <xdr:nvCxnSpPr>
        <xdr:cNvPr id="123" name="直線コネクタ 122"/>
        <xdr:cNvCxnSpPr/>
      </xdr:nvCxnSpPr>
      <xdr:spPr>
        <a:xfrm>
          <a:off x="3797300" y="9677267"/>
          <a:ext cx="8382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21824</xdr:rowOff>
    </xdr:from>
    <xdr:to>
      <xdr:col>19</xdr:col>
      <xdr:colOff>177800</xdr:colOff>
      <xdr:row>56</xdr:row>
      <xdr:rowOff>76067</xdr:rowOff>
    </xdr:to>
    <xdr:cxnSp macro="">
      <xdr:nvCxnSpPr>
        <xdr:cNvPr id="126" name="直線コネクタ 125"/>
        <xdr:cNvCxnSpPr/>
      </xdr:nvCxnSpPr>
      <xdr:spPr>
        <a:xfrm>
          <a:off x="2908300" y="9623024"/>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21824</xdr:rowOff>
    </xdr:from>
    <xdr:to>
      <xdr:col>15</xdr:col>
      <xdr:colOff>50800</xdr:colOff>
      <xdr:row>56</xdr:row>
      <xdr:rowOff>76460</xdr:rowOff>
    </xdr:to>
    <xdr:cxnSp macro="">
      <xdr:nvCxnSpPr>
        <xdr:cNvPr id="129" name="直線コネクタ 128"/>
        <xdr:cNvCxnSpPr/>
      </xdr:nvCxnSpPr>
      <xdr:spPr>
        <a:xfrm flipV="1">
          <a:off x="2019300" y="9623024"/>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76460</xdr:rowOff>
    </xdr:from>
    <xdr:to>
      <xdr:col>10</xdr:col>
      <xdr:colOff>114300</xdr:colOff>
      <xdr:row>57</xdr:row>
      <xdr:rowOff>5887</xdr:rowOff>
    </xdr:to>
    <xdr:cxnSp macro="">
      <xdr:nvCxnSpPr>
        <xdr:cNvPr id="132" name="直線コネクタ 131"/>
        <xdr:cNvCxnSpPr/>
      </xdr:nvCxnSpPr>
      <xdr:spPr>
        <a:xfrm flipV="1">
          <a:off x="1130300" y="9677660"/>
          <a:ext cx="889000" cy="10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29562</xdr:rowOff>
    </xdr:from>
    <xdr:to>
      <xdr:col>24</xdr:col>
      <xdr:colOff>114300</xdr:colOff>
      <xdr:row>56</xdr:row>
      <xdr:rowOff>131162</xdr:rowOff>
    </xdr:to>
    <xdr:sp macro="" textlink="">
      <xdr:nvSpPr>
        <xdr:cNvPr id="142" name="楕円 141"/>
        <xdr:cNvSpPr/>
      </xdr:nvSpPr>
      <xdr:spPr>
        <a:xfrm>
          <a:off x="4584700" y="96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7989</xdr:rowOff>
    </xdr:from>
    <xdr:ext cx="534377" cy="259045"/>
    <xdr:sp macro="" textlink="">
      <xdr:nvSpPr>
        <xdr:cNvPr id="143" name="物件費該当値テキスト"/>
        <xdr:cNvSpPr txBox="1"/>
      </xdr:nvSpPr>
      <xdr:spPr>
        <a:xfrm>
          <a:off x="4686300" y="96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25267</xdr:rowOff>
    </xdr:from>
    <xdr:to>
      <xdr:col>20</xdr:col>
      <xdr:colOff>38100</xdr:colOff>
      <xdr:row>56</xdr:row>
      <xdr:rowOff>126867</xdr:rowOff>
    </xdr:to>
    <xdr:sp macro="" textlink="">
      <xdr:nvSpPr>
        <xdr:cNvPr id="144" name="楕円 143"/>
        <xdr:cNvSpPr/>
      </xdr:nvSpPr>
      <xdr:spPr>
        <a:xfrm>
          <a:off x="3746500" y="96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117994</xdr:rowOff>
    </xdr:from>
    <xdr:ext cx="534377" cy="259045"/>
    <xdr:sp macro="" textlink="">
      <xdr:nvSpPr>
        <xdr:cNvPr id="145" name="テキスト ボックス 144"/>
        <xdr:cNvSpPr txBox="1"/>
      </xdr:nvSpPr>
      <xdr:spPr>
        <a:xfrm>
          <a:off x="3530111" y="971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142474</xdr:rowOff>
    </xdr:from>
    <xdr:to>
      <xdr:col>15</xdr:col>
      <xdr:colOff>101600</xdr:colOff>
      <xdr:row>56</xdr:row>
      <xdr:rowOff>72624</xdr:rowOff>
    </xdr:to>
    <xdr:sp macro="" textlink="">
      <xdr:nvSpPr>
        <xdr:cNvPr id="146" name="楕円 145"/>
        <xdr:cNvSpPr/>
      </xdr:nvSpPr>
      <xdr:spPr>
        <a:xfrm>
          <a:off x="2857500" y="95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89151</xdr:rowOff>
    </xdr:from>
    <xdr:ext cx="534377" cy="259045"/>
    <xdr:sp macro="" textlink="">
      <xdr:nvSpPr>
        <xdr:cNvPr id="147" name="テキスト ボックス 146"/>
        <xdr:cNvSpPr txBox="1"/>
      </xdr:nvSpPr>
      <xdr:spPr>
        <a:xfrm>
          <a:off x="2641111" y="93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25660</xdr:rowOff>
    </xdr:from>
    <xdr:to>
      <xdr:col>10</xdr:col>
      <xdr:colOff>165100</xdr:colOff>
      <xdr:row>56</xdr:row>
      <xdr:rowOff>127260</xdr:rowOff>
    </xdr:to>
    <xdr:sp macro="" textlink="">
      <xdr:nvSpPr>
        <xdr:cNvPr id="148" name="楕円 147"/>
        <xdr:cNvSpPr/>
      </xdr:nvSpPr>
      <xdr:spPr>
        <a:xfrm>
          <a:off x="1968500" y="9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118387</xdr:rowOff>
    </xdr:from>
    <xdr:ext cx="534377" cy="259045"/>
    <xdr:sp macro="" textlink="">
      <xdr:nvSpPr>
        <xdr:cNvPr id="149" name="テキスト ボックス 148"/>
        <xdr:cNvSpPr txBox="1"/>
      </xdr:nvSpPr>
      <xdr:spPr>
        <a:xfrm>
          <a:off x="1752111" y="971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126537</xdr:rowOff>
    </xdr:from>
    <xdr:to>
      <xdr:col>6</xdr:col>
      <xdr:colOff>38100</xdr:colOff>
      <xdr:row>57</xdr:row>
      <xdr:rowOff>56687</xdr:rowOff>
    </xdr:to>
    <xdr:sp macro="" textlink="">
      <xdr:nvSpPr>
        <xdr:cNvPr id="150" name="楕円 149"/>
        <xdr:cNvSpPr/>
      </xdr:nvSpPr>
      <xdr:spPr>
        <a:xfrm>
          <a:off x="1079500" y="97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47814</xdr:rowOff>
    </xdr:from>
    <xdr:ext cx="534377" cy="259045"/>
    <xdr:sp macro="" textlink="">
      <xdr:nvSpPr>
        <xdr:cNvPr id="151" name="テキスト ボックス 150"/>
        <xdr:cNvSpPr txBox="1"/>
      </xdr:nvSpPr>
      <xdr:spPr>
        <a:xfrm>
          <a:off x="863111" y="98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136347</xdr:rowOff>
    </xdr:from>
    <xdr:to>
      <xdr:col>24</xdr:col>
      <xdr:colOff>63500</xdr:colOff>
      <xdr:row>77</xdr:row>
      <xdr:rowOff>163207</xdr:rowOff>
    </xdr:to>
    <xdr:cxnSp macro="">
      <xdr:nvCxnSpPr>
        <xdr:cNvPr id="180" name="直線コネクタ 179"/>
        <xdr:cNvCxnSpPr/>
      </xdr:nvCxnSpPr>
      <xdr:spPr>
        <a:xfrm flipV="1">
          <a:off x="3797300" y="13337997"/>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163207</xdr:rowOff>
    </xdr:from>
    <xdr:to>
      <xdr:col>19</xdr:col>
      <xdr:colOff>177800</xdr:colOff>
      <xdr:row>77</xdr:row>
      <xdr:rowOff>167818</xdr:rowOff>
    </xdr:to>
    <xdr:cxnSp macro="">
      <xdr:nvCxnSpPr>
        <xdr:cNvPr id="183" name="直線コネクタ 182"/>
        <xdr:cNvCxnSpPr/>
      </xdr:nvCxnSpPr>
      <xdr:spPr>
        <a:xfrm flipV="1">
          <a:off x="2908300" y="13364857"/>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167818</xdr:rowOff>
    </xdr:from>
    <xdr:to>
      <xdr:col>15</xdr:col>
      <xdr:colOff>50800</xdr:colOff>
      <xdr:row>78</xdr:row>
      <xdr:rowOff>14656</xdr:rowOff>
    </xdr:to>
    <xdr:cxnSp macro="">
      <xdr:nvCxnSpPr>
        <xdr:cNvPr id="186" name="直線コネクタ 185"/>
        <xdr:cNvCxnSpPr/>
      </xdr:nvCxnSpPr>
      <xdr:spPr>
        <a:xfrm flipV="1">
          <a:off x="2019300" y="13369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14656</xdr:rowOff>
    </xdr:from>
    <xdr:to>
      <xdr:col>10</xdr:col>
      <xdr:colOff>114300</xdr:colOff>
      <xdr:row>78</xdr:row>
      <xdr:rowOff>22010</xdr:rowOff>
    </xdr:to>
    <xdr:cxnSp macro="">
      <xdr:nvCxnSpPr>
        <xdr:cNvPr id="189" name="直線コネクタ 188"/>
        <xdr:cNvCxnSpPr/>
      </xdr:nvCxnSpPr>
      <xdr:spPr>
        <a:xfrm flipV="1">
          <a:off x="1130300" y="13387756"/>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85547</xdr:rowOff>
    </xdr:from>
    <xdr:to>
      <xdr:col>24</xdr:col>
      <xdr:colOff>114300</xdr:colOff>
      <xdr:row>78</xdr:row>
      <xdr:rowOff>15697</xdr:rowOff>
    </xdr:to>
    <xdr:sp macro="" textlink="">
      <xdr:nvSpPr>
        <xdr:cNvPr id="199" name="楕円 198"/>
        <xdr:cNvSpPr/>
      </xdr:nvSpPr>
      <xdr:spPr>
        <a:xfrm>
          <a:off x="4584700" y="132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108424</xdr:rowOff>
    </xdr:from>
    <xdr:ext cx="469744" cy="259045"/>
    <xdr:sp macro="" textlink="">
      <xdr:nvSpPr>
        <xdr:cNvPr id="200" name="維持補修費該当値テキスト"/>
        <xdr:cNvSpPr txBox="1"/>
      </xdr:nvSpPr>
      <xdr:spPr>
        <a:xfrm>
          <a:off x="4686300" y="131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112407</xdr:rowOff>
    </xdr:from>
    <xdr:to>
      <xdr:col>20</xdr:col>
      <xdr:colOff>38100</xdr:colOff>
      <xdr:row>78</xdr:row>
      <xdr:rowOff>42557</xdr:rowOff>
    </xdr:to>
    <xdr:sp macro="" textlink="">
      <xdr:nvSpPr>
        <xdr:cNvPr id="201" name="楕円 200"/>
        <xdr:cNvSpPr/>
      </xdr:nvSpPr>
      <xdr:spPr>
        <a:xfrm>
          <a:off x="3746500" y="133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33684</xdr:rowOff>
    </xdr:from>
    <xdr:ext cx="469744" cy="259045"/>
    <xdr:sp macro="" textlink="">
      <xdr:nvSpPr>
        <xdr:cNvPr id="202" name="テキスト ボックス 201"/>
        <xdr:cNvSpPr txBox="1"/>
      </xdr:nvSpPr>
      <xdr:spPr>
        <a:xfrm>
          <a:off x="3562428" y="1340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117018</xdr:rowOff>
    </xdr:from>
    <xdr:to>
      <xdr:col>15</xdr:col>
      <xdr:colOff>101600</xdr:colOff>
      <xdr:row>78</xdr:row>
      <xdr:rowOff>47168</xdr:rowOff>
    </xdr:to>
    <xdr:sp macro="" textlink="">
      <xdr:nvSpPr>
        <xdr:cNvPr id="203" name="楕円 202"/>
        <xdr:cNvSpPr/>
      </xdr:nvSpPr>
      <xdr:spPr>
        <a:xfrm>
          <a:off x="28575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38295</xdr:rowOff>
    </xdr:from>
    <xdr:ext cx="469744" cy="259045"/>
    <xdr:sp macro="" textlink="">
      <xdr:nvSpPr>
        <xdr:cNvPr id="204" name="テキスト ボックス 203"/>
        <xdr:cNvSpPr txBox="1"/>
      </xdr:nvSpPr>
      <xdr:spPr>
        <a:xfrm>
          <a:off x="2673428" y="134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135306</xdr:rowOff>
    </xdr:from>
    <xdr:to>
      <xdr:col>10</xdr:col>
      <xdr:colOff>165100</xdr:colOff>
      <xdr:row>78</xdr:row>
      <xdr:rowOff>65456</xdr:rowOff>
    </xdr:to>
    <xdr:sp macro="" textlink="">
      <xdr:nvSpPr>
        <xdr:cNvPr id="205" name="楕円 204"/>
        <xdr:cNvSpPr/>
      </xdr:nvSpPr>
      <xdr:spPr>
        <a:xfrm>
          <a:off x="19685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56583</xdr:rowOff>
    </xdr:from>
    <xdr:ext cx="469744" cy="259045"/>
    <xdr:sp macro="" textlink="">
      <xdr:nvSpPr>
        <xdr:cNvPr id="206" name="テキスト ボックス 205"/>
        <xdr:cNvSpPr txBox="1"/>
      </xdr:nvSpPr>
      <xdr:spPr>
        <a:xfrm>
          <a:off x="1784428" y="1342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142660</xdr:rowOff>
    </xdr:from>
    <xdr:to>
      <xdr:col>6</xdr:col>
      <xdr:colOff>38100</xdr:colOff>
      <xdr:row>78</xdr:row>
      <xdr:rowOff>72810</xdr:rowOff>
    </xdr:to>
    <xdr:sp macro="" textlink="">
      <xdr:nvSpPr>
        <xdr:cNvPr id="207" name="楕円 206"/>
        <xdr:cNvSpPr/>
      </xdr:nvSpPr>
      <xdr:spPr>
        <a:xfrm>
          <a:off x="1079500" y="13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63937</xdr:rowOff>
    </xdr:from>
    <xdr:ext cx="469744" cy="259045"/>
    <xdr:sp macro="" textlink="">
      <xdr:nvSpPr>
        <xdr:cNvPr id="208" name="テキスト ボックス 207"/>
        <xdr:cNvSpPr txBox="1"/>
      </xdr:nvSpPr>
      <xdr:spPr>
        <a:xfrm>
          <a:off x="895428" y="134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86975</xdr:rowOff>
    </xdr:from>
    <xdr:to>
      <xdr:col>24</xdr:col>
      <xdr:colOff>63500</xdr:colOff>
      <xdr:row>94</xdr:row>
      <xdr:rowOff>98013</xdr:rowOff>
    </xdr:to>
    <xdr:cxnSp macro="">
      <xdr:nvCxnSpPr>
        <xdr:cNvPr id="240" name="直線コネクタ 239"/>
        <xdr:cNvCxnSpPr/>
      </xdr:nvCxnSpPr>
      <xdr:spPr>
        <a:xfrm flipV="1">
          <a:off x="3797300" y="16203275"/>
          <a:ext cx="8382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98013</xdr:rowOff>
    </xdr:from>
    <xdr:to>
      <xdr:col>19</xdr:col>
      <xdr:colOff>177800</xdr:colOff>
      <xdr:row>94</xdr:row>
      <xdr:rowOff>128890</xdr:rowOff>
    </xdr:to>
    <xdr:cxnSp macro="">
      <xdr:nvCxnSpPr>
        <xdr:cNvPr id="243" name="直線コネクタ 242"/>
        <xdr:cNvCxnSpPr/>
      </xdr:nvCxnSpPr>
      <xdr:spPr>
        <a:xfrm flipV="1">
          <a:off x="2908300" y="16214313"/>
          <a:ext cx="8890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128890</xdr:rowOff>
    </xdr:from>
    <xdr:to>
      <xdr:col>15</xdr:col>
      <xdr:colOff>50800</xdr:colOff>
      <xdr:row>94</xdr:row>
      <xdr:rowOff>143554</xdr:rowOff>
    </xdr:to>
    <xdr:cxnSp macro="">
      <xdr:nvCxnSpPr>
        <xdr:cNvPr id="246" name="直線コネクタ 245"/>
        <xdr:cNvCxnSpPr/>
      </xdr:nvCxnSpPr>
      <xdr:spPr>
        <a:xfrm flipV="1">
          <a:off x="2019300" y="16245190"/>
          <a:ext cx="889000" cy="1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143554</xdr:rowOff>
    </xdr:from>
    <xdr:to>
      <xdr:col>10</xdr:col>
      <xdr:colOff>114300</xdr:colOff>
      <xdr:row>94</xdr:row>
      <xdr:rowOff>168993</xdr:rowOff>
    </xdr:to>
    <xdr:cxnSp macro="">
      <xdr:nvCxnSpPr>
        <xdr:cNvPr id="249" name="直線コネクタ 248"/>
        <xdr:cNvCxnSpPr/>
      </xdr:nvCxnSpPr>
      <xdr:spPr>
        <a:xfrm flipV="1">
          <a:off x="1130300" y="16259854"/>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36175</xdr:rowOff>
    </xdr:from>
    <xdr:to>
      <xdr:col>24</xdr:col>
      <xdr:colOff>114300</xdr:colOff>
      <xdr:row>94</xdr:row>
      <xdr:rowOff>137775</xdr:rowOff>
    </xdr:to>
    <xdr:sp macro="" textlink="">
      <xdr:nvSpPr>
        <xdr:cNvPr id="259" name="楕円 258"/>
        <xdr:cNvSpPr/>
      </xdr:nvSpPr>
      <xdr:spPr>
        <a:xfrm>
          <a:off x="4584700" y="161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59052</xdr:rowOff>
    </xdr:from>
    <xdr:ext cx="534377" cy="259045"/>
    <xdr:sp macro="" textlink="">
      <xdr:nvSpPr>
        <xdr:cNvPr id="260" name="扶助費該当値テキスト"/>
        <xdr:cNvSpPr txBox="1"/>
      </xdr:nvSpPr>
      <xdr:spPr>
        <a:xfrm>
          <a:off x="4686300" y="1600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47213</xdr:rowOff>
    </xdr:from>
    <xdr:to>
      <xdr:col>20</xdr:col>
      <xdr:colOff>38100</xdr:colOff>
      <xdr:row>94</xdr:row>
      <xdr:rowOff>148813</xdr:rowOff>
    </xdr:to>
    <xdr:sp macro="" textlink="">
      <xdr:nvSpPr>
        <xdr:cNvPr id="261" name="楕円 260"/>
        <xdr:cNvSpPr/>
      </xdr:nvSpPr>
      <xdr:spPr>
        <a:xfrm>
          <a:off x="3746500" y="161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165340</xdr:rowOff>
    </xdr:from>
    <xdr:ext cx="534377" cy="259045"/>
    <xdr:sp macro="" textlink="">
      <xdr:nvSpPr>
        <xdr:cNvPr id="262" name="テキスト ボックス 261"/>
        <xdr:cNvSpPr txBox="1"/>
      </xdr:nvSpPr>
      <xdr:spPr>
        <a:xfrm>
          <a:off x="3530111" y="159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78090</xdr:rowOff>
    </xdr:from>
    <xdr:to>
      <xdr:col>15</xdr:col>
      <xdr:colOff>101600</xdr:colOff>
      <xdr:row>95</xdr:row>
      <xdr:rowOff>8240</xdr:rowOff>
    </xdr:to>
    <xdr:sp macro="" textlink="">
      <xdr:nvSpPr>
        <xdr:cNvPr id="263" name="楕円 262"/>
        <xdr:cNvSpPr/>
      </xdr:nvSpPr>
      <xdr:spPr>
        <a:xfrm>
          <a:off x="2857500" y="161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24767</xdr:rowOff>
    </xdr:from>
    <xdr:ext cx="534377" cy="259045"/>
    <xdr:sp macro="" textlink="">
      <xdr:nvSpPr>
        <xdr:cNvPr id="264" name="テキスト ボックス 263"/>
        <xdr:cNvSpPr txBox="1"/>
      </xdr:nvSpPr>
      <xdr:spPr>
        <a:xfrm>
          <a:off x="2641111" y="1596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92754</xdr:rowOff>
    </xdr:from>
    <xdr:to>
      <xdr:col>10</xdr:col>
      <xdr:colOff>165100</xdr:colOff>
      <xdr:row>95</xdr:row>
      <xdr:rowOff>22904</xdr:rowOff>
    </xdr:to>
    <xdr:sp macro="" textlink="">
      <xdr:nvSpPr>
        <xdr:cNvPr id="265" name="楕円 264"/>
        <xdr:cNvSpPr/>
      </xdr:nvSpPr>
      <xdr:spPr>
        <a:xfrm>
          <a:off x="1968500" y="162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39431</xdr:rowOff>
    </xdr:from>
    <xdr:ext cx="534377" cy="259045"/>
    <xdr:sp macro="" textlink="">
      <xdr:nvSpPr>
        <xdr:cNvPr id="266" name="テキスト ボックス 265"/>
        <xdr:cNvSpPr txBox="1"/>
      </xdr:nvSpPr>
      <xdr:spPr>
        <a:xfrm>
          <a:off x="1752111" y="159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118193</xdr:rowOff>
    </xdr:from>
    <xdr:to>
      <xdr:col>6</xdr:col>
      <xdr:colOff>38100</xdr:colOff>
      <xdr:row>95</xdr:row>
      <xdr:rowOff>48343</xdr:rowOff>
    </xdr:to>
    <xdr:sp macro="" textlink="">
      <xdr:nvSpPr>
        <xdr:cNvPr id="267" name="楕円 266"/>
        <xdr:cNvSpPr/>
      </xdr:nvSpPr>
      <xdr:spPr>
        <a:xfrm>
          <a:off x="1079500" y="162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64870</xdr:rowOff>
    </xdr:from>
    <xdr:ext cx="534377" cy="259045"/>
    <xdr:sp macro="" textlink="">
      <xdr:nvSpPr>
        <xdr:cNvPr id="268" name="テキスト ボックス 267"/>
        <xdr:cNvSpPr txBox="1"/>
      </xdr:nvSpPr>
      <xdr:spPr>
        <a:xfrm>
          <a:off x="863111" y="1600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118713</xdr:rowOff>
    </xdr:from>
    <xdr:to>
      <xdr:col>55</xdr:col>
      <xdr:colOff>0</xdr:colOff>
      <xdr:row>37</xdr:row>
      <xdr:rowOff>125712</xdr:rowOff>
    </xdr:to>
    <xdr:cxnSp macro="">
      <xdr:nvCxnSpPr>
        <xdr:cNvPr id="299" name="直線コネクタ 298"/>
        <xdr:cNvCxnSpPr/>
      </xdr:nvCxnSpPr>
      <xdr:spPr>
        <a:xfrm flipV="1">
          <a:off x="9639300" y="6462363"/>
          <a:ext cx="838200" cy="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125712</xdr:rowOff>
    </xdr:from>
    <xdr:to>
      <xdr:col>50</xdr:col>
      <xdr:colOff>114300</xdr:colOff>
      <xdr:row>37</xdr:row>
      <xdr:rowOff>144000</xdr:rowOff>
    </xdr:to>
    <xdr:cxnSp macro="">
      <xdr:nvCxnSpPr>
        <xdr:cNvPr id="302" name="直線コネクタ 301"/>
        <xdr:cNvCxnSpPr/>
      </xdr:nvCxnSpPr>
      <xdr:spPr>
        <a:xfrm flipV="1">
          <a:off x="8750300" y="646936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144000</xdr:rowOff>
    </xdr:from>
    <xdr:to>
      <xdr:col>45</xdr:col>
      <xdr:colOff>177800</xdr:colOff>
      <xdr:row>37</xdr:row>
      <xdr:rowOff>151947</xdr:rowOff>
    </xdr:to>
    <xdr:cxnSp macro="">
      <xdr:nvCxnSpPr>
        <xdr:cNvPr id="305" name="直線コネクタ 304"/>
        <xdr:cNvCxnSpPr/>
      </xdr:nvCxnSpPr>
      <xdr:spPr>
        <a:xfrm flipV="1">
          <a:off x="7861300" y="6487650"/>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151947</xdr:rowOff>
    </xdr:from>
    <xdr:to>
      <xdr:col>41</xdr:col>
      <xdr:colOff>50800</xdr:colOff>
      <xdr:row>37</xdr:row>
      <xdr:rowOff>162244</xdr:rowOff>
    </xdr:to>
    <xdr:cxnSp macro="">
      <xdr:nvCxnSpPr>
        <xdr:cNvPr id="308" name="直線コネクタ 307"/>
        <xdr:cNvCxnSpPr/>
      </xdr:nvCxnSpPr>
      <xdr:spPr>
        <a:xfrm flipV="1">
          <a:off x="6972300" y="6495597"/>
          <a:ext cx="8890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67913</xdr:rowOff>
    </xdr:from>
    <xdr:to>
      <xdr:col>55</xdr:col>
      <xdr:colOff>50800</xdr:colOff>
      <xdr:row>37</xdr:row>
      <xdr:rowOff>169512</xdr:rowOff>
    </xdr:to>
    <xdr:sp macro="" textlink="">
      <xdr:nvSpPr>
        <xdr:cNvPr id="318" name="楕円 317"/>
        <xdr:cNvSpPr/>
      </xdr:nvSpPr>
      <xdr:spPr>
        <a:xfrm>
          <a:off x="10426700" y="64115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154290</xdr:rowOff>
    </xdr:from>
    <xdr:ext cx="534377" cy="259045"/>
    <xdr:sp macro="" textlink="">
      <xdr:nvSpPr>
        <xdr:cNvPr id="319" name="補助費等該当値テキスト"/>
        <xdr:cNvSpPr txBox="1"/>
      </xdr:nvSpPr>
      <xdr:spPr>
        <a:xfrm>
          <a:off x="10528300" y="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74912</xdr:rowOff>
    </xdr:from>
    <xdr:to>
      <xdr:col>50</xdr:col>
      <xdr:colOff>165100</xdr:colOff>
      <xdr:row>38</xdr:row>
      <xdr:rowOff>5062</xdr:rowOff>
    </xdr:to>
    <xdr:sp macro="" textlink="">
      <xdr:nvSpPr>
        <xdr:cNvPr id="320" name="楕円 319"/>
        <xdr:cNvSpPr/>
      </xdr:nvSpPr>
      <xdr:spPr>
        <a:xfrm>
          <a:off x="9588500" y="64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167639</xdr:rowOff>
    </xdr:from>
    <xdr:ext cx="534377" cy="259045"/>
    <xdr:sp macro="" textlink="">
      <xdr:nvSpPr>
        <xdr:cNvPr id="321" name="テキスト ボックス 320"/>
        <xdr:cNvSpPr txBox="1"/>
      </xdr:nvSpPr>
      <xdr:spPr>
        <a:xfrm>
          <a:off x="9372111" y="65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93200</xdr:rowOff>
    </xdr:from>
    <xdr:to>
      <xdr:col>46</xdr:col>
      <xdr:colOff>38100</xdr:colOff>
      <xdr:row>38</xdr:row>
      <xdr:rowOff>23350</xdr:rowOff>
    </xdr:to>
    <xdr:sp macro="" textlink="">
      <xdr:nvSpPr>
        <xdr:cNvPr id="322" name="楕円 321"/>
        <xdr:cNvSpPr/>
      </xdr:nvSpPr>
      <xdr:spPr>
        <a:xfrm>
          <a:off x="8699500" y="643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14477</xdr:rowOff>
    </xdr:from>
    <xdr:ext cx="534377" cy="259045"/>
    <xdr:sp macro="" textlink="">
      <xdr:nvSpPr>
        <xdr:cNvPr id="323" name="テキスト ボックス 322"/>
        <xdr:cNvSpPr txBox="1"/>
      </xdr:nvSpPr>
      <xdr:spPr>
        <a:xfrm>
          <a:off x="8483111" y="652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101147</xdr:rowOff>
    </xdr:from>
    <xdr:to>
      <xdr:col>41</xdr:col>
      <xdr:colOff>101600</xdr:colOff>
      <xdr:row>38</xdr:row>
      <xdr:rowOff>31297</xdr:rowOff>
    </xdr:to>
    <xdr:sp macro="" textlink="">
      <xdr:nvSpPr>
        <xdr:cNvPr id="324" name="楕円 323"/>
        <xdr:cNvSpPr/>
      </xdr:nvSpPr>
      <xdr:spPr>
        <a:xfrm>
          <a:off x="7810500" y="64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22424</xdr:rowOff>
    </xdr:from>
    <xdr:ext cx="534377" cy="259045"/>
    <xdr:sp macro="" textlink="">
      <xdr:nvSpPr>
        <xdr:cNvPr id="325" name="テキスト ボックス 324"/>
        <xdr:cNvSpPr txBox="1"/>
      </xdr:nvSpPr>
      <xdr:spPr>
        <a:xfrm>
          <a:off x="7594111" y="653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111444</xdr:rowOff>
    </xdr:from>
    <xdr:to>
      <xdr:col>36</xdr:col>
      <xdr:colOff>165100</xdr:colOff>
      <xdr:row>38</xdr:row>
      <xdr:rowOff>41594</xdr:rowOff>
    </xdr:to>
    <xdr:sp macro="" textlink="">
      <xdr:nvSpPr>
        <xdr:cNvPr id="326" name="楕円 325"/>
        <xdr:cNvSpPr/>
      </xdr:nvSpPr>
      <xdr:spPr>
        <a:xfrm>
          <a:off x="6921500" y="645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32721</xdr:rowOff>
    </xdr:from>
    <xdr:ext cx="534377" cy="259045"/>
    <xdr:sp macro="" textlink="">
      <xdr:nvSpPr>
        <xdr:cNvPr id="327" name="テキスト ボックス 326"/>
        <xdr:cNvSpPr txBox="1"/>
      </xdr:nvSpPr>
      <xdr:spPr>
        <a:xfrm>
          <a:off x="6705111" y="654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56825</xdr:rowOff>
    </xdr:from>
    <xdr:to>
      <xdr:col>55</xdr:col>
      <xdr:colOff>0</xdr:colOff>
      <xdr:row>58</xdr:row>
      <xdr:rowOff>88608</xdr:rowOff>
    </xdr:to>
    <xdr:cxnSp macro="">
      <xdr:nvCxnSpPr>
        <xdr:cNvPr id="356" name="直線コネクタ 355"/>
        <xdr:cNvCxnSpPr/>
      </xdr:nvCxnSpPr>
      <xdr:spPr>
        <a:xfrm flipV="1">
          <a:off x="9639300" y="9829475"/>
          <a:ext cx="838200" cy="20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101067</xdr:rowOff>
    </xdr:from>
    <xdr:to>
      <xdr:col>50</xdr:col>
      <xdr:colOff>114300</xdr:colOff>
      <xdr:row>58</xdr:row>
      <xdr:rowOff>88608</xdr:rowOff>
    </xdr:to>
    <xdr:cxnSp macro="">
      <xdr:nvCxnSpPr>
        <xdr:cNvPr id="359" name="直線コネクタ 358"/>
        <xdr:cNvCxnSpPr/>
      </xdr:nvCxnSpPr>
      <xdr:spPr>
        <a:xfrm>
          <a:off x="8750300" y="9873717"/>
          <a:ext cx="889000" cy="15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101067</xdr:rowOff>
    </xdr:from>
    <xdr:to>
      <xdr:col>45</xdr:col>
      <xdr:colOff>177800</xdr:colOff>
      <xdr:row>58</xdr:row>
      <xdr:rowOff>91862</xdr:rowOff>
    </xdr:to>
    <xdr:cxnSp macro="">
      <xdr:nvCxnSpPr>
        <xdr:cNvPr id="362" name="直線コネクタ 361"/>
        <xdr:cNvCxnSpPr/>
      </xdr:nvCxnSpPr>
      <xdr:spPr>
        <a:xfrm flipV="1">
          <a:off x="7861300" y="9873717"/>
          <a:ext cx="889000" cy="1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15170</xdr:rowOff>
    </xdr:from>
    <xdr:to>
      <xdr:col>41</xdr:col>
      <xdr:colOff>50800</xdr:colOff>
      <xdr:row>58</xdr:row>
      <xdr:rowOff>91862</xdr:rowOff>
    </xdr:to>
    <xdr:cxnSp macro="">
      <xdr:nvCxnSpPr>
        <xdr:cNvPr id="365" name="直線コネクタ 364"/>
        <xdr:cNvCxnSpPr/>
      </xdr:nvCxnSpPr>
      <xdr:spPr>
        <a:xfrm>
          <a:off x="6972300" y="9959270"/>
          <a:ext cx="889000" cy="7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6025</xdr:rowOff>
    </xdr:from>
    <xdr:to>
      <xdr:col>55</xdr:col>
      <xdr:colOff>50800</xdr:colOff>
      <xdr:row>57</xdr:row>
      <xdr:rowOff>107625</xdr:rowOff>
    </xdr:to>
    <xdr:sp macro="" textlink="">
      <xdr:nvSpPr>
        <xdr:cNvPr id="375" name="楕円 374"/>
        <xdr:cNvSpPr/>
      </xdr:nvSpPr>
      <xdr:spPr>
        <a:xfrm>
          <a:off x="10426700" y="97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155902</xdr:rowOff>
    </xdr:from>
    <xdr:ext cx="534377" cy="259045"/>
    <xdr:sp macro="" textlink="">
      <xdr:nvSpPr>
        <xdr:cNvPr id="376" name="普通建設事業費該当値テキスト"/>
        <xdr:cNvSpPr txBox="1"/>
      </xdr:nvSpPr>
      <xdr:spPr>
        <a:xfrm>
          <a:off x="10528300" y="975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37808</xdr:rowOff>
    </xdr:from>
    <xdr:to>
      <xdr:col>50</xdr:col>
      <xdr:colOff>165100</xdr:colOff>
      <xdr:row>58</xdr:row>
      <xdr:rowOff>139408</xdr:rowOff>
    </xdr:to>
    <xdr:sp macro="" textlink="">
      <xdr:nvSpPr>
        <xdr:cNvPr id="377" name="楕円 376"/>
        <xdr:cNvSpPr/>
      </xdr:nvSpPr>
      <xdr:spPr>
        <a:xfrm>
          <a:off x="9588500" y="998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130535</xdr:rowOff>
    </xdr:from>
    <xdr:ext cx="534377" cy="259045"/>
    <xdr:sp macro="" textlink="">
      <xdr:nvSpPr>
        <xdr:cNvPr id="378" name="テキスト ボックス 377"/>
        <xdr:cNvSpPr txBox="1"/>
      </xdr:nvSpPr>
      <xdr:spPr>
        <a:xfrm>
          <a:off x="9372111" y="1007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50267</xdr:rowOff>
    </xdr:from>
    <xdr:to>
      <xdr:col>46</xdr:col>
      <xdr:colOff>38100</xdr:colOff>
      <xdr:row>57</xdr:row>
      <xdr:rowOff>151867</xdr:rowOff>
    </xdr:to>
    <xdr:sp macro="" textlink="">
      <xdr:nvSpPr>
        <xdr:cNvPr id="379" name="楕円 378"/>
        <xdr:cNvSpPr/>
      </xdr:nvSpPr>
      <xdr:spPr>
        <a:xfrm>
          <a:off x="8699500" y="9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168394</xdr:rowOff>
    </xdr:from>
    <xdr:ext cx="534377" cy="259045"/>
    <xdr:sp macro="" textlink="">
      <xdr:nvSpPr>
        <xdr:cNvPr id="380" name="テキスト ボックス 379"/>
        <xdr:cNvSpPr txBox="1"/>
      </xdr:nvSpPr>
      <xdr:spPr>
        <a:xfrm>
          <a:off x="8483111" y="9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41062</xdr:rowOff>
    </xdr:from>
    <xdr:to>
      <xdr:col>41</xdr:col>
      <xdr:colOff>101600</xdr:colOff>
      <xdr:row>58</xdr:row>
      <xdr:rowOff>142662</xdr:rowOff>
    </xdr:to>
    <xdr:sp macro="" textlink="">
      <xdr:nvSpPr>
        <xdr:cNvPr id="381" name="楕円 380"/>
        <xdr:cNvSpPr/>
      </xdr:nvSpPr>
      <xdr:spPr>
        <a:xfrm>
          <a:off x="7810500" y="998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133789</xdr:rowOff>
    </xdr:from>
    <xdr:ext cx="534377" cy="259045"/>
    <xdr:sp macro="" textlink="">
      <xdr:nvSpPr>
        <xdr:cNvPr id="382" name="テキスト ボックス 381"/>
        <xdr:cNvSpPr txBox="1"/>
      </xdr:nvSpPr>
      <xdr:spPr>
        <a:xfrm>
          <a:off x="7594111" y="100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135820</xdr:rowOff>
    </xdr:from>
    <xdr:to>
      <xdr:col>36</xdr:col>
      <xdr:colOff>165100</xdr:colOff>
      <xdr:row>58</xdr:row>
      <xdr:rowOff>65970</xdr:rowOff>
    </xdr:to>
    <xdr:sp macro="" textlink="">
      <xdr:nvSpPr>
        <xdr:cNvPr id="383" name="楕円 382"/>
        <xdr:cNvSpPr/>
      </xdr:nvSpPr>
      <xdr:spPr>
        <a:xfrm>
          <a:off x="6921500" y="99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57097</xdr:rowOff>
    </xdr:from>
    <xdr:ext cx="534377" cy="259045"/>
    <xdr:sp macro="" textlink="">
      <xdr:nvSpPr>
        <xdr:cNvPr id="384" name="テキスト ボックス 383"/>
        <xdr:cNvSpPr txBox="1"/>
      </xdr:nvSpPr>
      <xdr:spPr>
        <a:xfrm>
          <a:off x="6705111" y="1000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67734</xdr:rowOff>
    </xdr:from>
    <xdr:to>
      <xdr:col>55</xdr:col>
      <xdr:colOff>0</xdr:colOff>
      <xdr:row>79</xdr:row>
      <xdr:rowOff>80896</xdr:rowOff>
    </xdr:to>
    <xdr:cxnSp macro="">
      <xdr:nvCxnSpPr>
        <xdr:cNvPr id="415" name="直線コネクタ 414"/>
        <xdr:cNvCxnSpPr/>
      </xdr:nvCxnSpPr>
      <xdr:spPr>
        <a:xfrm flipV="1">
          <a:off x="9639300" y="13612284"/>
          <a:ext cx="8382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80896</xdr:rowOff>
    </xdr:from>
    <xdr:to>
      <xdr:col>50</xdr:col>
      <xdr:colOff>114300</xdr:colOff>
      <xdr:row>79</xdr:row>
      <xdr:rowOff>97355</xdr:rowOff>
    </xdr:to>
    <xdr:cxnSp macro="">
      <xdr:nvCxnSpPr>
        <xdr:cNvPr id="418" name="直線コネクタ 417"/>
        <xdr:cNvCxnSpPr/>
      </xdr:nvCxnSpPr>
      <xdr:spPr>
        <a:xfrm flipV="1">
          <a:off x="8750300" y="1362544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92903</xdr:rowOff>
    </xdr:from>
    <xdr:to>
      <xdr:col>45</xdr:col>
      <xdr:colOff>177800</xdr:colOff>
      <xdr:row>79</xdr:row>
      <xdr:rowOff>97355</xdr:rowOff>
    </xdr:to>
    <xdr:cxnSp macro="">
      <xdr:nvCxnSpPr>
        <xdr:cNvPr id="421" name="直線コネクタ 420"/>
        <xdr:cNvCxnSpPr/>
      </xdr:nvCxnSpPr>
      <xdr:spPr>
        <a:xfrm>
          <a:off x="7861300" y="13637453"/>
          <a:ext cx="889000" cy="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35731</xdr:rowOff>
    </xdr:from>
    <xdr:to>
      <xdr:col>41</xdr:col>
      <xdr:colOff>50800</xdr:colOff>
      <xdr:row>79</xdr:row>
      <xdr:rowOff>92903</xdr:rowOff>
    </xdr:to>
    <xdr:cxnSp macro="">
      <xdr:nvCxnSpPr>
        <xdr:cNvPr id="424" name="直線コネクタ 423"/>
        <xdr:cNvCxnSpPr/>
      </xdr:nvCxnSpPr>
      <xdr:spPr>
        <a:xfrm>
          <a:off x="6972300" y="13580281"/>
          <a:ext cx="889000" cy="5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16934</xdr:rowOff>
    </xdr:from>
    <xdr:to>
      <xdr:col>55</xdr:col>
      <xdr:colOff>50800</xdr:colOff>
      <xdr:row>79</xdr:row>
      <xdr:rowOff>118534</xdr:rowOff>
    </xdr:to>
    <xdr:sp macro="" textlink="">
      <xdr:nvSpPr>
        <xdr:cNvPr id="434" name="楕円 433"/>
        <xdr:cNvSpPr/>
      </xdr:nvSpPr>
      <xdr:spPr>
        <a:xfrm>
          <a:off x="10426700" y="135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103311</xdr:rowOff>
    </xdr:from>
    <xdr:ext cx="469744" cy="259045"/>
    <xdr:sp macro="" textlink="">
      <xdr:nvSpPr>
        <xdr:cNvPr id="435" name="普通建設事業費 （ うち新規整備　）該当値テキスト"/>
        <xdr:cNvSpPr txBox="1"/>
      </xdr:nvSpPr>
      <xdr:spPr>
        <a:xfrm>
          <a:off x="10528300" y="1347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30096</xdr:rowOff>
    </xdr:from>
    <xdr:to>
      <xdr:col>50</xdr:col>
      <xdr:colOff>165100</xdr:colOff>
      <xdr:row>79</xdr:row>
      <xdr:rowOff>131696</xdr:rowOff>
    </xdr:to>
    <xdr:sp macro="" textlink="">
      <xdr:nvSpPr>
        <xdr:cNvPr id="436" name="楕円 435"/>
        <xdr:cNvSpPr/>
      </xdr:nvSpPr>
      <xdr:spPr>
        <a:xfrm>
          <a:off x="9588500" y="1357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122823</xdr:rowOff>
    </xdr:from>
    <xdr:ext cx="469744" cy="259045"/>
    <xdr:sp macro="" textlink="">
      <xdr:nvSpPr>
        <xdr:cNvPr id="437" name="テキスト ボックス 436"/>
        <xdr:cNvSpPr txBox="1"/>
      </xdr:nvSpPr>
      <xdr:spPr>
        <a:xfrm>
          <a:off x="9404428" y="1366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46555</xdr:rowOff>
    </xdr:from>
    <xdr:to>
      <xdr:col>46</xdr:col>
      <xdr:colOff>38100</xdr:colOff>
      <xdr:row>79</xdr:row>
      <xdr:rowOff>148155</xdr:rowOff>
    </xdr:to>
    <xdr:sp macro="" textlink="">
      <xdr:nvSpPr>
        <xdr:cNvPr id="438" name="楕円 437"/>
        <xdr:cNvSpPr/>
      </xdr:nvSpPr>
      <xdr:spPr>
        <a:xfrm>
          <a:off x="8699500" y="135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139282</xdr:rowOff>
    </xdr:from>
    <xdr:ext cx="378565" cy="259045"/>
    <xdr:sp macro="" textlink="">
      <xdr:nvSpPr>
        <xdr:cNvPr id="439" name="テキスト ボックス 438"/>
        <xdr:cNvSpPr txBox="1"/>
      </xdr:nvSpPr>
      <xdr:spPr>
        <a:xfrm>
          <a:off x="8561017" y="1368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42103</xdr:rowOff>
    </xdr:from>
    <xdr:to>
      <xdr:col>41</xdr:col>
      <xdr:colOff>101600</xdr:colOff>
      <xdr:row>79</xdr:row>
      <xdr:rowOff>143703</xdr:rowOff>
    </xdr:to>
    <xdr:sp macro="" textlink="">
      <xdr:nvSpPr>
        <xdr:cNvPr id="440" name="楕円 439"/>
        <xdr:cNvSpPr/>
      </xdr:nvSpPr>
      <xdr:spPr>
        <a:xfrm>
          <a:off x="7810500" y="135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134830</xdr:rowOff>
    </xdr:from>
    <xdr:ext cx="378565" cy="259045"/>
    <xdr:sp macro="" textlink="">
      <xdr:nvSpPr>
        <xdr:cNvPr id="441" name="テキスト ボックス 440"/>
        <xdr:cNvSpPr txBox="1"/>
      </xdr:nvSpPr>
      <xdr:spPr>
        <a:xfrm>
          <a:off x="7672017" y="13679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156381</xdr:rowOff>
    </xdr:from>
    <xdr:to>
      <xdr:col>36</xdr:col>
      <xdr:colOff>165100</xdr:colOff>
      <xdr:row>79</xdr:row>
      <xdr:rowOff>86531</xdr:rowOff>
    </xdr:to>
    <xdr:sp macro="" textlink="">
      <xdr:nvSpPr>
        <xdr:cNvPr id="442" name="楕円 441"/>
        <xdr:cNvSpPr/>
      </xdr:nvSpPr>
      <xdr:spPr>
        <a:xfrm>
          <a:off x="6921500" y="135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77658</xdr:rowOff>
    </xdr:from>
    <xdr:ext cx="469744" cy="259045"/>
    <xdr:sp macro="" textlink="">
      <xdr:nvSpPr>
        <xdr:cNvPr id="443" name="テキスト ボックス 442"/>
        <xdr:cNvSpPr txBox="1"/>
      </xdr:nvSpPr>
      <xdr:spPr>
        <a:xfrm>
          <a:off x="6737428" y="136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116173</xdr:rowOff>
    </xdr:from>
    <xdr:to>
      <xdr:col>55</xdr:col>
      <xdr:colOff>0</xdr:colOff>
      <xdr:row>98</xdr:row>
      <xdr:rowOff>18405</xdr:rowOff>
    </xdr:to>
    <xdr:cxnSp macro="">
      <xdr:nvCxnSpPr>
        <xdr:cNvPr id="470" name="直線コネクタ 469"/>
        <xdr:cNvCxnSpPr/>
      </xdr:nvCxnSpPr>
      <xdr:spPr>
        <a:xfrm flipV="1">
          <a:off x="9639300" y="16575373"/>
          <a:ext cx="838200" cy="2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12581</xdr:rowOff>
    </xdr:from>
    <xdr:to>
      <xdr:col>50</xdr:col>
      <xdr:colOff>114300</xdr:colOff>
      <xdr:row>98</xdr:row>
      <xdr:rowOff>18405</xdr:rowOff>
    </xdr:to>
    <xdr:cxnSp macro="">
      <xdr:nvCxnSpPr>
        <xdr:cNvPr id="473" name="直線コネクタ 472"/>
        <xdr:cNvCxnSpPr/>
      </xdr:nvCxnSpPr>
      <xdr:spPr>
        <a:xfrm>
          <a:off x="8750300" y="16643231"/>
          <a:ext cx="889000" cy="17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12581</xdr:rowOff>
    </xdr:from>
    <xdr:to>
      <xdr:col>45</xdr:col>
      <xdr:colOff>177800</xdr:colOff>
      <xdr:row>97</xdr:row>
      <xdr:rowOff>168563</xdr:rowOff>
    </xdr:to>
    <xdr:cxnSp macro="">
      <xdr:nvCxnSpPr>
        <xdr:cNvPr id="476" name="直線コネクタ 475"/>
        <xdr:cNvCxnSpPr/>
      </xdr:nvCxnSpPr>
      <xdr:spPr>
        <a:xfrm flipV="1">
          <a:off x="7861300" y="16643231"/>
          <a:ext cx="889000" cy="1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161275</xdr:rowOff>
    </xdr:from>
    <xdr:to>
      <xdr:col>41</xdr:col>
      <xdr:colOff>50800</xdr:colOff>
      <xdr:row>97</xdr:row>
      <xdr:rowOff>168563</xdr:rowOff>
    </xdr:to>
    <xdr:cxnSp macro="">
      <xdr:nvCxnSpPr>
        <xdr:cNvPr id="479" name="直線コネクタ 478"/>
        <xdr:cNvCxnSpPr/>
      </xdr:nvCxnSpPr>
      <xdr:spPr>
        <a:xfrm>
          <a:off x="6972300" y="16791925"/>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65373</xdr:rowOff>
    </xdr:from>
    <xdr:to>
      <xdr:col>55</xdr:col>
      <xdr:colOff>50800</xdr:colOff>
      <xdr:row>96</xdr:row>
      <xdr:rowOff>166973</xdr:rowOff>
    </xdr:to>
    <xdr:sp macro="" textlink="">
      <xdr:nvSpPr>
        <xdr:cNvPr id="489" name="楕円 488"/>
        <xdr:cNvSpPr/>
      </xdr:nvSpPr>
      <xdr:spPr>
        <a:xfrm>
          <a:off x="10426700" y="165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88250</xdr:rowOff>
    </xdr:from>
    <xdr:ext cx="534377" cy="259045"/>
    <xdr:sp macro="" textlink="">
      <xdr:nvSpPr>
        <xdr:cNvPr id="490" name="普通建設事業費 （ うち更新整備　）該当値テキスト"/>
        <xdr:cNvSpPr txBox="1"/>
      </xdr:nvSpPr>
      <xdr:spPr>
        <a:xfrm>
          <a:off x="10528300" y="163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139055</xdr:rowOff>
    </xdr:from>
    <xdr:to>
      <xdr:col>50</xdr:col>
      <xdr:colOff>165100</xdr:colOff>
      <xdr:row>98</xdr:row>
      <xdr:rowOff>69205</xdr:rowOff>
    </xdr:to>
    <xdr:sp macro="" textlink="">
      <xdr:nvSpPr>
        <xdr:cNvPr id="491" name="楕円 490"/>
        <xdr:cNvSpPr/>
      </xdr:nvSpPr>
      <xdr:spPr>
        <a:xfrm>
          <a:off x="9588500" y="167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60332</xdr:rowOff>
    </xdr:from>
    <xdr:ext cx="534377" cy="259045"/>
    <xdr:sp macro="" textlink="">
      <xdr:nvSpPr>
        <xdr:cNvPr id="492" name="テキスト ボックス 491"/>
        <xdr:cNvSpPr txBox="1"/>
      </xdr:nvSpPr>
      <xdr:spPr>
        <a:xfrm>
          <a:off x="9372111" y="168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133231</xdr:rowOff>
    </xdr:from>
    <xdr:to>
      <xdr:col>46</xdr:col>
      <xdr:colOff>38100</xdr:colOff>
      <xdr:row>97</xdr:row>
      <xdr:rowOff>63381</xdr:rowOff>
    </xdr:to>
    <xdr:sp macro="" textlink="">
      <xdr:nvSpPr>
        <xdr:cNvPr id="493" name="楕円 492"/>
        <xdr:cNvSpPr/>
      </xdr:nvSpPr>
      <xdr:spPr>
        <a:xfrm>
          <a:off x="8699500" y="165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79908</xdr:rowOff>
    </xdr:from>
    <xdr:ext cx="534377" cy="259045"/>
    <xdr:sp macro="" textlink="">
      <xdr:nvSpPr>
        <xdr:cNvPr id="494" name="テキスト ボックス 493"/>
        <xdr:cNvSpPr txBox="1"/>
      </xdr:nvSpPr>
      <xdr:spPr>
        <a:xfrm>
          <a:off x="8483111" y="1636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117763</xdr:rowOff>
    </xdr:from>
    <xdr:to>
      <xdr:col>41</xdr:col>
      <xdr:colOff>101600</xdr:colOff>
      <xdr:row>98</xdr:row>
      <xdr:rowOff>47913</xdr:rowOff>
    </xdr:to>
    <xdr:sp macro="" textlink="">
      <xdr:nvSpPr>
        <xdr:cNvPr id="495" name="楕円 494"/>
        <xdr:cNvSpPr/>
      </xdr:nvSpPr>
      <xdr:spPr>
        <a:xfrm>
          <a:off x="7810500" y="167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39040</xdr:rowOff>
    </xdr:from>
    <xdr:ext cx="534377" cy="259045"/>
    <xdr:sp macro="" textlink="">
      <xdr:nvSpPr>
        <xdr:cNvPr id="496" name="テキスト ボックス 495"/>
        <xdr:cNvSpPr txBox="1"/>
      </xdr:nvSpPr>
      <xdr:spPr>
        <a:xfrm>
          <a:off x="7594111" y="168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110475</xdr:rowOff>
    </xdr:from>
    <xdr:to>
      <xdr:col>36</xdr:col>
      <xdr:colOff>165100</xdr:colOff>
      <xdr:row>98</xdr:row>
      <xdr:rowOff>40625</xdr:rowOff>
    </xdr:to>
    <xdr:sp macro="" textlink="">
      <xdr:nvSpPr>
        <xdr:cNvPr id="497" name="楕円 496"/>
        <xdr:cNvSpPr/>
      </xdr:nvSpPr>
      <xdr:spPr>
        <a:xfrm>
          <a:off x="6921500" y="1674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57152</xdr:rowOff>
    </xdr:from>
    <xdr:ext cx="534377" cy="259045"/>
    <xdr:sp macro="" textlink="">
      <xdr:nvSpPr>
        <xdr:cNvPr id="498" name="テキスト ボックス 497"/>
        <xdr:cNvSpPr txBox="1"/>
      </xdr:nvSpPr>
      <xdr:spPr>
        <a:xfrm>
          <a:off x="6705111" y="1651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87764</xdr:rowOff>
    </xdr:from>
    <xdr:to>
      <xdr:col>85</xdr:col>
      <xdr:colOff>127000</xdr:colOff>
      <xdr:row>39</xdr:row>
      <xdr:rowOff>98878</xdr:rowOff>
    </xdr:to>
    <xdr:cxnSp macro="">
      <xdr:nvCxnSpPr>
        <xdr:cNvPr id="529" name="直線コネクタ 528"/>
        <xdr:cNvCxnSpPr/>
      </xdr:nvCxnSpPr>
      <xdr:spPr>
        <a:xfrm>
          <a:off x="15481300" y="6774314"/>
          <a:ext cx="8382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87764</xdr:rowOff>
    </xdr:from>
    <xdr:to>
      <xdr:col>81</xdr:col>
      <xdr:colOff>50800</xdr:colOff>
      <xdr:row>39</xdr:row>
      <xdr:rowOff>97997</xdr:rowOff>
    </xdr:to>
    <xdr:cxnSp macro="">
      <xdr:nvCxnSpPr>
        <xdr:cNvPr id="532" name="直線コネクタ 531"/>
        <xdr:cNvCxnSpPr/>
      </xdr:nvCxnSpPr>
      <xdr:spPr>
        <a:xfrm flipV="1">
          <a:off x="14592300" y="6774314"/>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97997</xdr:rowOff>
    </xdr:from>
    <xdr:to>
      <xdr:col>76</xdr:col>
      <xdr:colOff>114300</xdr:colOff>
      <xdr:row>39</xdr:row>
      <xdr:rowOff>97997</xdr:rowOff>
    </xdr:to>
    <xdr:cxnSp macro="">
      <xdr:nvCxnSpPr>
        <xdr:cNvPr id="535" name="直線コネクタ 534"/>
        <xdr:cNvCxnSpPr/>
      </xdr:nvCxnSpPr>
      <xdr:spPr>
        <a:xfrm>
          <a:off x="13703300" y="67845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97997</xdr:rowOff>
    </xdr:from>
    <xdr:to>
      <xdr:col>71</xdr:col>
      <xdr:colOff>177800</xdr:colOff>
      <xdr:row>39</xdr:row>
      <xdr:rowOff>98878</xdr:rowOff>
    </xdr:to>
    <xdr:cxnSp macro="">
      <xdr:nvCxnSpPr>
        <xdr:cNvPr id="538" name="直線コネクタ 537"/>
        <xdr:cNvCxnSpPr/>
      </xdr:nvCxnSpPr>
      <xdr:spPr>
        <a:xfrm flipV="1">
          <a:off x="12814300" y="6784547"/>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36964</xdr:rowOff>
    </xdr:from>
    <xdr:to>
      <xdr:col>81</xdr:col>
      <xdr:colOff>101600</xdr:colOff>
      <xdr:row>39</xdr:row>
      <xdr:rowOff>138564</xdr:rowOff>
    </xdr:to>
    <xdr:sp macro="" textlink="">
      <xdr:nvSpPr>
        <xdr:cNvPr id="550" name="楕円 549"/>
        <xdr:cNvSpPr/>
      </xdr:nvSpPr>
      <xdr:spPr>
        <a:xfrm>
          <a:off x="15430500" y="67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129691</xdr:rowOff>
    </xdr:from>
    <xdr:ext cx="469744" cy="259045"/>
    <xdr:sp macro="" textlink="">
      <xdr:nvSpPr>
        <xdr:cNvPr id="551" name="テキスト ボックス 550"/>
        <xdr:cNvSpPr txBox="1"/>
      </xdr:nvSpPr>
      <xdr:spPr>
        <a:xfrm>
          <a:off x="15246428" y="681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47197</xdr:rowOff>
    </xdr:from>
    <xdr:to>
      <xdr:col>76</xdr:col>
      <xdr:colOff>165100</xdr:colOff>
      <xdr:row>39</xdr:row>
      <xdr:rowOff>148797</xdr:rowOff>
    </xdr:to>
    <xdr:sp macro="" textlink="">
      <xdr:nvSpPr>
        <xdr:cNvPr id="552" name="楕円 551"/>
        <xdr:cNvSpPr/>
      </xdr:nvSpPr>
      <xdr:spPr>
        <a:xfrm>
          <a:off x="14541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139924</xdr:rowOff>
    </xdr:from>
    <xdr:ext cx="313932" cy="259045"/>
    <xdr:sp macro="" textlink="">
      <xdr:nvSpPr>
        <xdr:cNvPr id="553" name="テキスト ボックス 552"/>
        <xdr:cNvSpPr txBox="1"/>
      </xdr:nvSpPr>
      <xdr:spPr>
        <a:xfrm>
          <a:off x="14435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47197</xdr:rowOff>
    </xdr:from>
    <xdr:to>
      <xdr:col>72</xdr:col>
      <xdr:colOff>38100</xdr:colOff>
      <xdr:row>39</xdr:row>
      <xdr:rowOff>148797</xdr:rowOff>
    </xdr:to>
    <xdr:sp macro="" textlink="">
      <xdr:nvSpPr>
        <xdr:cNvPr id="554" name="楕円 553"/>
        <xdr:cNvSpPr/>
      </xdr:nvSpPr>
      <xdr:spPr>
        <a:xfrm>
          <a:off x="13652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139924</xdr:rowOff>
    </xdr:from>
    <xdr:ext cx="313932" cy="259045"/>
    <xdr:sp macro="" textlink="">
      <xdr:nvSpPr>
        <xdr:cNvPr id="555" name="テキスト ボックス 554"/>
        <xdr:cNvSpPr txBox="1"/>
      </xdr:nvSpPr>
      <xdr:spPr>
        <a:xfrm>
          <a:off x="13546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24879</xdr:rowOff>
    </xdr:from>
    <xdr:to>
      <xdr:col>85</xdr:col>
      <xdr:colOff>127000</xdr:colOff>
      <xdr:row>78</xdr:row>
      <xdr:rowOff>30558</xdr:rowOff>
    </xdr:to>
    <xdr:cxnSp macro="">
      <xdr:nvCxnSpPr>
        <xdr:cNvPr id="641" name="直線コネクタ 640"/>
        <xdr:cNvCxnSpPr/>
      </xdr:nvCxnSpPr>
      <xdr:spPr>
        <a:xfrm flipV="1">
          <a:off x="15481300" y="13397979"/>
          <a:ext cx="8382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30558</xdr:rowOff>
    </xdr:from>
    <xdr:to>
      <xdr:col>81</xdr:col>
      <xdr:colOff>50800</xdr:colOff>
      <xdr:row>78</xdr:row>
      <xdr:rowOff>32097</xdr:rowOff>
    </xdr:to>
    <xdr:cxnSp macro="">
      <xdr:nvCxnSpPr>
        <xdr:cNvPr id="644" name="直線コネクタ 643"/>
        <xdr:cNvCxnSpPr/>
      </xdr:nvCxnSpPr>
      <xdr:spPr>
        <a:xfrm flipV="1">
          <a:off x="14592300" y="13403658"/>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32097</xdr:rowOff>
    </xdr:from>
    <xdr:to>
      <xdr:col>76</xdr:col>
      <xdr:colOff>114300</xdr:colOff>
      <xdr:row>78</xdr:row>
      <xdr:rowOff>40734</xdr:rowOff>
    </xdr:to>
    <xdr:cxnSp macro="">
      <xdr:nvCxnSpPr>
        <xdr:cNvPr id="647" name="直線コネクタ 646"/>
        <xdr:cNvCxnSpPr/>
      </xdr:nvCxnSpPr>
      <xdr:spPr>
        <a:xfrm flipV="1">
          <a:off x="13703300" y="13405197"/>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40734</xdr:rowOff>
    </xdr:from>
    <xdr:to>
      <xdr:col>71</xdr:col>
      <xdr:colOff>177800</xdr:colOff>
      <xdr:row>78</xdr:row>
      <xdr:rowOff>48758</xdr:rowOff>
    </xdr:to>
    <xdr:cxnSp macro="">
      <xdr:nvCxnSpPr>
        <xdr:cNvPr id="650" name="直線コネクタ 649"/>
        <xdr:cNvCxnSpPr/>
      </xdr:nvCxnSpPr>
      <xdr:spPr>
        <a:xfrm flipV="1">
          <a:off x="12814300" y="13413834"/>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145529</xdr:rowOff>
    </xdr:from>
    <xdr:to>
      <xdr:col>85</xdr:col>
      <xdr:colOff>177800</xdr:colOff>
      <xdr:row>78</xdr:row>
      <xdr:rowOff>75679</xdr:rowOff>
    </xdr:to>
    <xdr:sp macro="" textlink="">
      <xdr:nvSpPr>
        <xdr:cNvPr id="660" name="楕円 659"/>
        <xdr:cNvSpPr/>
      </xdr:nvSpPr>
      <xdr:spPr>
        <a:xfrm>
          <a:off x="16268700" y="1334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60456</xdr:rowOff>
    </xdr:from>
    <xdr:ext cx="534377" cy="259045"/>
    <xdr:sp macro="" textlink="">
      <xdr:nvSpPr>
        <xdr:cNvPr id="661" name="公債費該当値テキスト"/>
        <xdr:cNvSpPr txBox="1"/>
      </xdr:nvSpPr>
      <xdr:spPr>
        <a:xfrm>
          <a:off x="16370300" y="132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151208</xdr:rowOff>
    </xdr:from>
    <xdr:to>
      <xdr:col>81</xdr:col>
      <xdr:colOff>101600</xdr:colOff>
      <xdr:row>78</xdr:row>
      <xdr:rowOff>81358</xdr:rowOff>
    </xdr:to>
    <xdr:sp macro="" textlink="">
      <xdr:nvSpPr>
        <xdr:cNvPr id="662" name="楕円 661"/>
        <xdr:cNvSpPr/>
      </xdr:nvSpPr>
      <xdr:spPr>
        <a:xfrm>
          <a:off x="15430500" y="133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72485</xdr:rowOff>
    </xdr:from>
    <xdr:ext cx="534377" cy="259045"/>
    <xdr:sp macro="" textlink="">
      <xdr:nvSpPr>
        <xdr:cNvPr id="663" name="テキスト ボックス 662"/>
        <xdr:cNvSpPr txBox="1"/>
      </xdr:nvSpPr>
      <xdr:spPr>
        <a:xfrm>
          <a:off x="15214111" y="134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152747</xdr:rowOff>
    </xdr:from>
    <xdr:to>
      <xdr:col>76</xdr:col>
      <xdr:colOff>165100</xdr:colOff>
      <xdr:row>78</xdr:row>
      <xdr:rowOff>82897</xdr:rowOff>
    </xdr:to>
    <xdr:sp macro="" textlink="">
      <xdr:nvSpPr>
        <xdr:cNvPr id="664" name="楕円 663"/>
        <xdr:cNvSpPr/>
      </xdr:nvSpPr>
      <xdr:spPr>
        <a:xfrm>
          <a:off x="14541500" y="1335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74024</xdr:rowOff>
    </xdr:from>
    <xdr:ext cx="534377" cy="259045"/>
    <xdr:sp macro="" textlink="">
      <xdr:nvSpPr>
        <xdr:cNvPr id="665" name="テキスト ボックス 664"/>
        <xdr:cNvSpPr txBox="1"/>
      </xdr:nvSpPr>
      <xdr:spPr>
        <a:xfrm>
          <a:off x="14325111" y="1344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161384</xdr:rowOff>
    </xdr:from>
    <xdr:to>
      <xdr:col>72</xdr:col>
      <xdr:colOff>38100</xdr:colOff>
      <xdr:row>78</xdr:row>
      <xdr:rowOff>91534</xdr:rowOff>
    </xdr:to>
    <xdr:sp macro="" textlink="">
      <xdr:nvSpPr>
        <xdr:cNvPr id="666" name="楕円 665"/>
        <xdr:cNvSpPr/>
      </xdr:nvSpPr>
      <xdr:spPr>
        <a:xfrm>
          <a:off x="13652500" y="1336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82661</xdr:rowOff>
    </xdr:from>
    <xdr:ext cx="534377" cy="259045"/>
    <xdr:sp macro="" textlink="">
      <xdr:nvSpPr>
        <xdr:cNvPr id="667" name="テキスト ボックス 666"/>
        <xdr:cNvSpPr txBox="1"/>
      </xdr:nvSpPr>
      <xdr:spPr>
        <a:xfrm>
          <a:off x="13436111" y="1345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169408</xdr:rowOff>
    </xdr:from>
    <xdr:to>
      <xdr:col>67</xdr:col>
      <xdr:colOff>101600</xdr:colOff>
      <xdr:row>78</xdr:row>
      <xdr:rowOff>99558</xdr:rowOff>
    </xdr:to>
    <xdr:sp macro="" textlink="">
      <xdr:nvSpPr>
        <xdr:cNvPr id="668" name="楕円 667"/>
        <xdr:cNvSpPr/>
      </xdr:nvSpPr>
      <xdr:spPr>
        <a:xfrm>
          <a:off x="12763500" y="133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90685</xdr:rowOff>
    </xdr:from>
    <xdr:ext cx="534377" cy="259045"/>
    <xdr:sp macro="" textlink="">
      <xdr:nvSpPr>
        <xdr:cNvPr id="669" name="テキスト ボックス 668"/>
        <xdr:cNvSpPr txBox="1"/>
      </xdr:nvSpPr>
      <xdr:spPr>
        <a:xfrm>
          <a:off x="12547111" y="1346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148616</xdr:rowOff>
    </xdr:from>
    <xdr:to>
      <xdr:col>85</xdr:col>
      <xdr:colOff>127000</xdr:colOff>
      <xdr:row>98</xdr:row>
      <xdr:rowOff>52032</xdr:rowOff>
    </xdr:to>
    <xdr:cxnSp macro="">
      <xdr:nvCxnSpPr>
        <xdr:cNvPr id="698" name="直線コネクタ 697"/>
        <xdr:cNvCxnSpPr/>
      </xdr:nvCxnSpPr>
      <xdr:spPr>
        <a:xfrm>
          <a:off x="15481300" y="16779266"/>
          <a:ext cx="838200" cy="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148616</xdr:rowOff>
    </xdr:from>
    <xdr:to>
      <xdr:col>81</xdr:col>
      <xdr:colOff>50800</xdr:colOff>
      <xdr:row>97</xdr:row>
      <xdr:rowOff>163588</xdr:rowOff>
    </xdr:to>
    <xdr:cxnSp macro="">
      <xdr:nvCxnSpPr>
        <xdr:cNvPr id="701" name="直線コネクタ 700"/>
        <xdr:cNvCxnSpPr/>
      </xdr:nvCxnSpPr>
      <xdr:spPr>
        <a:xfrm flipV="1">
          <a:off x="14592300" y="16779266"/>
          <a:ext cx="889000" cy="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163588</xdr:rowOff>
    </xdr:from>
    <xdr:to>
      <xdr:col>76</xdr:col>
      <xdr:colOff>114300</xdr:colOff>
      <xdr:row>98</xdr:row>
      <xdr:rowOff>20943</xdr:rowOff>
    </xdr:to>
    <xdr:cxnSp macro="">
      <xdr:nvCxnSpPr>
        <xdr:cNvPr id="704" name="直線コネクタ 703"/>
        <xdr:cNvCxnSpPr/>
      </xdr:nvCxnSpPr>
      <xdr:spPr>
        <a:xfrm flipV="1">
          <a:off x="13703300" y="16794238"/>
          <a:ext cx="889000" cy="2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20943</xdr:rowOff>
    </xdr:from>
    <xdr:to>
      <xdr:col>71</xdr:col>
      <xdr:colOff>177800</xdr:colOff>
      <xdr:row>98</xdr:row>
      <xdr:rowOff>33846</xdr:rowOff>
    </xdr:to>
    <xdr:cxnSp macro="">
      <xdr:nvCxnSpPr>
        <xdr:cNvPr id="707" name="直線コネクタ 706"/>
        <xdr:cNvCxnSpPr/>
      </xdr:nvCxnSpPr>
      <xdr:spPr>
        <a:xfrm flipV="1">
          <a:off x="12814300" y="16823043"/>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1232</xdr:rowOff>
    </xdr:from>
    <xdr:to>
      <xdr:col>85</xdr:col>
      <xdr:colOff>177800</xdr:colOff>
      <xdr:row>98</xdr:row>
      <xdr:rowOff>102832</xdr:rowOff>
    </xdr:to>
    <xdr:sp macro="" textlink="">
      <xdr:nvSpPr>
        <xdr:cNvPr id="717" name="楕円 716"/>
        <xdr:cNvSpPr/>
      </xdr:nvSpPr>
      <xdr:spPr>
        <a:xfrm>
          <a:off x="16268700" y="168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151109</xdr:rowOff>
    </xdr:from>
    <xdr:ext cx="534377" cy="259045"/>
    <xdr:sp macro="" textlink="">
      <xdr:nvSpPr>
        <xdr:cNvPr id="718" name="積立金該当値テキスト"/>
        <xdr:cNvSpPr txBox="1"/>
      </xdr:nvSpPr>
      <xdr:spPr>
        <a:xfrm>
          <a:off x="16370300"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97816</xdr:rowOff>
    </xdr:from>
    <xdr:to>
      <xdr:col>81</xdr:col>
      <xdr:colOff>101600</xdr:colOff>
      <xdr:row>98</xdr:row>
      <xdr:rowOff>27966</xdr:rowOff>
    </xdr:to>
    <xdr:sp macro="" textlink="">
      <xdr:nvSpPr>
        <xdr:cNvPr id="719" name="楕円 718"/>
        <xdr:cNvSpPr/>
      </xdr:nvSpPr>
      <xdr:spPr>
        <a:xfrm>
          <a:off x="15430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19093</xdr:rowOff>
    </xdr:from>
    <xdr:ext cx="534377" cy="259045"/>
    <xdr:sp macro="" textlink="">
      <xdr:nvSpPr>
        <xdr:cNvPr id="720" name="テキスト ボックス 719"/>
        <xdr:cNvSpPr txBox="1"/>
      </xdr:nvSpPr>
      <xdr:spPr>
        <a:xfrm>
          <a:off x="15214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112788</xdr:rowOff>
    </xdr:from>
    <xdr:to>
      <xdr:col>76</xdr:col>
      <xdr:colOff>165100</xdr:colOff>
      <xdr:row>98</xdr:row>
      <xdr:rowOff>42938</xdr:rowOff>
    </xdr:to>
    <xdr:sp macro="" textlink="">
      <xdr:nvSpPr>
        <xdr:cNvPr id="721" name="楕円 720"/>
        <xdr:cNvSpPr/>
      </xdr:nvSpPr>
      <xdr:spPr>
        <a:xfrm>
          <a:off x="14541500" y="1674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34065</xdr:rowOff>
    </xdr:from>
    <xdr:ext cx="534377" cy="259045"/>
    <xdr:sp macro="" textlink="">
      <xdr:nvSpPr>
        <xdr:cNvPr id="722" name="テキスト ボックス 721"/>
        <xdr:cNvSpPr txBox="1"/>
      </xdr:nvSpPr>
      <xdr:spPr>
        <a:xfrm>
          <a:off x="14325111" y="1683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141593</xdr:rowOff>
    </xdr:from>
    <xdr:to>
      <xdr:col>72</xdr:col>
      <xdr:colOff>38100</xdr:colOff>
      <xdr:row>98</xdr:row>
      <xdr:rowOff>71743</xdr:rowOff>
    </xdr:to>
    <xdr:sp macro="" textlink="">
      <xdr:nvSpPr>
        <xdr:cNvPr id="723" name="楕円 722"/>
        <xdr:cNvSpPr/>
      </xdr:nvSpPr>
      <xdr:spPr>
        <a:xfrm>
          <a:off x="13652500" y="167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62870</xdr:rowOff>
    </xdr:from>
    <xdr:ext cx="534377" cy="259045"/>
    <xdr:sp macro="" textlink="">
      <xdr:nvSpPr>
        <xdr:cNvPr id="724" name="テキスト ボックス 723"/>
        <xdr:cNvSpPr txBox="1"/>
      </xdr:nvSpPr>
      <xdr:spPr>
        <a:xfrm>
          <a:off x="13436111" y="1686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154496</xdr:rowOff>
    </xdr:from>
    <xdr:to>
      <xdr:col>67</xdr:col>
      <xdr:colOff>101600</xdr:colOff>
      <xdr:row>98</xdr:row>
      <xdr:rowOff>84646</xdr:rowOff>
    </xdr:to>
    <xdr:sp macro="" textlink="">
      <xdr:nvSpPr>
        <xdr:cNvPr id="725" name="楕円 724"/>
        <xdr:cNvSpPr/>
      </xdr:nvSpPr>
      <xdr:spPr>
        <a:xfrm>
          <a:off x="12763500" y="167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75773</xdr:rowOff>
    </xdr:from>
    <xdr:ext cx="534377" cy="259045"/>
    <xdr:sp macro="" textlink="">
      <xdr:nvSpPr>
        <xdr:cNvPr id="726" name="テキスト ボックス 725"/>
        <xdr:cNvSpPr txBox="1"/>
      </xdr:nvSpPr>
      <xdr:spPr>
        <a:xfrm>
          <a:off x="12547111" y="1687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23800</xdr:rowOff>
    </xdr:from>
    <xdr:to>
      <xdr:col>116</xdr:col>
      <xdr:colOff>63500</xdr:colOff>
      <xdr:row>59</xdr:row>
      <xdr:rowOff>23952</xdr:rowOff>
    </xdr:to>
    <xdr:cxnSp macro="">
      <xdr:nvCxnSpPr>
        <xdr:cNvPr id="810" name="直線コネクタ 809"/>
        <xdr:cNvCxnSpPr/>
      </xdr:nvCxnSpPr>
      <xdr:spPr>
        <a:xfrm>
          <a:off x="21323300" y="10139350"/>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133680</xdr:rowOff>
    </xdr:from>
    <xdr:to>
      <xdr:col>111</xdr:col>
      <xdr:colOff>177800</xdr:colOff>
      <xdr:row>59</xdr:row>
      <xdr:rowOff>23800</xdr:rowOff>
    </xdr:to>
    <xdr:cxnSp macro="">
      <xdr:nvCxnSpPr>
        <xdr:cNvPr id="813" name="直線コネクタ 812"/>
        <xdr:cNvCxnSpPr/>
      </xdr:nvCxnSpPr>
      <xdr:spPr>
        <a:xfrm>
          <a:off x="20434300" y="10077780"/>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133680</xdr:rowOff>
    </xdr:from>
    <xdr:to>
      <xdr:col>107</xdr:col>
      <xdr:colOff>50800</xdr:colOff>
      <xdr:row>58</xdr:row>
      <xdr:rowOff>133756</xdr:rowOff>
    </xdr:to>
    <xdr:cxnSp macro="">
      <xdr:nvCxnSpPr>
        <xdr:cNvPr id="816" name="直線コネクタ 815"/>
        <xdr:cNvCxnSpPr/>
      </xdr:nvCxnSpPr>
      <xdr:spPr>
        <a:xfrm flipV="1">
          <a:off x="19545300" y="1007778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127356</xdr:rowOff>
    </xdr:from>
    <xdr:to>
      <xdr:col>102</xdr:col>
      <xdr:colOff>114300</xdr:colOff>
      <xdr:row>58</xdr:row>
      <xdr:rowOff>133756</xdr:rowOff>
    </xdr:to>
    <xdr:cxnSp macro="">
      <xdr:nvCxnSpPr>
        <xdr:cNvPr id="819" name="直線コネクタ 818"/>
        <xdr:cNvCxnSpPr/>
      </xdr:nvCxnSpPr>
      <xdr:spPr>
        <a:xfrm>
          <a:off x="18656300" y="1007145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144602</xdr:rowOff>
    </xdr:from>
    <xdr:to>
      <xdr:col>116</xdr:col>
      <xdr:colOff>114300</xdr:colOff>
      <xdr:row>59</xdr:row>
      <xdr:rowOff>74752</xdr:rowOff>
    </xdr:to>
    <xdr:sp macro="" textlink="">
      <xdr:nvSpPr>
        <xdr:cNvPr id="829" name="楕円 828"/>
        <xdr:cNvSpPr/>
      </xdr:nvSpPr>
      <xdr:spPr>
        <a:xfrm>
          <a:off x="22110700" y="100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59529</xdr:rowOff>
    </xdr:from>
    <xdr:ext cx="378565" cy="259045"/>
    <xdr:sp macro="" textlink="">
      <xdr:nvSpPr>
        <xdr:cNvPr id="830" name="貸付金該当値テキスト"/>
        <xdr:cNvSpPr txBox="1"/>
      </xdr:nvSpPr>
      <xdr:spPr>
        <a:xfrm>
          <a:off x="22212300" y="1000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144450</xdr:rowOff>
    </xdr:from>
    <xdr:to>
      <xdr:col>112</xdr:col>
      <xdr:colOff>38100</xdr:colOff>
      <xdr:row>59</xdr:row>
      <xdr:rowOff>74600</xdr:rowOff>
    </xdr:to>
    <xdr:sp macro="" textlink="">
      <xdr:nvSpPr>
        <xdr:cNvPr id="831" name="楕円 830"/>
        <xdr:cNvSpPr/>
      </xdr:nvSpPr>
      <xdr:spPr>
        <a:xfrm>
          <a:off x="21272500" y="10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65727</xdr:rowOff>
    </xdr:from>
    <xdr:ext cx="378565" cy="259045"/>
    <xdr:sp macro="" textlink="">
      <xdr:nvSpPr>
        <xdr:cNvPr id="832" name="テキスト ボックス 831"/>
        <xdr:cNvSpPr txBox="1"/>
      </xdr:nvSpPr>
      <xdr:spPr>
        <a:xfrm>
          <a:off x="21134017" y="10181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82880</xdr:rowOff>
    </xdr:from>
    <xdr:to>
      <xdr:col>107</xdr:col>
      <xdr:colOff>101600</xdr:colOff>
      <xdr:row>59</xdr:row>
      <xdr:rowOff>13030</xdr:rowOff>
    </xdr:to>
    <xdr:sp macro="" textlink="">
      <xdr:nvSpPr>
        <xdr:cNvPr id="833" name="楕円 832"/>
        <xdr:cNvSpPr/>
      </xdr:nvSpPr>
      <xdr:spPr>
        <a:xfrm>
          <a:off x="20383500" y="100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4157</xdr:rowOff>
    </xdr:from>
    <xdr:ext cx="469744" cy="259045"/>
    <xdr:sp macro="" textlink="">
      <xdr:nvSpPr>
        <xdr:cNvPr id="834" name="テキスト ボックス 833"/>
        <xdr:cNvSpPr txBox="1"/>
      </xdr:nvSpPr>
      <xdr:spPr>
        <a:xfrm>
          <a:off x="20199428" y="1011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82956</xdr:rowOff>
    </xdr:from>
    <xdr:to>
      <xdr:col>102</xdr:col>
      <xdr:colOff>165100</xdr:colOff>
      <xdr:row>59</xdr:row>
      <xdr:rowOff>13106</xdr:rowOff>
    </xdr:to>
    <xdr:sp macro="" textlink="">
      <xdr:nvSpPr>
        <xdr:cNvPr id="835" name="楕円 834"/>
        <xdr:cNvSpPr/>
      </xdr:nvSpPr>
      <xdr:spPr>
        <a:xfrm>
          <a:off x="19494500" y="100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4233</xdr:rowOff>
    </xdr:from>
    <xdr:ext cx="469744" cy="259045"/>
    <xdr:sp macro="" textlink="">
      <xdr:nvSpPr>
        <xdr:cNvPr id="836" name="テキスト ボックス 835"/>
        <xdr:cNvSpPr txBox="1"/>
      </xdr:nvSpPr>
      <xdr:spPr>
        <a:xfrm>
          <a:off x="19310428" y="1011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76556</xdr:rowOff>
    </xdr:from>
    <xdr:to>
      <xdr:col>98</xdr:col>
      <xdr:colOff>38100</xdr:colOff>
      <xdr:row>59</xdr:row>
      <xdr:rowOff>6706</xdr:rowOff>
    </xdr:to>
    <xdr:sp macro="" textlink="">
      <xdr:nvSpPr>
        <xdr:cNvPr id="837" name="楕円 836"/>
        <xdr:cNvSpPr/>
      </xdr:nvSpPr>
      <xdr:spPr>
        <a:xfrm>
          <a:off x="186055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169283</xdr:rowOff>
    </xdr:from>
    <xdr:ext cx="469744" cy="259045"/>
    <xdr:sp macro="" textlink="">
      <xdr:nvSpPr>
        <xdr:cNvPr id="838" name="テキスト ボックス 837"/>
        <xdr:cNvSpPr txBox="1"/>
      </xdr:nvSpPr>
      <xdr:spPr>
        <a:xfrm>
          <a:off x="18421428" y="1011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9409</xdr:rowOff>
    </xdr:from>
    <xdr:to>
      <xdr:col>116</xdr:col>
      <xdr:colOff>63500</xdr:colOff>
      <xdr:row>79</xdr:row>
      <xdr:rowOff>21808</xdr:rowOff>
    </xdr:to>
    <xdr:cxnSp macro="">
      <xdr:nvCxnSpPr>
        <xdr:cNvPr id="870" name="直線コネクタ 869"/>
        <xdr:cNvCxnSpPr/>
      </xdr:nvCxnSpPr>
      <xdr:spPr>
        <a:xfrm flipV="1">
          <a:off x="21323300" y="13553959"/>
          <a:ext cx="8382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18988</xdr:rowOff>
    </xdr:from>
    <xdr:to>
      <xdr:col>111</xdr:col>
      <xdr:colOff>177800</xdr:colOff>
      <xdr:row>79</xdr:row>
      <xdr:rowOff>21808</xdr:rowOff>
    </xdr:to>
    <xdr:cxnSp macro="">
      <xdr:nvCxnSpPr>
        <xdr:cNvPr id="873" name="直線コネクタ 872"/>
        <xdr:cNvCxnSpPr/>
      </xdr:nvCxnSpPr>
      <xdr:spPr>
        <a:xfrm>
          <a:off x="20434300" y="13563538"/>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5860</xdr:rowOff>
    </xdr:from>
    <xdr:to>
      <xdr:col>107</xdr:col>
      <xdr:colOff>50800</xdr:colOff>
      <xdr:row>79</xdr:row>
      <xdr:rowOff>18988</xdr:rowOff>
    </xdr:to>
    <xdr:cxnSp macro="">
      <xdr:nvCxnSpPr>
        <xdr:cNvPr id="876" name="直線コネクタ 875"/>
        <xdr:cNvCxnSpPr/>
      </xdr:nvCxnSpPr>
      <xdr:spPr>
        <a:xfrm>
          <a:off x="19545300" y="13550410"/>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5860</xdr:rowOff>
    </xdr:from>
    <xdr:to>
      <xdr:col>102</xdr:col>
      <xdr:colOff>114300</xdr:colOff>
      <xdr:row>79</xdr:row>
      <xdr:rowOff>19686</xdr:rowOff>
    </xdr:to>
    <xdr:cxnSp macro="">
      <xdr:nvCxnSpPr>
        <xdr:cNvPr id="879" name="直線コネクタ 878"/>
        <xdr:cNvCxnSpPr/>
      </xdr:nvCxnSpPr>
      <xdr:spPr>
        <a:xfrm flipV="1">
          <a:off x="18656300" y="13550410"/>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130059</xdr:rowOff>
    </xdr:from>
    <xdr:to>
      <xdr:col>116</xdr:col>
      <xdr:colOff>114300</xdr:colOff>
      <xdr:row>79</xdr:row>
      <xdr:rowOff>60209</xdr:rowOff>
    </xdr:to>
    <xdr:sp macro="" textlink="">
      <xdr:nvSpPr>
        <xdr:cNvPr id="889" name="楕円 888"/>
        <xdr:cNvSpPr/>
      </xdr:nvSpPr>
      <xdr:spPr>
        <a:xfrm>
          <a:off x="22110700" y="1350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108486</xdr:rowOff>
    </xdr:from>
    <xdr:ext cx="534377" cy="259045"/>
    <xdr:sp macro="" textlink="">
      <xdr:nvSpPr>
        <xdr:cNvPr id="890" name="繰出金該当値テキスト"/>
        <xdr:cNvSpPr txBox="1"/>
      </xdr:nvSpPr>
      <xdr:spPr>
        <a:xfrm>
          <a:off x="22212300" y="1348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142458</xdr:rowOff>
    </xdr:from>
    <xdr:to>
      <xdr:col>112</xdr:col>
      <xdr:colOff>38100</xdr:colOff>
      <xdr:row>79</xdr:row>
      <xdr:rowOff>72608</xdr:rowOff>
    </xdr:to>
    <xdr:sp macro="" textlink="">
      <xdr:nvSpPr>
        <xdr:cNvPr id="891" name="楕円 890"/>
        <xdr:cNvSpPr/>
      </xdr:nvSpPr>
      <xdr:spPr>
        <a:xfrm>
          <a:off x="21272500" y="135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63735</xdr:rowOff>
    </xdr:from>
    <xdr:ext cx="534377" cy="259045"/>
    <xdr:sp macro="" textlink="">
      <xdr:nvSpPr>
        <xdr:cNvPr id="892" name="テキスト ボックス 891"/>
        <xdr:cNvSpPr txBox="1"/>
      </xdr:nvSpPr>
      <xdr:spPr>
        <a:xfrm>
          <a:off x="21056111" y="136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139638</xdr:rowOff>
    </xdr:from>
    <xdr:to>
      <xdr:col>107</xdr:col>
      <xdr:colOff>101600</xdr:colOff>
      <xdr:row>79</xdr:row>
      <xdr:rowOff>69788</xdr:rowOff>
    </xdr:to>
    <xdr:sp macro="" textlink="">
      <xdr:nvSpPr>
        <xdr:cNvPr id="893" name="楕円 892"/>
        <xdr:cNvSpPr/>
      </xdr:nvSpPr>
      <xdr:spPr>
        <a:xfrm>
          <a:off x="20383500" y="135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60915</xdr:rowOff>
    </xdr:from>
    <xdr:ext cx="534377" cy="259045"/>
    <xdr:sp macro="" textlink="">
      <xdr:nvSpPr>
        <xdr:cNvPr id="894" name="テキスト ボックス 893"/>
        <xdr:cNvSpPr txBox="1"/>
      </xdr:nvSpPr>
      <xdr:spPr>
        <a:xfrm>
          <a:off x="20167111" y="1360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126510</xdr:rowOff>
    </xdr:from>
    <xdr:to>
      <xdr:col>102</xdr:col>
      <xdr:colOff>165100</xdr:colOff>
      <xdr:row>79</xdr:row>
      <xdr:rowOff>56660</xdr:rowOff>
    </xdr:to>
    <xdr:sp macro="" textlink="">
      <xdr:nvSpPr>
        <xdr:cNvPr id="895" name="楕円 894"/>
        <xdr:cNvSpPr/>
      </xdr:nvSpPr>
      <xdr:spPr>
        <a:xfrm>
          <a:off x="19494500" y="134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47787</xdr:rowOff>
    </xdr:from>
    <xdr:ext cx="534377" cy="259045"/>
    <xdr:sp macro="" textlink="">
      <xdr:nvSpPr>
        <xdr:cNvPr id="896" name="テキスト ボックス 895"/>
        <xdr:cNvSpPr txBox="1"/>
      </xdr:nvSpPr>
      <xdr:spPr>
        <a:xfrm>
          <a:off x="19278111" y="135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140336</xdr:rowOff>
    </xdr:from>
    <xdr:to>
      <xdr:col>98</xdr:col>
      <xdr:colOff>38100</xdr:colOff>
      <xdr:row>79</xdr:row>
      <xdr:rowOff>70486</xdr:rowOff>
    </xdr:to>
    <xdr:sp macro="" textlink="">
      <xdr:nvSpPr>
        <xdr:cNvPr id="897" name="楕円 896"/>
        <xdr:cNvSpPr/>
      </xdr:nvSpPr>
      <xdr:spPr>
        <a:xfrm>
          <a:off x="18605500" y="135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61613</xdr:rowOff>
    </xdr:from>
    <xdr:ext cx="534377" cy="259045"/>
    <xdr:sp macro="" textlink="">
      <xdr:nvSpPr>
        <xdr:cNvPr id="898" name="テキスト ボックス 897"/>
        <xdr:cNvSpPr txBox="1"/>
      </xdr:nvSpPr>
      <xdr:spPr>
        <a:xfrm>
          <a:off x="18389111" y="136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扶助費が依然として高止まりしている。主として私立保育所運営費等の影響が大きいと考えられる。また、令和元年度に普通建設事業費が平均を上回った主な要因は、民設民営の水族館開業に伴う公園などの周辺整備にかかる都市再生整備計画事業や二酸化炭素排出抑制対策事業等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香川県宇多津町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18,553
17,999
8.10
7,818,919
7,370,200
380,497
4,022,970
6,031,353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37744</xdr:rowOff>
    </xdr:from>
    <xdr:to>
      <xdr:col>24</xdr:col>
      <xdr:colOff>63500</xdr:colOff>
      <xdr:row>38</xdr:row>
      <xdr:rowOff>85522</xdr:rowOff>
    </xdr:to>
    <xdr:cxnSp macro="">
      <xdr:nvCxnSpPr>
        <xdr:cNvPr id="59" name="直線コネクタ 58"/>
        <xdr:cNvCxnSpPr/>
      </xdr:nvCxnSpPr>
      <xdr:spPr>
        <a:xfrm>
          <a:off x="3797300" y="6552844"/>
          <a:ext cx="8382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16484</xdr:rowOff>
    </xdr:from>
    <xdr:to>
      <xdr:col>19</xdr:col>
      <xdr:colOff>177800</xdr:colOff>
      <xdr:row>38</xdr:row>
      <xdr:rowOff>37744</xdr:rowOff>
    </xdr:to>
    <xdr:cxnSp macro="">
      <xdr:nvCxnSpPr>
        <xdr:cNvPr id="62" name="直線コネクタ 61"/>
        <xdr:cNvCxnSpPr/>
      </xdr:nvCxnSpPr>
      <xdr:spPr>
        <a:xfrm>
          <a:off x="2908300" y="653158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16484</xdr:rowOff>
    </xdr:from>
    <xdr:to>
      <xdr:col>15</xdr:col>
      <xdr:colOff>50800</xdr:colOff>
      <xdr:row>38</xdr:row>
      <xdr:rowOff>19228</xdr:rowOff>
    </xdr:to>
    <xdr:cxnSp macro="">
      <xdr:nvCxnSpPr>
        <xdr:cNvPr id="65" name="直線コネクタ 64"/>
        <xdr:cNvCxnSpPr/>
      </xdr:nvCxnSpPr>
      <xdr:spPr>
        <a:xfrm flipV="1">
          <a:off x="2019300" y="653158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118440</xdr:rowOff>
    </xdr:from>
    <xdr:to>
      <xdr:col>10</xdr:col>
      <xdr:colOff>114300</xdr:colOff>
      <xdr:row>38</xdr:row>
      <xdr:rowOff>19228</xdr:rowOff>
    </xdr:to>
    <xdr:cxnSp macro="">
      <xdr:nvCxnSpPr>
        <xdr:cNvPr id="68" name="直線コネクタ 67"/>
        <xdr:cNvCxnSpPr/>
      </xdr:nvCxnSpPr>
      <xdr:spPr>
        <a:xfrm>
          <a:off x="1130300" y="6462090"/>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34722</xdr:rowOff>
    </xdr:from>
    <xdr:to>
      <xdr:col>24</xdr:col>
      <xdr:colOff>114300</xdr:colOff>
      <xdr:row>38</xdr:row>
      <xdr:rowOff>136322</xdr:rowOff>
    </xdr:to>
    <xdr:sp macro="" textlink="">
      <xdr:nvSpPr>
        <xdr:cNvPr id="78" name="楕円 77"/>
        <xdr:cNvSpPr/>
      </xdr:nvSpPr>
      <xdr:spPr>
        <a:xfrm>
          <a:off x="4584700" y="65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13149</xdr:rowOff>
    </xdr:from>
    <xdr:ext cx="469744" cy="259045"/>
    <xdr:sp macro="" textlink="">
      <xdr:nvSpPr>
        <xdr:cNvPr id="79" name="議会費該当値テキスト"/>
        <xdr:cNvSpPr txBox="1"/>
      </xdr:nvSpPr>
      <xdr:spPr>
        <a:xfrm>
          <a:off x="4686300" y="652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158394</xdr:rowOff>
    </xdr:from>
    <xdr:to>
      <xdr:col>20</xdr:col>
      <xdr:colOff>38100</xdr:colOff>
      <xdr:row>38</xdr:row>
      <xdr:rowOff>88544</xdr:rowOff>
    </xdr:to>
    <xdr:sp macro="" textlink="">
      <xdr:nvSpPr>
        <xdr:cNvPr id="80" name="楕円 79"/>
        <xdr:cNvSpPr/>
      </xdr:nvSpPr>
      <xdr:spPr>
        <a:xfrm>
          <a:off x="3746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79671</xdr:rowOff>
    </xdr:from>
    <xdr:ext cx="469744" cy="259045"/>
    <xdr:sp macro="" textlink="">
      <xdr:nvSpPr>
        <xdr:cNvPr id="81" name="テキスト ボックス 80"/>
        <xdr:cNvSpPr txBox="1"/>
      </xdr:nvSpPr>
      <xdr:spPr>
        <a:xfrm>
          <a:off x="3562428" y="659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137135</xdr:rowOff>
    </xdr:from>
    <xdr:to>
      <xdr:col>15</xdr:col>
      <xdr:colOff>101600</xdr:colOff>
      <xdr:row>38</xdr:row>
      <xdr:rowOff>67284</xdr:rowOff>
    </xdr:to>
    <xdr:sp macro="" textlink="">
      <xdr:nvSpPr>
        <xdr:cNvPr id="82" name="楕円 81"/>
        <xdr:cNvSpPr/>
      </xdr:nvSpPr>
      <xdr:spPr>
        <a:xfrm>
          <a:off x="2857500" y="6480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58411</xdr:rowOff>
    </xdr:from>
    <xdr:ext cx="469744" cy="259045"/>
    <xdr:sp macro="" textlink="">
      <xdr:nvSpPr>
        <xdr:cNvPr id="83" name="テキスト ボックス 82"/>
        <xdr:cNvSpPr txBox="1"/>
      </xdr:nvSpPr>
      <xdr:spPr>
        <a:xfrm>
          <a:off x="2673428" y="657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139878</xdr:rowOff>
    </xdr:from>
    <xdr:to>
      <xdr:col>10</xdr:col>
      <xdr:colOff>165100</xdr:colOff>
      <xdr:row>38</xdr:row>
      <xdr:rowOff>70028</xdr:rowOff>
    </xdr:to>
    <xdr:sp macro="" textlink="">
      <xdr:nvSpPr>
        <xdr:cNvPr id="84" name="楕円 83"/>
        <xdr:cNvSpPr/>
      </xdr:nvSpPr>
      <xdr:spPr>
        <a:xfrm>
          <a:off x="19685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61155</xdr:rowOff>
    </xdr:from>
    <xdr:ext cx="469744" cy="259045"/>
    <xdr:sp macro="" textlink="">
      <xdr:nvSpPr>
        <xdr:cNvPr id="85" name="テキスト ボックス 84"/>
        <xdr:cNvSpPr txBox="1"/>
      </xdr:nvSpPr>
      <xdr:spPr>
        <a:xfrm>
          <a:off x="1784428" y="657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67640</xdr:rowOff>
    </xdr:from>
    <xdr:to>
      <xdr:col>6</xdr:col>
      <xdr:colOff>38100</xdr:colOff>
      <xdr:row>37</xdr:row>
      <xdr:rowOff>169240</xdr:rowOff>
    </xdr:to>
    <xdr:sp macro="" textlink="">
      <xdr:nvSpPr>
        <xdr:cNvPr id="86" name="楕円 85"/>
        <xdr:cNvSpPr/>
      </xdr:nvSpPr>
      <xdr:spPr>
        <a:xfrm>
          <a:off x="1079500" y="64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160367</xdr:rowOff>
    </xdr:from>
    <xdr:ext cx="469744" cy="259045"/>
    <xdr:sp macro="" textlink="">
      <xdr:nvSpPr>
        <xdr:cNvPr id="87" name="テキスト ボックス 86"/>
        <xdr:cNvSpPr txBox="1"/>
      </xdr:nvSpPr>
      <xdr:spPr>
        <a:xfrm>
          <a:off x="895428" y="650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12105</xdr:rowOff>
    </xdr:from>
    <xdr:to>
      <xdr:col>24</xdr:col>
      <xdr:colOff>63500</xdr:colOff>
      <xdr:row>57</xdr:row>
      <xdr:rowOff>19356</xdr:rowOff>
    </xdr:to>
    <xdr:cxnSp macro="">
      <xdr:nvCxnSpPr>
        <xdr:cNvPr id="114" name="直線コネクタ 113"/>
        <xdr:cNvCxnSpPr/>
      </xdr:nvCxnSpPr>
      <xdr:spPr>
        <a:xfrm flipV="1">
          <a:off x="3797300" y="9784755"/>
          <a:ext cx="8382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34430</xdr:rowOff>
    </xdr:from>
    <xdr:to>
      <xdr:col>19</xdr:col>
      <xdr:colOff>177800</xdr:colOff>
      <xdr:row>57</xdr:row>
      <xdr:rowOff>19356</xdr:rowOff>
    </xdr:to>
    <xdr:cxnSp macro="">
      <xdr:nvCxnSpPr>
        <xdr:cNvPr id="117" name="直線コネクタ 116"/>
        <xdr:cNvCxnSpPr/>
      </xdr:nvCxnSpPr>
      <xdr:spPr>
        <a:xfrm>
          <a:off x="2908300" y="9635630"/>
          <a:ext cx="889000" cy="15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34430</xdr:rowOff>
    </xdr:from>
    <xdr:to>
      <xdr:col>15</xdr:col>
      <xdr:colOff>50800</xdr:colOff>
      <xdr:row>56</xdr:row>
      <xdr:rowOff>156868</xdr:rowOff>
    </xdr:to>
    <xdr:cxnSp macro="">
      <xdr:nvCxnSpPr>
        <xdr:cNvPr id="120" name="直線コネクタ 119"/>
        <xdr:cNvCxnSpPr/>
      </xdr:nvCxnSpPr>
      <xdr:spPr>
        <a:xfrm flipV="1">
          <a:off x="2019300" y="9635630"/>
          <a:ext cx="889000" cy="12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143284</xdr:rowOff>
    </xdr:from>
    <xdr:to>
      <xdr:col>10</xdr:col>
      <xdr:colOff>114300</xdr:colOff>
      <xdr:row>56</xdr:row>
      <xdr:rowOff>156868</xdr:rowOff>
    </xdr:to>
    <xdr:cxnSp macro="">
      <xdr:nvCxnSpPr>
        <xdr:cNvPr id="123" name="直線コネクタ 122"/>
        <xdr:cNvCxnSpPr/>
      </xdr:nvCxnSpPr>
      <xdr:spPr>
        <a:xfrm>
          <a:off x="1130300" y="9744484"/>
          <a:ext cx="8890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132755</xdr:rowOff>
    </xdr:from>
    <xdr:to>
      <xdr:col>24</xdr:col>
      <xdr:colOff>114300</xdr:colOff>
      <xdr:row>57</xdr:row>
      <xdr:rowOff>62905</xdr:rowOff>
    </xdr:to>
    <xdr:sp macro="" textlink="">
      <xdr:nvSpPr>
        <xdr:cNvPr id="133" name="楕円 132"/>
        <xdr:cNvSpPr/>
      </xdr:nvSpPr>
      <xdr:spPr>
        <a:xfrm>
          <a:off x="4584700" y="97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47682</xdr:rowOff>
    </xdr:from>
    <xdr:ext cx="534377" cy="259045"/>
    <xdr:sp macro="" textlink="">
      <xdr:nvSpPr>
        <xdr:cNvPr id="134" name="総務費該当値テキスト"/>
        <xdr:cNvSpPr txBox="1"/>
      </xdr:nvSpPr>
      <xdr:spPr>
        <a:xfrm>
          <a:off x="4686300" y="964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140006</xdr:rowOff>
    </xdr:from>
    <xdr:to>
      <xdr:col>20</xdr:col>
      <xdr:colOff>38100</xdr:colOff>
      <xdr:row>57</xdr:row>
      <xdr:rowOff>70156</xdr:rowOff>
    </xdr:to>
    <xdr:sp macro="" textlink="">
      <xdr:nvSpPr>
        <xdr:cNvPr id="135" name="楕円 134"/>
        <xdr:cNvSpPr/>
      </xdr:nvSpPr>
      <xdr:spPr>
        <a:xfrm>
          <a:off x="3746500" y="97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61283</xdr:rowOff>
    </xdr:from>
    <xdr:ext cx="534377" cy="259045"/>
    <xdr:sp macro="" textlink="">
      <xdr:nvSpPr>
        <xdr:cNvPr id="136" name="テキスト ボックス 135"/>
        <xdr:cNvSpPr txBox="1"/>
      </xdr:nvSpPr>
      <xdr:spPr>
        <a:xfrm>
          <a:off x="3530111" y="983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155080</xdr:rowOff>
    </xdr:from>
    <xdr:to>
      <xdr:col>15</xdr:col>
      <xdr:colOff>101600</xdr:colOff>
      <xdr:row>56</xdr:row>
      <xdr:rowOff>85230</xdr:rowOff>
    </xdr:to>
    <xdr:sp macro="" textlink="">
      <xdr:nvSpPr>
        <xdr:cNvPr id="137" name="楕円 136"/>
        <xdr:cNvSpPr/>
      </xdr:nvSpPr>
      <xdr:spPr>
        <a:xfrm>
          <a:off x="2857500" y="95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101757</xdr:rowOff>
    </xdr:from>
    <xdr:ext cx="534377" cy="259045"/>
    <xdr:sp macro="" textlink="">
      <xdr:nvSpPr>
        <xdr:cNvPr id="138" name="テキスト ボックス 137"/>
        <xdr:cNvSpPr txBox="1"/>
      </xdr:nvSpPr>
      <xdr:spPr>
        <a:xfrm>
          <a:off x="2641111" y="93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106068</xdr:rowOff>
    </xdr:from>
    <xdr:to>
      <xdr:col>10</xdr:col>
      <xdr:colOff>165100</xdr:colOff>
      <xdr:row>57</xdr:row>
      <xdr:rowOff>36218</xdr:rowOff>
    </xdr:to>
    <xdr:sp macro="" textlink="">
      <xdr:nvSpPr>
        <xdr:cNvPr id="139" name="楕円 138"/>
        <xdr:cNvSpPr/>
      </xdr:nvSpPr>
      <xdr:spPr>
        <a:xfrm>
          <a:off x="1968500" y="970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27345</xdr:rowOff>
    </xdr:from>
    <xdr:ext cx="534377" cy="259045"/>
    <xdr:sp macro="" textlink="">
      <xdr:nvSpPr>
        <xdr:cNvPr id="140" name="テキスト ボックス 139"/>
        <xdr:cNvSpPr txBox="1"/>
      </xdr:nvSpPr>
      <xdr:spPr>
        <a:xfrm>
          <a:off x="1752111" y="979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92484</xdr:rowOff>
    </xdr:from>
    <xdr:to>
      <xdr:col>6</xdr:col>
      <xdr:colOff>38100</xdr:colOff>
      <xdr:row>57</xdr:row>
      <xdr:rowOff>22634</xdr:rowOff>
    </xdr:to>
    <xdr:sp macro="" textlink="">
      <xdr:nvSpPr>
        <xdr:cNvPr id="141" name="楕円 140"/>
        <xdr:cNvSpPr/>
      </xdr:nvSpPr>
      <xdr:spPr>
        <a:xfrm>
          <a:off x="1079500" y="96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13761</xdr:rowOff>
    </xdr:from>
    <xdr:ext cx="534377" cy="259045"/>
    <xdr:sp macro="" textlink="">
      <xdr:nvSpPr>
        <xdr:cNvPr id="142" name="テキスト ボックス 141"/>
        <xdr:cNvSpPr txBox="1"/>
      </xdr:nvSpPr>
      <xdr:spPr>
        <a:xfrm>
          <a:off x="863111" y="97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101578</xdr:rowOff>
    </xdr:from>
    <xdr:to>
      <xdr:col>24</xdr:col>
      <xdr:colOff>63500</xdr:colOff>
      <xdr:row>77</xdr:row>
      <xdr:rowOff>108491</xdr:rowOff>
    </xdr:to>
    <xdr:cxnSp macro="">
      <xdr:nvCxnSpPr>
        <xdr:cNvPr id="174" name="直線コネクタ 173"/>
        <xdr:cNvCxnSpPr/>
      </xdr:nvCxnSpPr>
      <xdr:spPr>
        <a:xfrm flipV="1">
          <a:off x="3797300" y="13303228"/>
          <a:ext cx="8382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65230</xdr:rowOff>
    </xdr:from>
    <xdr:to>
      <xdr:col>19</xdr:col>
      <xdr:colOff>177800</xdr:colOff>
      <xdr:row>77</xdr:row>
      <xdr:rowOff>108491</xdr:rowOff>
    </xdr:to>
    <xdr:cxnSp macro="">
      <xdr:nvCxnSpPr>
        <xdr:cNvPr id="177" name="直線コネクタ 176"/>
        <xdr:cNvCxnSpPr/>
      </xdr:nvCxnSpPr>
      <xdr:spPr>
        <a:xfrm>
          <a:off x="2908300" y="13266880"/>
          <a:ext cx="889000" cy="4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65230</xdr:rowOff>
    </xdr:from>
    <xdr:to>
      <xdr:col>15</xdr:col>
      <xdr:colOff>50800</xdr:colOff>
      <xdr:row>78</xdr:row>
      <xdr:rowOff>11607</xdr:rowOff>
    </xdr:to>
    <xdr:cxnSp macro="">
      <xdr:nvCxnSpPr>
        <xdr:cNvPr id="180" name="直線コネクタ 179"/>
        <xdr:cNvCxnSpPr/>
      </xdr:nvCxnSpPr>
      <xdr:spPr>
        <a:xfrm flipV="1">
          <a:off x="2019300" y="13266880"/>
          <a:ext cx="889000" cy="1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11607</xdr:rowOff>
    </xdr:from>
    <xdr:to>
      <xdr:col>10</xdr:col>
      <xdr:colOff>114300</xdr:colOff>
      <xdr:row>78</xdr:row>
      <xdr:rowOff>20425</xdr:rowOff>
    </xdr:to>
    <xdr:cxnSp macro="">
      <xdr:nvCxnSpPr>
        <xdr:cNvPr id="183" name="直線コネクタ 182"/>
        <xdr:cNvCxnSpPr/>
      </xdr:nvCxnSpPr>
      <xdr:spPr>
        <a:xfrm flipV="1">
          <a:off x="1130300" y="13384707"/>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50778</xdr:rowOff>
    </xdr:from>
    <xdr:to>
      <xdr:col>24</xdr:col>
      <xdr:colOff>114300</xdr:colOff>
      <xdr:row>77</xdr:row>
      <xdr:rowOff>152378</xdr:rowOff>
    </xdr:to>
    <xdr:sp macro="" textlink="">
      <xdr:nvSpPr>
        <xdr:cNvPr id="193" name="楕円 192"/>
        <xdr:cNvSpPr/>
      </xdr:nvSpPr>
      <xdr:spPr>
        <a:xfrm>
          <a:off x="4584700" y="132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29205</xdr:rowOff>
    </xdr:from>
    <xdr:ext cx="599010" cy="259045"/>
    <xdr:sp macro="" textlink="">
      <xdr:nvSpPr>
        <xdr:cNvPr id="194" name="民生費該当値テキスト"/>
        <xdr:cNvSpPr txBox="1"/>
      </xdr:nvSpPr>
      <xdr:spPr>
        <a:xfrm>
          <a:off x="4686300" y="1323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57691</xdr:rowOff>
    </xdr:from>
    <xdr:to>
      <xdr:col>20</xdr:col>
      <xdr:colOff>38100</xdr:colOff>
      <xdr:row>77</xdr:row>
      <xdr:rowOff>159291</xdr:rowOff>
    </xdr:to>
    <xdr:sp macro="" textlink="">
      <xdr:nvSpPr>
        <xdr:cNvPr id="195" name="楕円 194"/>
        <xdr:cNvSpPr/>
      </xdr:nvSpPr>
      <xdr:spPr>
        <a:xfrm>
          <a:off x="3746500" y="132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150418</xdr:rowOff>
    </xdr:from>
    <xdr:ext cx="599010" cy="259045"/>
    <xdr:sp macro="" textlink="">
      <xdr:nvSpPr>
        <xdr:cNvPr id="196" name="テキスト ボックス 195"/>
        <xdr:cNvSpPr txBox="1"/>
      </xdr:nvSpPr>
      <xdr:spPr>
        <a:xfrm>
          <a:off x="3497795" y="1335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14430</xdr:rowOff>
    </xdr:from>
    <xdr:to>
      <xdr:col>15</xdr:col>
      <xdr:colOff>101600</xdr:colOff>
      <xdr:row>77</xdr:row>
      <xdr:rowOff>116030</xdr:rowOff>
    </xdr:to>
    <xdr:sp macro="" textlink="">
      <xdr:nvSpPr>
        <xdr:cNvPr id="197" name="楕円 196"/>
        <xdr:cNvSpPr/>
      </xdr:nvSpPr>
      <xdr:spPr>
        <a:xfrm>
          <a:off x="2857500" y="132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107157</xdr:rowOff>
    </xdr:from>
    <xdr:ext cx="599010" cy="259045"/>
    <xdr:sp macro="" textlink="">
      <xdr:nvSpPr>
        <xdr:cNvPr id="198" name="テキスト ボックス 197"/>
        <xdr:cNvSpPr txBox="1"/>
      </xdr:nvSpPr>
      <xdr:spPr>
        <a:xfrm>
          <a:off x="2608795" y="1330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132257</xdr:rowOff>
    </xdr:from>
    <xdr:to>
      <xdr:col>10</xdr:col>
      <xdr:colOff>165100</xdr:colOff>
      <xdr:row>78</xdr:row>
      <xdr:rowOff>62407</xdr:rowOff>
    </xdr:to>
    <xdr:sp macro="" textlink="">
      <xdr:nvSpPr>
        <xdr:cNvPr id="199" name="楕円 198"/>
        <xdr:cNvSpPr/>
      </xdr:nvSpPr>
      <xdr:spPr>
        <a:xfrm>
          <a:off x="1968500" y="133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53534</xdr:rowOff>
    </xdr:from>
    <xdr:ext cx="599010" cy="259045"/>
    <xdr:sp macro="" textlink="">
      <xdr:nvSpPr>
        <xdr:cNvPr id="200" name="テキスト ボックス 199"/>
        <xdr:cNvSpPr txBox="1"/>
      </xdr:nvSpPr>
      <xdr:spPr>
        <a:xfrm>
          <a:off x="1719795" y="1342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141075</xdr:rowOff>
    </xdr:from>
    <xdr:to>
      <xdr:col>6</xdr:col>
      <xdr:colOff>38100</xdr:colOff>
      <xdr:row>78</xdr:row>
      <xdr:rowOff>71225</xdr:rowOff>
    </xdr:to>
    <xdr:sp macro="" textlink="">
      <xdr:nvSpPr>
        <xdr:cNvPr id="201" name="楕円 200"/>
        <xdr:cNvSpPr/>
      </xdr:nvSpPr>
      <xdr:spPr>
        <a:xfrm>
          <a:off x="1079500" y="1334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62352</xdr:rowOff>
    </xdr:from>
    <xdr:ext cx="599010" cy="259045"/>
    <xdr:sp macro="" textlink="">
      <xdr:nvSpPr>
        <xdr:cNvPr id="202" name="テキスト ボックス 201"/>
        <xdr:cNvSpPr txBox="1"/>
      </xdr:nvSpPr>
      <xdr:spPr>
        <a:xfrm>
          <a:off x="830795" y="1343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169320</xdr:rowOff>
    </xdr:from>
    <xdr:to>
      <xdr:col>24</xdr:col>
      <xdr:colOff>63500</xdr:colOff>
      <xdr:row>99</xdr:row>
      <xdr:rowOff>1479</xdr:rowOff>
    </xdr:to>
    <xdr:cxnSp macro="">
      <xdr:nvCxnSpPr>
        <xdr:cNvPr id="234" name="直線コネクタ 233"/>
        <xdr:cNvCxnSpPr/>
      </xdr:nvCxnSpPr>
      <xdr:spPr>
        <a:xfrm flipV="1">
          <a:off x="3797300" y="16971420"/>
          <a:ext cx="8382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1479</xdr:rowOff>
    </xdr:from>
    <xdr:to>
      <xdr:col>19</xdr:col>
      <xdr:colOff>177800</xdr:colOff>
      <xdr:row>99</xdr:row>
      <xdr:rowOff>8745</xdr:rowOff>
    </xdr:to>
    <xdr:cxnSp macro="">
      <xdr:nvCxnSpPr>
        <xdr:cNvPr id="237" name="直線コネクタ 236"/>
        <xdr:cNvCxnSpPr/>
      </xdr:nvCxnSpPr>
      <xdr:spPr>
        <a:xfrm flipV="1">
          <a:off x="2908300" y="16975029"/>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8745</xdr:rowOff>
    </xdr:from>
    <xdr:to>
      <xdr:col>15</xdr:col>
      <xdr:colOff>50800</xdr:colOff>
      <xdr:row>99</xdr:row>
      <xdr:rowOff>33401</xdr:rowOff>
    </xdr:to>
    <xdr:cxnSp macro="">
      <xdr:nvCxnSpPr>
        <xdr:cNvPr id="240" name="直線コネクタ 239"/>
        <xdr:cNvCxnSpPr/>
      </xdr:nvCxnSpPr>
      <xdr:spPr>
        <a:xfrm flipV="1">
          <a:off x="2019300" y="16982295"/>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33401</xdr:rowOff>
    </xdr:from>
    <xdr:to>
      <xdr:col>10</xdr:col>
      <xdr:colOff>114300</xdr:colOff>
      <xdr:row>99</xdr:row>
      <xdr:rowOff>45779</xdr:rowOff>
    </xdr:to>
    <xdr:cxnSp macro="">
      <xdr:nvCxnSpPr>
        <xdr:cNvPr id="243" name="直線コネクタ 242"/>
        <xdr:cNvCxnSpPr/>
      </xdr:nvCxnSpPr>
      <xdr:spPr>
        <a:xfrm flipV="1">
          <a:off x="1130300" y="17006951"/>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118520</xdr:rowOff>
    </xdr:from>
    <xdr:to>
      <xdr:col>24</xdr:col>
      <xdr:colOff>114300</xdr:colOff>
      <xdr:row>99</xdr:row>
      <xdr:rowOff>48670</xdr:rowOff>
    </xdr:to>
    <xdr:sp macro="" textlink="">
      <xdr:nvSpPr>
        <xdr:cNvPr id="253" name="楕円 252"/>
        <xdr:cNvSpPr/>
      </xdr:nvSpPr>
      <xdr:spPr>
        <a:xfrm>
          <a:off x="4584700" y="1692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33447</xdr:rowOff>
    </xdr:from>
    <xdr:ext cx="534377" cy="259045"/>
    <xdr:sp macro="" textlink="">
      <xdr:nvSpPr>
        <xdr:cNvPr id="254" name="衛生費該当値テキスト"/>
        <xdr:cNvSpPr txBox="1"/>
      </xdr:nvSpPr>
      <xdr:spPr>
        <a:xfrm>
          <a:off x="4686300" y="1683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122129</xdr:rowOff>
    </xdr:from>
    <xdr:to>
      <xdr:col>20</xdr:col>
      <xdr:colOff>38100</xdr:colOff>
      <xdr:row>99</xdr:row>
      <xdr:rowOff>52279</xdr:rowOff>
    </xdr:to>
    <xdr:sp macro="" textlink="">
      <xdr:nvSpPr>
        <xdr:cNvPr id="255" name="楕円 254"/>
        <xdr:cNvSpPr/>
      </xdr:nvSpPr>
      <xdr:spPr>
        <a:xfrm>
          <a:off x="3746500" y="169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43406</xdr:rowOff>
    </xdr:from>
    <xdr:ext cx="534377" cy="259045"/>
    <xdr:sp macro="" textlink="">
      <xdr:nvSpPr>
        <xdr:cNvPr id="256" name="テキスト ボックス 255"/>
        <xdr:cNvSpPr txBox="1"/>
      </xdr:nvSpPr>
      <xdr:spPr>
        <a:xfrm>
          <a:off x="3530111" y="1701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129395</xdr:rowOff>
    </xdr:from>
    <xdr:to>
      <xdr:col>15</xdr:col>
      <xdr:colOff>101600</xdr:colOff>
      <xdr:row>99</xdr:row>
      <xdr:rowOff>59545</xdr:rowOff>
    </xdr:to>
    <xdr:sp macro="" textlink="">
      <xdr:nvSpPr>
        <xdr:cNvPr id="257" name="楕円 256"/>
        <xdr:cNvSpPr/>
      </xdr:nvSpPr>
      <xdr:spPr>
        <a:xfrm>
          <a:off x="2857500" y="169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50672</xdr:rowOff>
    </xdr:from>
    <xdr:ext cx="534377" cy="259045"/>
    <xdr:sp macro="" textlink="">
      <xdr:nvSpPr>
        <xdr:cNvPr id="258" name="テキスト ボックス 257"/>
        <xdr:cNvSpPr txBox="1"/>
      </xdr:nvSpPr>
      <xdr:spPr>
        <a:xfrm>
          <a:off x="2641111" y="1702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154051</xdr:rowOff>
    </xdr:from>
    <xdr:to>
      <xdr:col>10</xdr:col>
      <xdr:colOff>165100</xdr:colOff>
      <xdr:row>99</xdr:row>
      <xdr:rowOff>84201</xdr:rowOff>
    </xdr:to>
    <xdr:sp macro="" textlink="">
      <xdr:nvSpPr>
        <xdr:cNvPr id="259" name="楕円 258"/>
        <xdr:cNvSpPr/>
      </xdr:nvSpPr>
      <xdr:spPr>
        <a:xfrm>
          <a:off x="1968500" y="169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75328</xdr:rowOff>
    </xdr:from>
    <xdr:ext cx="534377" cy="259045"/>
    <xdr:sp macro="" textlink="">
      <xdr:nvSpPr>
        <xdr:cNvPr id="260" name="テキスト ボックス 259"/>
        <xdr:cNvSpPr txBox="1"/>
      </xdr:nvSpPr>
      <xdr:spPr>
        <a:xfrm>
          <a:off x="1752111" y="17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166429</xdr:rowOff>
    </xdr:from>
    <xdr:to>
      <xdr:col>6</xdr:col>
      <xdr:colOff>38100</xdr:colOff>
      <xdr:row>99</xdr:row>
      <xdr:rowOff>96579</xdr:rowOff>
    </xdr:to>
    <xdr:sp macro="" textlink="">
      <xdr:nvSpPr>
        <xdr:cNvPr id="261" name="楕円 260"/>
        <xdr:cNvSpPr/>
      </xdr:nvSpPr>
      <xdr:spPr>
        <a:xfrm>
          <a:off x="1079500" y="169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87706</xdr:rowOff>
    </xdr:from>
    <xdr:ext cx="534377" cy="259045"/>
    <xdr:sp macro="" textlink="">
      <xdr:nvSpPr>
        <xdr:cNvPr id="262" name="テキスト ボックス 261"/>
        <xdr:cNvSpPr txBox="1"/>
      </xdr:nvSpPr>
      <xdr:spPr>
        <a:xfrm>
          <a:off x="863111" y="170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138785</xdr:rowOff>
    </xdr:from>
    <xdr:to>
      <xdr:col>55</xdr:col>
      <xdr:colOff>0</xdr:colOff>
      <xdr:row>38</xdr:row>
      <xdr:rowOff>138785</xdr:rowOff>
    </xdr:to>
    <xdr:cxnSp macro="">
      <xdr:nvCxnSpPr>
        <xdr:cNvPr id="289" name="直線コネクタ 288"/>
        <xdr:cNvCxnSpPr/>
      </xdr:nvCxnSpPr>
      <xdr:spPr>
        <a:xfrm>
          <a:off x="9639300" y="6653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125069</xdr:rowOff>
    </xdr:from>
    <xdr:to>
      <xdr:col>50</xdr:col>
      <xdr:colOff>114300</xdr:colOff>
      <xdr:row>38</xdr:row>
      <xdr:rowOff>138785</xdr:rowOff>
    </xdr:to>
    <xdr:cxnSp macro="">
      <xdr:nvCxnSpPr>
        <xdr:cNvPr id="292" name="直線コネクタ 291"/>
        <xdr:cNvCxnSpPr/>
      </xdr:nvCxnSpPr>
      <xdr:spPr>
        <a:xfrm>
          <a:off x="8750300" y="6468719"/>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125069</xdr:rowOff>
    </xdr:from>
    <xdr:to>
      <xdr:col>45</xdr:col>
      <xdr:colOff>177800</xdr:colOff>
      <xdr:row>37</xdr:row>
      <xdr:rowOff>125298</xdr:rowOff>
    </xdr:to>
    <xdr:cxnSp macro="">
      <xdr:nvCxnSpPr>
        <xdr:cNvPr id="295" name="直線コネクタ 294"/>
        <xdr:cNvCxnSpPr/>
      </xdr:nvCxnSpPr>
      <xdr:spPr>
        <a:xfrm flipV="1">
          <a:off x="7861300" y="646871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7" name="テキスト ボックス 296"/>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125298</xdr:rowOff>
    </xdr:from>
    <xdr:to>
      <xdr:col>41</xdr:col>
      <xdr:colOff>50800</xdr:colOff>
      <xdr:row>37</xdr:row>
      <xdr:rowOff>125298</xdr:rowOff>
    </xdr:to>
    <xdr:cxnSp macro="">
      <xdr:nvCxnSpPr>
        <xdr:cNvPr id="298" name="直線コネクタ 297"/>
        <xdr:cNvCxnSpPr/>
      </xdr:nvCxnSpPr>
      <xdr:spPr>
        <a:xfrm>
          <a:off x="6972300" y="6468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87985</xdr:rowOff>
    </xdr:from>
    <xdr:to>
      <xdr:col>55</xdr:col>
      <xdr:colOff>50800</xdr:colOff>
      <xdr:row>39</xdr:row>
      <xdr:rowOff>18135</xdr:rowOff>
    </xdr:to>
    <xdr:sp macro="" textlink="">
      <xdr:nvSpPr>
        <xdr:cNvPr id="308" name="楕円 307"/>
        <xdr:cNvSpPr/>
      </xdr:nvSpPr>
      <xdr:spPr>
        <a:xfrm>
          <a:off x="10426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2912</xdr:rowOff>
    </xdr:from>
    <xdr:ext cx="249299" cy="259045"/>
    <xdr:sp macro="" textlink="">
      <xdr:nvSpPr>
        <xdr:cNvPr id="309" name="労働費該当値テキスト"/>
        <xdr:cNvSpPr txBox="1"/>
      </xdr:nvSpPr>
      <xdr:spPr>
        <a:xfrm>
          <a:off x="10528300" y="6518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87985</xdr:rowOff>
    </xdr:from>
    <xdr:to>
      <xdr:col>50</xdr:col>
      <xdr:colOff>165100</xdr:colOff>
      <xdr:row>39</xdr:row>
      <xdr:rowOff>18135</xdr:rowOff>
    </xdr:to>
    <xdr:sp macro="" textlink="">
      <xdr:nvSpPr>
        <xdr:cNvPr id="310" name="楕円 309"/>
        <xdr:cNvSpPr/>
      </xdr:nvSpPr>
      <xdr:spPr>
        <a:xfrm>
          <a:off x="9588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9262</xdr:rowOff>
    </xdr:from>
    <xdr:ext cx="249299" cy="259045"/>
    <xdr:sp macro="" textlink="">
      <xdr:nvSpPr>
        <xdr:cNvPr id="311" name="テキスト ボックス 310"/>
        <xdr:cNvSpPr txBox="1"/>
      </xdr:nvSpPr>
      <xdr:spPr>
        <a:xfrm>
          <a:off x="9514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74269</xdr:rowOff>
    </xdr:from>
    <xdr:to>
      <xdr:col>46</xdr:col>
      <xdr:colOff>38100</xdr:colOff>
      <xdr:row>38</xdr:row>
      <xdr:rowOff>4420</xdr:rowOff>
    </xdr:to>
    <xdr:sp macro="" textlink="">
      <xdr:nvSpPr>
        <xdr:cNvPr id="312" name="楕円 311"/>
        <xdr:cNvSpPr/>
      </xdr:nvSpPr>
      <xdr:spPr>
        <a:xfrm>
          <a:off x="8699500" y="6417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20946</xdr:rowOff>
    </xdr:from>
    <xdr:ext cx="378565" cy="259045"/>
    <xdr:sp macro="" textlink="">
      <xdr:nvSpPr>
        <xdr:cNvPr id="313" name="テキスト ボックス 312"/>
        <xdr:cNvSpPr txBox="1"/>
      </xdr:nvSpPr>
      <xdr:spPr>
        <a:xfrm>
          <a:off x="8561017" y="6193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74498</xdr:rowOff>
    </xdr:from>
    <xdr:to>
      <xdr:col>41</xdr:col>
      <xdr:colOff>101600</xdr:colOff>
      <xdr:row>38</xdr:row>
      <xdr:rowOff>4648</xdr:rowOff>
    </xdr:to>
    <xdr:sp macro="" textlink="">
      <xdr:nvSpPr>
        <xdr:cNvPr id="314" name="楕円 313"/>
        <xdr:cNvSpPr/>
      </xdr:nvSpPr>
      <xdr:spPr>
        <a:xfrm>
          <a:off x="78105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21175</xdr:rowOff>
    </xdr:from>
    <xdr:ext cx="378565" cy="259045"/>
    <xdr:sp macro="" textlink="">
      <xdr:nvSpPr>
        <xdr:cNvPr id="315" name="テキスト ボックス 314"/>
        <xdr:cNvSpPr txBox="1"/>
      </xdr:nvSpPr>
      <xdr:spPr>
        <a:xfrm>
          <a:off x="7672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74498</xdr:rowOff>
    </xdr:from>
    <xdr:to>
      <xdr:col>36</xdr:col>
      <xdr:colOff>165100</xdr:colOff>
      <xdr:row>38</xdr:row>
      <xdr:rowOff>4648</xdr:rowOff>
    </xdr:to>
    <xdr:sp macro="" textlink="">
      <xdr:nvSpPr>
        <xdr:cNvPr id="316" name="楕円 315"/>
        <xdr:cNvSpPr/>
      </xdr:nvSpPr>
      <xdr:spPr>
        <a:xfrm>
          <a:off x="69215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21175</xdr:rowOff>
    </xdr:from>
    <xdr:ext cx="378565" cy="259045"/>
    <xdr:sp macro="" textlink="">
      <xdr:nvSpPr>
        <xdr:cNvPr id="317" name="テキスト ボックス 316"/>
        <xdr:cNvSpPr txBox="1"/>
      </xdr:nvSpPr>
      <xdr:spPr>
        <a:xfrm>
          <a:off x="6783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120066</xdr:rowOff>
    </xdr:from>
    <xdr:to>
      <xdr:col>55</xdr:col>
      <xdr:colOff>0</xdr:colOff>
      <xdr:row>58</xdr:row>
      <xdr:rowOff>136855</xdr:rowOff>
    </xdr:to>
    <xdr:cxnSp macro="">
      <xdr:nvCxnSpPr>
        <xdr:cNvPr id="346" name="直線コネクタ 345"/>
        <xdr:cNvCxnSpPr/>
      </xdr:nvCxnSpPr>
      <xdr:spPr>
        <a:xfrm>
          <a:off x="9639300" y="10064166"/>
          <a:ext cx="838200" cy="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120066</xdr:rowOff>
    </xdr:from>
    <xdr:to>
      <xdr:col>50</xdr:col>
      <xdr:colOff>114300</xdr:colOff>
      <xdr:row>58</xdr:row>
      <xdr:rowOff>125158</xdr:rowOff>
    </xdr:to>
    <xdr:cxnSp macro="">
      <xdr:nvCxnSpPr>
        <xdr:cNvPr id="349" name="直線コネクタ 348"/>
        <xdr:cNvCxnSpPr/>
      </xdr:nvCxnSpPr>
      <xdr:spPr>
        <a:xfrm flipV="1">
          <a:off x="8750300" y="10064166"/>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125158</xdr:rowOff>
    </xdr:from>
    <xdr:to>
      <xdr:col>45</xdr:col>
      <xdr:colOff>177800</xdr:colOff>
      <xdr:row>58</xdr:row>
      <xdr:rowOff>164503</xdr:rowOff>
    </xdr:to>
    <xdr:cxnSp macro="">
      <xdr:nvCxnSpPr>
        <xdr:cNvPr id="352" name="直線コネクタ 351"/>
        <xdr:cNvCxnSpPr/>
      </xdr:nvCxnSpPr>
      <xdr:spPr>
        <a:xfrm flipV="1">
          <a:off x="7861300" y="10069258"/>
          <a:ext cx="889000" cy="3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163208</xdr:rowOff>
    </xdr:from>
    <xdr:to>
      <xdr:col>41</xdr:col>
      <xdr:colOff>50800</xdr:colOff>
      <xdr:row>58</xdr:row>
      <xdr:rowOff>164503</xdr:rowOff>
    </xdr:to>
    <xdr:cxnSp macro="">
      <xdr:nvCxnSpPr>
        <xdr:cNvPr id="355" name="直線コネクタ 354"/>
        <xdr:cNvCxnSpPr/>
      </xdr:nvCxnSpPr>
      <xdr:spPr>
        <a:xfrm>
          <a:off x="6972300" y="10107308"/>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86055</xdr:rowOff>
    </xdr:from>
    <xdr:to>
      <xdr:col>55</xdr:col>
      <xdr:colOff>50800</xdr:colOff>
      <xdr:row>59</xdr:row>
      <xdr:rowOff>16205</xdr:rowOff>
    </xdr:to>
    <xdr:sp macro="" textlink="">
      <xdr:nvSpPr>
        <xdr:cNvPr id="365" name="楕円 364"/>
        <xdr:cNvSpPr/>
      </xdr:nvSpPr>
      <xdr:spPr>
        <a:xfrm>
          <a:off x="10426700" y="100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982</xdr:rowOff>
    </xdr:from>
    <xdr:ext cx="469744" cy="259045"/>
    <xdr:sp macro="" textlink="">
      <xdr:nvSpPr>
        <xdr:cNvPr id="366" name="農林水産業費該当値テキスト"/>
        <xdr:cNvSpPr txBox="1"/>
      </xdr:nvSpPr>
      <xdr:spPr>
        <a:xfrm>
          <a:off x="10528300" y="994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69266</xdr:rowOff>
    </xdr:from>
    <xdr:to>
      <xdr:col>50</xdr:col>
      <xdr:colOff>165100</xdr:colOff>
      <xdr:row>58</xdr:row>
      <xdr:rowOff>170866</xdr:rowOff>
    </xdr:to>
    <xdr:sp macro="" textlink="">
      <xdr:nvSpPr>
        <xdr:cNvPr id="367" name="楕円 366"/>
        <xdr:cNvSpPr/>
      </xdr:nvSpPr>
      <xdr:spPr>
        <a:xfrm>
          <a:off x="9588500" y="100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161993</xdr:rowOff>
    </xdr:from>
    <xdr:ext cx="469744" cy="259045"/>
    <xdr:sp macro="" textlink="">
      <xdr:nvSpPr>
        <xdr:cNvPr id="368" name="テキスト ボックス 367"/>
        <xdr:cNvSpPr txBox="1"/>
      </xdr:nvSpPr>
      <xdr:spPr>
        <a:xfrm>
          <a:off x="9404428" y="1010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74358</xdr:rowOff>
    </xdr:from>
    <xdr:to>
      <xdr:col>46</xdr:col>
      <xdr:colOff>38100</xdr:colOff>
      <xdr:row>59</xdr:row>
      <xdr:rowOff>4508</xdr:rowOff>
    </xdr:to>
    <xdr:sp macro="" textlink="">
      <xdr:nvSpPr>
        <xdr:cNvPr id="369" name="楕円 368"/>
        <xdr:cNvSpPr/>
      </xdr:nvSpPr>
      <xdr:spPr>
        <a:xfrm>
          <a:off x="8699500" y="1001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167085</xdr:rowOff>
    </xdr:from>
    <xdr:ext cx="469744" cy="259045"/>
    <xdr:sp macro="" textlink="">
      <xdr:nvSpPr>
        <xdr:cNvPr id="370" name="テキスト ボックス 369"/>
        <xdr:cNvSpPr txBox="1"/>
      </xdr:nvSpPr>
      <xdr:spPr>
        <a:xfrm>
          <a:off x="8515428" y="1011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113703</xdr:rowOff>
    </xdr:from>
    <xdr:to>
      <xdr:col>41</xdr:col>
      <xdr:colOff>101600</xdr:colOff>
      <xdr:row>59</xdr:row>
      <xdr:rowOff>43853</xdr:rowOff>
    </xdr:to>
    <xdr:sp macro="" textlink="">
      <xdr:nvSpPr>
        <xdr:cNvPr id="371" name="楕円 370"/>
        <xdr:cNvSpPr/>
      </xdr:nvSpPr>
      <xdr:spPr>
        <a:xfrm>
          <a:off x="7810500" y="100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34980</xdr:rowOff>
    </xdr:from>
    <xdr:ext cx="469744" cy="259045"/>
    <xdr:sp macro="" textlink="">
      <xdr:nvSpPr>
        <xdr:cNvPr id="372" name="テキスト ボックス 371"/>
        <xdr:cNvSpPr txBox="1"/>
      </xdr:nvSpPr>
      <xdr:spPr>
        <a:xfrm>
          <a:off x="7626428" y="1015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112408</xdr:rowOff>
    </xdr:from>
    <xdr:to>
      <xdr:col>36</xdr:col>
      <xdr:colOff>165100</xdr:colOff>
      <xdr:row>59</xdr:row>
      <xdr:rowOff>42558</xdr:rowOff>
    </xdr:to>
    <xdr:sp macro="" textlink="">
      <xdr:nvSpPr>
        <xdr:cNvPr id="373" name="楕円 372"/>
        <xdr:cNvSpPr/>
      </xdr:nvSpPr>
      <xdr:spPr>
        <a:xfrm>
          <a:off x="6921500" y="1005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33685</xdr:rowOff>
    </xdr:from>
    <xdr:ext cx="469744" cy="259045"/>
    <xdr:sp macro="" textlink="">
      <xdr:nvSpPr>
        <xdr:cNvPr id="374" name="テキスト ボックス 373"/>
        <xdr:cNvSpPr txBox="1"/>
      </xdr:nvSpPr>
      <xdr:spPr>
        <a:xfrm>
          <a:off x="6737428" y="101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25019</xdr:rowOff>
    </xdr:from>
    <xdr:to>
      <xdr:col>55</xdr:col>
      <xdr:colOff>0</xdr:colOff>
      <xdr:row>79</xdr:row>
      <xdr:rowOff>39115</xdr:rowOff>
    </xdr:to>
    <xdr:cxnSp macro="">
      <xdr:nvCxnSpPr>
        <xdr:cNvPr id="405" name="直線コネクタ 404"/>
        <xdr:cNvCxnSpPr/>
      </xdr:nvCxnSpPr>
      <xdr:spPr>
        <a:xfrm>
          <a:off x="9639300" y="13569569"/>
          <a:ext cx="8382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25019</xdr:rowOff>
    </xdr:from>
    <xdr:to>
      <xdr:col>50</xdr:col>
      <xdr:colOff>114300</xdr:colOff>
      <xdr:row>79</xdr:row>
      <xdr:rowOff>30635</xdr:rowOff>
    </xdr:to>
    <xdr:cxnSp macro="">
      <xdr:nvCxnSpPr>
        <xdr:cNvPr id="408" name="直線コネクタ 407"/>
        <xdr:cNvCxnSpPr/>
      </xdr:nvCxnSpPr>
      <xdr:spPr>
        <a:xfrm flipV="1">
          <a:off x="8750300" y="13569569"/>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9812</xdr:rowOff>
    </xdr:from>
    <xdr:to>
      <xdr:col>45</xdr:col>
      <xdr:colOff>177800</xdr:colOff>
      <xdr:row>79</xdr:row>
      <xdr:rowOff>30635</xdr:rowOff>
    </xdr:to>
    <xdr:cxnSp macro="">
      <xdr:nvCxnSpPr>
        <xdr:cNvPr id="411" name="直線コネクタ 410"/>
        <xdr:cNvCxnSpPr/>
      </xdr:nvCxnSpPr>
      <xdr:spPr>
        <a:xfrm>
          <a:off x="7861300" y="13554362"/>
          <a:ext cx="889000" cy="2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9812</xdr:rowOff>
    </xdr:from>
    <xdr:to>
      <xdr:col>41</xdr:col>
      <xdr:colOff>50800</xdr:colOff>
      <xdr:row>79</xdr:row>
      <xdr:rowOff>31550</xdr:rowOff>
    </xdr:to>
    <xdr:cxnSp macro="">
      <xdr:nvCxnSpPr>
        <xdr:cNvPr id="414" name="直線コネクタ 413"/>
        <xdr:cNvCxnSpPr/>
      </xdr:nvCxnSpPr>
      <xdr:spPr>
        <a:xfrm flipV="1">
          <a:off x="6972300" y="13554362"/>
          <a:ext cx="889000" cy="2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159765</xdr:rowOff>
    </xdr:from>
    <xdr:to>
      <xdr:col>55</xdr:col>
      <xdr:colOff>50800</xdr:colOff>
      <xdr:row>79</xdr:row>
      <xdr:rowOff>89915</xdr:rowOff>
    </xdr:to>
    <xdr:sp macro="" textlink="">
      <xdr:nvSpPr>
        <xdr:cNvPr id="424" name="楕円 423"/>
        <xdr:cNvSpPr/>
      </xdr:nvSpPr>
      <xdr:spPr>
        <a:xfrm>
          <a:off x="104267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74692</xdr:rowOff>
    </xdr:from>
    <xdr:ext cx="469744" cy="259045"/>
    <xdr:sp macro="" textlink="">
      <xdr:nvSpPr>
        <xdr:cNvPr id="425" name="商工費該当値テキスト"/>
        <xdr:cNvSpPr txBox="1"/>
      </xdr:nvSpPr>
      <xdr:spPr>
        <a:xfrm>
          <a:off x="10528300" y="1344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145669</xdr:rowOff>
    </xdr:from>
    <xdr:to>
      <xdr:col>50</xdr:col>
      <xdr:colOff>165100</xdr:colOff>
      <xdr:row>79</xdr:row>
      <xdr:rowOff>75819</xdr:rowOff>
    </xdr:to>
    <xdr:sp macro="" textlink="">
      <xdr:nvSpPr>
        <xdr:cNvPr id="426" name="楕円 425"/>
        <xdr:cNvSpPr/>
      </xdr:nvSpPr>
      <xdr:spPr>
        <a:xfrm>
          <a:off x="9588500" y="135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66946</xdr:rowOff>
    </xdr:from>
    <xdr:ext cx="469744" cy="259045"/>
    <xdr:sp macro="" textlink="">
      <xdr:nvSpPr>
        <xdr:cNvPr id="427" name="テキスト ボックス 426"/>
        <xdr:cNvSpPr txBox="1"/>
      </xdr:nvSpPr>
      <xdr:spPr>
        <a:xfrm>
          <a:off x="9404428" y="1361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151285</xdr:rowOff>
    </xdr:from>
    <xdr:to>
      <xdr:col>46</xdr:col>
      <xdr:colOff>38100</xdr:colOff>
      <xdr:row>79</xdr:row>
      <xdr:rowOff>81435</xdr:rowOff>
    </xdr:to>
    <xdr:sp macro="" textlink="">
      <xdr:nvSpPr>
        <xdr:cNvPr id="428" name="楕円 427"/>
        <xdr:cNvSpPr/>
      </xdr:nvSpPr>
      <xdr:spPr>
        <a:xfrm>
          <a:off x="8699500" y="135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72562</xdr:rowOff>
    </xdr:from>
    <xdr:ext cx="469744" cy="259045"/>
    <xdr:sp macro="" textlink="">
      <xdr:nvSpPr>
        <xdr:cNvPr id="429" name="テキスト ボックス 428"/>
        <xdr:cNvSpPr txBox="1"/>
      </xdr:nvSpPr>
      <xdr:spPr>
        <a:xfrm>
          <a:off x="8515428" y="136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130462</xdr:rowOff>
    </xdr:from>
    <xdr:to>
      <xdr:col>41</xdr:col>
      <xdr:colOff>101600</xdr:colOff>
      <xdr:row>79</xdr:row>
      <xdr:rowOff>60612</xdr:rowOff>
    </xdr:to>
    <xdr:sp macro="" textlink="">
      <xdr:nvSpPr>
        <xdr:cNvPr id="430" name="楕円 429"/>
        <xdr:cNvSpPr/>
      </xdr:nvSpPr>
      <xdr:spPr>
        <a:xfrm>
          <a:off x="7810500" y="135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51739</xdr:rowOff>
    </xdr:from>
    <xdr:ext cx="469744" cy="259045"/>
    <xdr:sp macro="" textlink="">
      <xdr:nvSpPr>
        <xdr:cNvPr id="431" name="テキスト ボックス 430"/>
        <xdr:cNvSpPr txBox="1"/>
      </xdr:nvSpPr>
      <xdr:spPr>
        <a:xfrm>
          <a:off x="7626428" y="1359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152200</xdr:rowOff>
    </xdr:from>
    <xdr:to>
      <xdr:col>36</xdr:col>
      <xdr:colOff>165100</xdr:colOff>
      <xdr:row>79</xdr:row>
      <xdr:rowOff>82350</xdr:rowOff>
    </xdr:to>
    <xdr:sp macro="" textlink="">
      <xdr:nvSpPr>
        <xdr:cNvPr id="432" name="楕円 431"/>
        <xdr:cNvSpPr/>
      </xdr:nvSpPr>
      <xdr:spPr>
        <a:xfrm>
          <a:off x="6921500" y="135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73477</xdr:rowOff>
    </xdr:from>
    <xdr:ext cx="469744" cy="259045"/>
    <xdr:sp macro="" textlink="">
      <xdr:nvSpPr>
        <xdr:cNvPr id="433" name="テキスト ボックス 432"/>
        <xdr:cNvSpPr txBox="1"/>
      </xdr:nvSpPr>
      <xdr:spPr>
        <a:xfrm>
          <a:off x="6737428" y="136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101558</xdr:rowOff>
    </xdr:from>
    <xdr:to>
      <xdr:col>55</xdr:col>
      <xdr:colOff>0</xdr:colOff>
      <xdr:row>97</xdr:row>
      <xdr:rowOff>7930</xdr:rowOff>
    </xdr:to>
    <xdr:cxnSp macro="">
      <xdr:nvCxnSpPr>
        <xdr:cNvPr id="458" name="直線コネクタ 457"/>
        <xdr:cNvCxnSpPr/>
      </xdr:nvCxnSpPr>
      <xdr:spPr>
        <a:xfrm flipV="1">
          <a:off x="9639300" y="16389308"/>
          <a:ext cx="838200" cy="24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9" name="土木費平均値テキスト"/>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7930</xdr:rowOff>
    </xdr:from>
    <xdr:to>
      <xdr:col>50</xdr:col>
      <xdr:colOff>114300</xdr:colOff>
      <xdr:row>97</xdr:row>
      <xdr:rowOff>15925</xdr:rowOff>
    </xdr:to>
    <xdr:cxnSp macro="">
      <xdr:nvCxnSpPr>
        <xdr:cNvPr id="461" name="直線コネクタ 460"/>
        <xdr:cNvCxnSpPr/>
      </xdr:nvCxnSpPr>
      <xdr:spPr>
        <a:xfrm flipV="1">
          <a:off x="8750300" y="16638580"/>
          <a:ext cx="8890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2380</xdr:rowOff>
    </xdr:from>
    <xdr:to>
      <xdr:col>45</xdr:col>
      <xdr:colOff>177800</xdr:colOff>
      <xdr:row>97</xdr:row>
      <xdr:rowOff>15925</xdr:rowOff>
    </xdr:to>
    <xdr:cxnSp macro="">
      <xdr:nvCxnSpPr>
        <xdr:cNvPr id="464" name="直線コネクタ 463"/>
        <xdr:cNvCxnSpPr/>
      </xdr:nvCxnSpPr>
      <xdr:spPr>
        <a:xfrm>
          <a:off x="7861300" y="16633030"/>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2380</xdr:rowOff>
    </xdr:from>
    <xdr:to>
      <xdr:col>41</xdr:col>
      <xdr:colOff>50800</xdr:colOff>
      <xdr:row>97</xdr:row>
      <xdr:rowOff>22743</xdr:rowOff>
    </xdr:to>
    <xdr:cxnSp macro="">
      <xdr:nvCxnSpPr>
        <xdr:cNvPr id="467" name="直線コネクタ 466"/>
        <xdr:cNvCxnSpPr/>
      </xdr:nvCxnSpPr>
      <xdr:spPr>
        <a:xfrm flipV="1">
          <a:off x="6972300" y="16633030"/>
          <a:ext cx="889000" cy="2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50758</xdr:rowOff>
    </xdr:from>
    <xdr:to>
      <xdr:col>55</xdr:col>
      <xdr:colOff>50800</xdr:colOff>
      <xdr:row>95</xdr:row>
      <xdr:rowOff>152358</xdr:rowOff>
    </xdr:to>
    <xdr:sp macro="" textlink="">
      <xdr:nvSpPr>
        <xdr:cNvPr id="477" name="楕円 476"/>
        <xdr:cNvSpPr/>
      </xdr:nvSpPr>
      <xdr:spPr>
        <a:xfrm>
          <a:off x="10426700" y="1633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73635</xdr:rowOff>
    </xdr:from>
    <xdr:ext cx="534377" cy="259045"/>
    <xdr:sp macro="" textlink="">
      <xdr:nvSpPr>
        <xdr:cNvPr id="478" name="土木費該当値テキスト"/>
        <xdr:cNvSpPr txBox="1"/>
      </xdr:nvSpPr>
      <xdr:spPr>
        <a:xfrm>
          <a:off x="10528300" y="1618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128580</xdr:rowOff>
    </xdr:from>
    <xdr:to>
      <xdr:col>50</xdr:col>
      <xdr:colOff>165100</xdr:colOff>
      <xdr:row>97</xdr:row>
      <xdr:rowOff>58730</xdr:rowOff>
    </xdr:to>
    <xdr:sp macro="" textlink="">
      <xdr:nvSpPr>
        <xdr:cNvPr id="479" name="楕円 478"/>
        <xdr:cNvSpPr/>
      </xdr:nvSpPr>
      <xdr:spPr>
        <a:xfrm>
          <a:off x="9588500" y="165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49857</xdr:rowOff>
    </xdr:from>
    <xdr:ext cx="534377" cy="259045"/>
    <xdr:sp macro="" textlink="">
      <xdr:nvSpPr>
        <xdr:cNvPr id="480" name="テキスト ボックス 479"/>
        <xdr:cNvSpPr txBox="1"/>
      </xdr:nvSpPr>
      <xdr:spPr>
        <a:xfrm>
          <a:off x="9372111" y="1668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136575</xdr:rowOff>
    </xdr:from>
    <xdr:to>
      <xdr:col>46</xdr:col>
      <xdr:colOff>38100</xdr:colOff>
      <xdr:row>97</xdr:row>
      <xdr:rowOff>66725</xdr:rowOff>
    </xdr:to>
    <xdr:sp macro="" textlink="">
      <xdr:nvSpPr>
        <xdr:cNvPr id="481" name="楕円 480"/>
        <xdr:cNvSpPr/>
      </xdr:nvSpPr>
      <xdr:spPr>
        <a:xfrm>
          <a:off x="8699500" y="1659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57852</xdr:rowOff>
    </xdr:from>
    <xdr:ext cx="534377" cy="259045"/>
    <xdr:sp macro="" textlink="">
      <xdr:nvSpPr>
        <xdr:cNvPr id="482" name="テキスト ボックス 481"/>
        <xdr:cNvSpPr txBox="1"/>
      </xdr:nvSpPr>
      <xdr:spPr>
        <a:xfrm>
          <a:off x="8483111" y="1668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123030</xdr:rowOff>
    </xdr:from>
    <xdr:to>
      <xdr:col>41</xdr:col>
      <xdr:colOff>101600</xdr:colOff>
      <xdr:row>97</xdr:row>
      <xdr:rowOff>53180</xdr:rowOff>
    </xdr:to>
    <xdr:sp macro="" textlink="">
      <xdr:nvSpPr>
        <xdr:cNvPr id="483" name="楕円 482"/>
        <xdr:cNvSpPr/>
      </xdr:nvSpPr>
      <xdr:spPr>
        <a:xfrm>
          <a:off x="7810500" y="165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44307</xdr:rowOff>
    </xdr:from>
    <xdr:ext cx="534377" cy="259045"/>
    <xdr:sp macro="" textlink="">
      <xdr:nvSpPr>
        <xdr:cNvPr id="484" name="テキスト ボックス 483"/>
        <xdr:cNvSpPr txBox="1"/>
      </xdr:nvSpPr>
      <xdr:spPr>
        <a:xfrm>
          <a:off x="7594111" y="1667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143393</xdr:rowOff>
    </xdr:from>
    <xdr:to>
      <xdr:col>36</xdr:col>
      <xdr:colOff>165100</xdr:colOff>
      <xdr:row>97</xdr:row>
      <xdr:rowOff>73543</xdr:rowOff>
    </xdr:to>
    <xdr:sp macro="" textlink="">
      <xdr:nvSpPr>
        <xdr:cNvPr id="485" name="楕円 484"/>
        <xdr:cNvSpPr/>
      </xdr:nvSpPr>
      <xdr:spPr>
        <a:xfrm>
          <a:off x="6921500" y="166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64670</xdr:rowOff>
    </xdr:from>
    <xdr:ext cx="534377" cy="259045"/>
    <xdr:sp macro="" textlink="">
      <xdr:nvSpPr>
        <xdr:cNvPr id="486" name="テキスト ボックス 485"/>
        <xdr:cNvSpPr txBox="1"/>
      </xdr:nvSpPr>
      <xdr:spPr>
        <a:xfrm>
          <a:off x="6705111" y="1669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166838</xdr:rowOff>
    </xdr:from>
    <xdr:to>
      <xdr:col>85</xdr:col>
      <xdr:colOff>127000</xdr:colOff>
      <xdr:row>39</xdr:row>
      <xdr:rowOff>22689</xdr:rowOff>
    </xdr:to>
    <xdr:cxnSp macro="">
      <xdr:nvCxnSpPr>
        <xdr:cNvPr id="518" name="直線コネクタ 517"/>
        <xdr:cNvCxnSpPr/>
      </xdr:nvCxnSpPr>
      <xdr:spPr>
        <a:xfrm flipV="1">
          <a:off x="15481300" y="6681938"/>
          <a:ext cx="838200" cy="2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22689</xdr:rowOff>
    </xdr:from>
    <xdr:to>
      <xdr:col>81</xdr:col>
      <xdr:colOff>50800</xdr:colOff>
      <xdr:row>39</xdr:row>
      <xdr:rowOff>41827</xdr:rowOff>
    </xdr:to>
    <xdr:cxnSp macro="">
      <xdr:nvCxnSpPr>
        <xdr:cNvPr id="521" name="直線コネクタ 520"/>
        <xdr:cNvCxnSpPr/>
      </xdr:nvCxnSpPr>
      <xdr:spPr>
        <a:xfrm flipV="1">
          <a:off x="14592300" y="6709239"/>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41827</xdr:rowOff>
    </xdr:from>
    <xdr:to>
      <xdr:col>76</xdr:col>
      <xdr:colOff>114300</xdr:colOff>
      <xdr:row>39</xdr:row>
      <xdr:rowOff>71773</xdr:rowOff>
    </xdr:to>
    <xdr:cxnSp macro="">
      <xdr:nvCxnSpPr>
        <xdr:cNvPr id="524" name="直線コネクタ 523"/>
        <xdr:cNvCxnSpPr/>
      </xdr:nvCxnSpPr>
      <xdr:spPr>
        <a:xfrm flipV="1">
          <a:off x="13703300" y="6728377"/>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88722</xdr:rowOff>
    </xdr:from>
    <xdr:to>
      <xdr:col>71</xdr:col>
      <xdr:colOff>177800</xdr:colOff>
      <xdr:row>39</xdr:row>
      <xdr:rowOff>71773</xdr:rowOff>
    </xdr:to>
    <xdr:cxnSp macro="">
      <xdr:nvCxnSpPr>
        <xdr:cNvPr id="527" name="直線コネクタ 526"/>
        <xdr:cNvCxnSpPr/>
      </xdr:nvCxnSpPr>
      <xdr:spPr>
        <a:xfrm>
          <a:off x="12814300" y="6603822"/>
          <a:ext cx="889000" cy="15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116038</xdr:rowOff>
    </xdr:from>
    <xdr:to>
      <xdr:col>85</xdr:col>
      <xdr:colOff>177800</xdr:colOff>
      <xdr:row>39</xdr:row>
      <xdr:rowOff>46188</xdr:rowOff>
    </xdr:to>
    <xdr:sp macro="" textlink="">
      <xdr:nvSpPr>
        <xdr:cNvPr id="537" name="楕円 536"/>
        <xdr:cNvSpPr/>
      </xdr:nvSpPr>
      <xdr:spPr>
        <a:xfrm>
          <a:off x="16268700" y="66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30965</xdr:rowOff>
    </xdr:from>
    <xdr:ext cx="534377" cy="259045"/>
    <xdr:sp macro="" textlink="">
      <xdr:nvSpPr>
        <xdr:cNvPr id="538" name="消防費該当値テキスト"/>
        <xdr:cNvSpPr txBox="1"/>
      </xdr:nvSpPr>
      <xdr:spPr>
        <a:xfrm>
          <a:off x="16370300" y="654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143339</xdr:rowOff>
    </xdr:from>
    <xdr:to>
      <xdr:col>81</xdr:col>
      <xdr:colOff>101600</xdr:colOff>
      <xdr:row>39</xdr:row>
      <xdr:rowOff>73489</xdr:rowOff>
    </xdr:to>
    <xdr:sp macro="" textlink="">
      <xdr:nvSpPr>
        <xdr:cNvPr id="539" name="楕円 538"/>
        <xdr:cNvSpPr/>
      </xdr:nvSpPr>
      <xdr:spPr>
        <a:xfrm>
          <a:off x="15430500" y="66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64616</xdr:rowOff>
    </xdr:from>
    <xdr:ext cx="534377" cy="259045"/>
    <xdr:sp macro="" textlink="">
      <xdr:nvSpPr>
        <xdr:cNvPr id="540" name="テキスト ボックス 539"/>
        <xdr:cNvSpPr txBox="1"/>
      </xdr:nvSpPr>
      <xdr:spPr>
        <a:xfrm>
          <a:off x="15214111" y="67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162477</xdr:rowOff>
    </xdr:from>
    <xdr:to>
      <xdr:col>76</xdr:col>
      <xdr:colOff>165100</xdr:colOff>
      <xdr:row>39</xdr:row>
      <xdr:rowOff>92627</xdr:rowOff>
    </xdr:to>
    <xdr:sp macro="" textlink="">
      <xdr:nvSpPr>
        <xdr:cNvPr id="541" name="楕円 540"/>
        <xdr:cNvSpPr/>
      </xdr:nvSpPr>
      <xdr:spPr>
        <a:xfrm>
          <a:off x="14541500" y="66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83754</xdr:rowOff>
    </xdr:from>
    <xdr:ext cx="534377" cy="259045"/>
    <xdr:sp macro="" textlink="">
      <xdr:nvSpPr>
        <xdr:cNvPr id="542" name="テキスト ボックス 541"/>
        <xdr:cNvSpPr txBox="1"/>
      </xdr:nvSpPr>
      <xdr:spPr>
        <a:xfrm>
          <a:off x="14325111" y="67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20973</xdr:rowOff>
    </xdr:from>
    <xdr:to>
      <xdr:col>72</xdr:col>
      <xdr:colOff>38100</xdr:colOff>
      <xdr:row>39</xdr:row>
      <xdr:rowOff>122573</xdr:rowOff>
    </xdr:to>
    <xdr:sp macro="" textlink="">
      <xdr:nvSpPr>
        <xdr:cNvPr id="543" name="楕円 542"/>
        <xdr:cNvSpPr/>
      </xdr:nvSpPr>
      <xdr:spPr>
        <a:xfrm>
          <a:off x="13652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113700</xdr:rowOff>
    </xdr:from>
    <xdr:ext cx="534377" cy="259045"/>
    <xdr:sp macro="" textlink="">
      <xdr:nvSpPr>
        <xdr:cNvPr id="544" name="テキスト ボックス 543"/>
        <xdr:cNvSpPr txBox="1"/>
      </xdr:nvSpPr>
      <xdr:spPr>
        <a:xfrm>
          <a:off x="13436111" y="68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37922</xdr:rowOff>
    </xdr:from>
    <xdr:to>
      <xdr:col>67</xdr:col>
      <xdr:colOff>101600</xdr:colOff>
      <xdr:row>38</xdr:row>
      <xdr:rowOff>139522</xdr:rowOff>
    </xdr:to>
    <xdr:sp macro="" textlink="">
      <xdr:nvSpPr>
        <xdr:cNvPr id="545" name="楕円 544"/>
        <xdr:cNvSpPr/>
      </xdr:nvSpPr>
      <xdr:spPr>
        <a:xfrm>
          <a:off x="12763500" y="6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130649</xdr:rowOff>
    </xdr:from>
    <xdr:ext cx="534377" cy="259045"/>
    <xdr:sp macro="" textlink="">
      <xdr:nvSpPr>
        <xdr:cNvPr id="546" name="テキスト ボックス 545"/>
        <xdr:cNvSpPr txBox="1"/>
      </xdr:nvSpPr>
      <xdr:spPr>
        <a:xfrm>
          <a:off x="12547111"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152943</xdr:rowOff>
    </xdr:from>
    <xdr:to>
      <xdr:col>85</xdr:col>
      <xdr:colOff>127000</xdr:colOff>
      <xdr:row>57</xdr:row>
      <xdr:rowOff>21644</xdr:rowOff>
    </xdr:to>
    <xdr:cxnSp macro="">
      <xdr:nvCxnSpPr>
        <xdr:cNvPr id="575" name="直線コネクタ 574"/>
        <xdr:cNvCxnSpPr/>
      </xdr:nvCxnSpPr>
      <xdr:spPr>
        <a:xfrm flipV="1">
          <a:off x="15481300" y="9754143"/>
          <a:ext cx="838200" cy="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157500</xdr:rowOff>
    </xdr:from>
    <xdr:to>
      <xdr:col>81</xdr:col>
      <xdr:colOff>50800</xdr:colOff>
      <xdr:row>57</xdr:row>
      <xdr:rowOff>21644</xdr:rowOff>
    </xdr:to>
    <xdr:cxnSp macro="">
      <xdr:nvCxnSpPr>
        <xdr:cNvPr id="578" name="直線コネクタ 577"/>
        <xdr:cNvCxnSpPr/>
      </xdr:nvCxnSpPr>
      <xdr:spPr>
        <a:xfrm>
          <a:off x="14592300" y="9758700"/>
          <a:ext cx="889000" cy="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157500</xdr:rowOff>
    </xdr:from>
    <xdr:to>
      <xdr:col>76</xdr:col>
      <xdr:colOff>114300</xdr:colOff>
      <xdr:row>57</xdr:row>
      <xdr:rowOff>67409</xdr:rowOff>
    </xdr:to>
    <xdr:cxnSp macro="">
      <xdr:nvCxnSpPr>
        <xdr:cNvPr id="581" name="直線コネクタ 580"/>
        <xdr:cNvCxnSpPr/>
      </xdr:nvCxnSpPr>
      <xdr:spPr>
        <a:xfrm flipV="1">
          <a:off x="13703300" y="9758700"/>
          <a:ext cx="889000" cy="8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6259</xdr:rowOff>
    </xdr:from>
    <xdr:to>
      <xdr:col>71</xdr:col>
      <xdr:colOff>177800</xdr:colOff>
      <xdr:row>57</xdr:row>
      <xdr:rowOff>67409</xdr:rowOff>
    </xdr:to>
    <xdr:cxnSp macro="">
      <xdr:nvCxnSpPr>
        <xdr:cNvPr id="584" name="直線コネクタ 583"/>
        <xdr:cNvCxnSpPr/>
      </xdr:nvCxnSpPr>
      <xdr:spPr>
        <a:xfrm>
          <a:off x="12814300" y="9778909"/>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102143</xdr:rowOff>
    </xdr:from>
    <xdr:to>
      <xdr:col>85</xdr:col>
      <xdr:colOff>177800</xdr:colOff>
      <xdr:row>57</xdr:row>
      <xdr:rowOff>32293</xdr:rowOff>
    </xdr:to>
    <xdr:sp macro="" textlink="">
      <xdr:nvSpPr>
        <xdr:cNvPr id="594" name="楕円 593"/>
        <xdr:cNvSpPr/>
      </xdr:nvSpPr>
      <xdr:spPr>
        <a:xfrm>
          <a:off x="16268700" y="97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80570</xdr:rowOff>
    </xdr:from>
    <xdr:ext cx="534377" cy="259045"/>
    <xdr:sp macro="" textlink="">
      <xdr:nvSpPr>
        <xdr:cNvPr id="595" name="教育費該当値テキスト"/>
        <xdr:cNvSpPr txBox="1"/>
      </xdr:nvSpPr>
      <xdr:spPr>
        <a:xfrm>
          <a:off x="16370300" y="96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142294</xdr:rowOff>
    </xdr:from>
    <xdr:to>
      <xdr:col>81</xdr:col>
      <xdr:colOff>101600</xdr:colOff>
      <xdr:row>57</xdr:row>
      <xdr:rowOff>72444</xdr:rowOff>
    </xdr:to>
    <xdr:sp macro="" textlink="">
      <xdr:nvSpPr>
        <xdr:cNvPr id="596" name="楕円 595"/>
        <xdr:cNvSpPr/>
      </xdr:nvSpPr>
      <xdr:spPr>
        <a:xfrm>
          <a:off x="15430500" y="97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63571</xdr:rowOff>
    </xdr:from>
    <xdr:ext cx="534377" cy="259045"/>
    <xdr:sp macro="" textlink="">
      <xdr:nvSpPr>
        <xdr:cNvPr id="597" name="テキスト ボックス 596"/>
        <xdr:cNvSpPr txBox="1"/>
      </xdr:nvSpPr>
      <xdr:spPr>
        <a:xfrm>
          <a:off x="15214111" y="983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106700</xdr:rowOff>
    </xdr:from>
    <xdr:to>
      <xdr:col>76</xdr:col>
      <xdr:colOff>165100</xdr:colOff>
      <xdr:row>57</xdr:row>
      <xdr:rowOff>36850</xdr:rowOff>
    </xdr:to>
    <xdr:sp macro="" textlink="">
      <xdr:nvSpPr>
        <xdr:cNvPr id="598" name="楕円 597"/>
        <xdr:cNvSpPr/>
      </xdr:nvSpPr>
      <xdr:spPr>
        <a:xfrm>
          <a:off x="14541500" y="97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27977</xdr:rowOff>
    </xdr:from>
    <xdr:ext cx="534377" cy="259045"/>
    <xdr:sp macro="" textlink="">
      <xdr:nvSpPr>
        <xdr:cNvPr id="599" name="テキスト ボックス 598"/>
        <xdr:cNvSpPr txBox="1"/>
      </xdr:nvSpPr>
      <xdr:spPr>
        <a:xfrm>
          <a:off x="14325111" y="980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16609</xdr:rowOff>
    </xdr:from>
    <xdr:to>
      <xdr:col>72</xdr:col>
      <xdr:colOff>38100</xdr:colOff>
      <xdr:row>57</xdr:row>
      <xdr:rowOff>118209</xdr:rowOff>
    </xdr:to>
    <xdr:sp macro="" textlink="">
      <xdr:nvSpPr>
        <xdr:cNvPr id="600" name="楕円 599"/>
        <xdr:cNvSpPr/>
      </xdr:nvSpPr>
      <xdr:spPr>
        <a:xfrm>
          <a:off x="13652500" y="978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109336</xdr:rowOff>
    </xdr:from>
    <xdr:ext cx="534377" cy="259045"/>
    <xdr:sp macro="" textlink="">
      <xdr:nvSpPr>
        <xdr:cNvPr id="601" name="テキスト ボックス 600"/>
        <xdr:cNvSpPr txBox="1"/>
      </xdr:nvSpPr>
      <xdr:spPr>
        <a:xfrm>
          <a:off x="13436111" y="988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126909</xdr:rowOff>
    </xdr:from>
    <xdr:to>
      <xdr:col>67</xdr:col>
      <xdr:colOff>101600</xdr:colOff>
      <xdr:row>57</xdr:row>
      <xdr:rowOff>57059</xdr:rowOff>
    </xdr:to>
    <xdr:sp macro="" textlink="">
      <xdr:nvSpPr>
        <xdr:cNvPr id="602" name="楕円 601"/>
        <xdr:cNvSpPr/>
      </xdr:nvSpPr>
      <xdr:spPr>
        <a:xfrm>
          <a:off x="12763500" y="97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48186</xdr:rowOff>
    </xdr:from>
    <xdr:ext cx="534377" cy="259045"/>
    <xdr:sp macro="" textlink="">
      <xdr:nvSpPr>
        <xdr:cNvPr id="603" name="テキスト ボックス 602"/>
        <xdr:cNvSpPr txBox="1"/>
      </xdr:nvSpPr>
      <xdr:spPr>
        <a:xfrm>
          <a:off x="12547111" y="982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87764</xdr:rowOff>
    </xdr:from>
    <xdr:to>
      <xdr:col>85</xdr:col>
      <xdr:colOff>127000</xdr:colOff>
      <xdr:row>79</xdr:row>
      <xdr:rowOff>98879</xdr:rowOff>
    </xdr:to>
    <xdr:cxnSp macro="">
      <xdr:nvCxnSpPr>
        <xdr:cNvPr id="634" name="直線コネクタ 633"/>
        <xdr:cNvCxnSpPr/>
      </xdr:nvCxnSpPr>
      <xdr:spPr>
        <a:xfrm>
          <a:off x="15481300" y="13632314"/>
          <a:ext cx="838200" cy="1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87764</xdr:rowOff>
    </xdr:from>
    <xdr:to>
      <xdr:col>81</xdr:col>
      <xdr:colOff>50800</xdr:colOff>
      <xdr:row>79</xdr:row>
      <xdr:rowOff>97997</xdr:rowOff>
    </xdr:to>
    <xdr:cxnSp macro="">
      <xdr:nvCxnSpPr>
        <xdr:cNvPr id="637" name="直線コネクタ 636"/>
        <xdr:cNvCxnSpPr/>
      </xdr:nvCxnSpPr>
      <xdr:spPr>
        <a:xfrm flipV="1">
          <a:off x="14592300" y="13632314"/>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97997</xdr:rowOff>
    </xdr:from>
    <xdr:to>
      <xdr:col>76</xdr:col>
      <xdr:colOff>114300</xdr:colOff>
      <xdr:row>79</xdr:row>
      <xdr:rowOff>97997</xdr:rowOff>
    </xdr:to>
    <xdr:cxnSp macro="">
      <xdr:nvCxnSpPr>
        <xdr:cNvPr id="640" name="直線コネクタ 639"/>
        <xdr:cNvCxnSpPr/>
      </xdr:nvCxnSpPr>
      <xdr:spPr>
        <a:xfrm>
          <a:off x="13703300" y="136425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97997</xdr:rowOff>
    </xdr:from>
    <xdr:to>
      <xdr:col>71</xdr:col>
      <xdr:colOff>177800</xdr:colOff>
      <xdr:row>79</xdr:row>
      <xdr:rowOff>98879</xdr:rowOff>
    </xdr:to>
    <xdr:cxnSp macro="">
      <xdr:nvCxnSpPr>
        <xdr:cNvPr id="643" name="直線コネクタ 642"/>
        <xdr:cNvCxnSpPr/>
      </xdr:nvCxnSpPr>
      <xdr:spPr>
        <a:xfrm flipV="1">
          <a:off x="12814300" y="13642547"/>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36964</xdr:rowOff>
    </xdr:from>
    <xdr:to>
      <xdr:col>81</xdr:col>
      <xdr:colOff>101600</xdr:colOff>
      <xdr:row>79</xdr:row>
      <xdr:rowOff>138564</xdr:rowOff>
    </xdr:to>
    <xdr:sp macro="" textlink="">
      <xdr:nvSpPr>
        <xdr:cNvPr id="655" name="楕円 654"/>
        <xdr:cNvSpPr/>
      </xdr:nvSpPr>
      <xdr:spPr>
        <a:xfrm>
          <a:off x="15430500" y="135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129691</xdr:rowOff>
    </xdr:from>
    <xdr:ext cx="469744" cy="259045"/>
    <xdr:sp macro="" textlink="">
      <xdr:nvSpPr>
        <xdr:cNvPr id="656" name="テキスト ボックス 655"/>
        <xdr:cNvSpPr txBox="1"/>
      </xdr:nvSpPr>
      <xdr:spPr>
        <a:xfrm>
          <a:off x="15246428" y="1367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47197</xdr:rowOff>
    </xdr:from>
    <xdr:to>
      <xdr:col>76</xdr:col>
      <xdr:colOff>165100</xdr:colOff>
      <xdr:row>79</xdr:row>
      <xdr:rowOff>148797</xdr:rowOff>
    </xdr:to>
    <xdr:sp macro="" textlink="">
      <xdr:nvSpPr>
        <xdr:cNvPr id="657" name="楕円 656"/>
        <xdr:cNvSpPr/>
      </xdr:nvSpPr>
      <xdr:spPr>
        <a:xfrm>
          <a:off x="14541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139924</xdr:rowOff>
    </xdr:from>
    <xdr:ext cx="313932" cy="259045"/>
    <xdr:sp macro="" textlink="">
      <xdr:nvSpPr>
        <xdr:cNvPr id="658" name="テキスト ボックス 657"/>
        <xdr:cNvSpPr txBox="1"/>
      </xdr:nvSpPr>
      <xdr:spPr>
        <a:xfrm>
          <a:off x="14435333" y="13684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47197</xdr:rowOff>
    </xdr:from>
    <xdr:to>
      <xdr:col>72</xdr:col>
      <xdr:colOff>38100</xdr:colOff>
      <xdr:row>79</xdr:row>
      <xdr:rowOff>148797</xdr:rowOff>
    </xdr:to>
    <xdr:sp macro="" textlink="">
      <xdr:nvSpPr>
        <xdr:cNvPr id="659" name="楕円 658"/>
        <xdr:cNvSpPr/>
      </xdr:nvSpPr>
      <xdr:spPr>
        <a:xfrm>
          <a:off x="13652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139924</xdr:rowOff>
    </xdr:from>
    <xdr:ext cx="313932" cy="259045"/>
    <xdr:sp macro="" textlink="">
      <xdr:nvSpPr>
        <xdr:cNvPr id="660" name="テキスト ボックス 659"/>
        <xdr:cNvSpPr txBox="1"/>
      </xdr:nvSpPr>
      <xdr:spPr>
        <a:xfrm>
          <a:off x="13546333" y="13684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24879</xdr:rowOff>
    </xdr:from>
    <xdr:to>
      <xdr:col>85</xdr:col>
      <xdr:colOff>127000</xdr:colOff>
      <xdr:row>98</xdr:row>
      <xdr:rowOff>30558</xdr:rowOff>
    </xdr:to>
    <xdr:cxnSp macro="">
      <xdr:nvCxnSpPr>
        <xdr:cNvPr id="689" name="直線コネクタ 688"/>
        <xdr:cNvCxnSpPr/>
      </xdr:nvCxnSpPr>
      <xdr:spPr>
        <a:xfrm flipV="1">
          <a:off x="15481300" y="16826979"/>
          <a:ext cx="8382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30558</xdr:rowOff>
    </xdr:from>
    <xdr:to>
      <xdr:col>81</xdr:col>
      <xdr:colOff>50800</xdr:colOff>
      <xdr:row>98</xdr:row>
      <xdr:rowOff>32097</xdr:rowOff>
    </xdr:to>
    <xdr:cxnSp macro="">
      <xdr:nvCxnSpPr>
        <xdr:cNvPr id="692" name="直線コネクタ 691"/>
        <xdr:cNvCxnSpPr/>
      </xdr:nvCxnSpPr>
      <xdr:spPr>
        <a:xfrm flipV="1">
          <a:off x="14592300" y="16832658"/>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32097</xdr:rowOff>
    </xdr:from>
    <xdr:to>
      <xdr:col>76</xdr:col>
      <xdr:colOff>114300</xdr:colOff>
      <xdr:row>98</xdr:row>
      <xdr:rowOff>40734</xdr:rowOff>
    </xdr:to>
    <xdr:cxnSp macro="">
      <xdr:nvCxnSpPr>
        <xdr:cNvPr id="695" name="直線コネクタ 694"/>
        <xdr:cNvCxnSpPr/>
      </xdr:nvCxnSpPr>
      <xdr:spPr>
        <a:xfrm flipV="1">
          <a:off x="13703300" y="16834197"/>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40734</xdr:rowOff>
    </xdr:from>
    <xdr:to>
      <xdr:col>71</xdr:col>
      <xdr:colOff>177800</xdr:colOff>
      <xdr:row>98</xdr:row>
      <xdr:rowOff>48758</xdr:rowOff>
    </xdr:to>
    <xdr:cxnSp macro="">
      <xdr:nvCxnSpPr>
        <xdr:cNvPr id="698" name="直線コネクタ 697"/>
        <xdr:cNvCxnSpPr/>
      </xdr:nvCxnSpPr>
      <xdr:spPr>
        <a:xfrm flipV="1">
          <a:off x="12814300" y="16842834"/>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145529</xdr:rowOff>
    </xdr:from>
    <xdr:to>
      <xdr:col>85</xdr:col>
      <xdr:colOff>177800</xdr:colOff>
      <xdr:row>98</xdr:row>
      <xdr:rowOff>75679</xdr:rowOff>
    </xdr:to>
    <xdr:sp macro="" textlink="">
      <xdr:nvSpPr>
        <xdr:cNvPr id="708" name="楕円 707"/>
        <xdr:cNvSpPr/>
      </xdr:nvSpPr>
      <xdr:spPr>
        <a:xfrm>
          <a:off x="16268700" y="167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60456</xdr:rowOff>
    </xdr:from>
    <xdr:ext cx="534377" cy="259045"/>
    <xdr:sp macro="" textlink="">
      <xdr:nvSpPr>
        <xdr:cNvPr id="709" name="公債費該当値テキスト"/>
        <xdr:cNvSpPr txBox="1"/>
      </xdr:nvSpPr>
      <xdr:spPr>
        <a:xfrm>
          <a:off x="16370300" y="1669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151208</xdr:rowOff>
    </xdr:from>
    <xdr:to>
      <xdr:col>81</xdr:col>
      <xdr:colOff>101600</xdr:colOff>
      <xdr:row>98</xdr:row>
      <xdr:rowOff>81358</xdr:rowOff>
    </xdr:to>
    <xdr:sp macro="" textlink="">
      <xdr:nvSpPr>
        <xdr:cNvPr id="710" name="楕円 709"/>
        <xdr:cNvSpPr/>
      </xdr:nvSpPr>
      <xdr:spPr>
        <a:xfrm>
          <a:off x="15430500" y="167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72485</xdr:rowOff>
    </xdr:from>
    <xdr:ext cx="534377" cy="259045"/>
    <xdr:sp macro="" textlink="">
      <xdr:nvSpPr>
        <xdr:cNvPr id="711" name="テキスト ボックス 710"/>
        <xdr:cNvSpPr txBox="1"/>
      </xdr:nvSpPr>
      <xdr:spPr>
        <a:xfrm>
          <a:off x="15214111" y="168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152747</xdr:rowOff>
    </xdr:from>
    <xdr:to>
      <xdr:col>76</xdr:col>
      <xdr:colOff>165100</xdr:colOff>
      <xdr:row>98</xdr:row>
      <xdr:rowOff>82897</xdr:rowOff>
    </xdr:to>
    <xdr:sp macro="" textlink="">
      <xdr:nvSpPr>
        <xdr:cNvPr id="712" name="楕円 711"/>
        <xdr:cNvSpPr/>
      </xdr:nvSpPr>
      <xdr:spPr>
        <a:xfrm>
          <a:off x="14541500" y="1678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74024</xdr:rowOff>
    </xdr:from>
    <xdr:ext cx="534377" cy="259045"/>
    <xdr:sp macro="" textlink="">
      <xdr:nvSpPr>
        <xdr:cNvPr id="713" name="テキスト ボックス 712"/>
        <xdr:cNvSpPr txBox="1"/>
      </xdr:nvSpPr>
      <xdr:spPr>
        <a:xfrm>
          <a:off x="14325111" y="1687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161384</xdr:rowOff>
    </xdr:from>
    <xdr:to>
      <xdr:col>72</xdr:col>
      <xdr:colOff>38100</xdr:colOff>
      <xdr:row>98</xdr:row>
      <xdr:rowOff>91534</xdr:rowOff>
    </xdr:to>
    <xdr:sp macro="" textlink="">
      <xdr:nvSpPr>
        <xdr:cNvPr id="714" name="楕円 713"/>
        <xdr:cNvSpPr/>
      </xdr:nvSpPr>
      <xdr:spPr>
        <a:xfrm>
          <a:off x="13652500" y="167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82661</xdr:rowOff>
    </xdr:from>
    <xdr:ext cx="534377" cy="259045"/>
    <xdr:sp macro="" textlink="">
      <xdr:nvSpPr>
        <xdr:cNvPr id="715" name="テキスト ボックス 714"/>
        <xdr:cNvSpPr txBox="1"/>
      </xdr:nvSpPr>
      <xdr:spPr>
        <a:xfrm>
          <a:off x="13436111" y="1688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169408</xdr:rowOff>
    </xdr:from>
    <xdr:to>
      <xdr:col>67</xdr:col>
      <xdr:colOff>101600</xdr:colOff>
      <xdr:row>98</xdr:row>
      <xdr:rowOff>99558</xdr:rowOff>
    </xdr:to>
    <xdr:sp macro="" textlink="">
      <xdr:nvSpPr>
        <xdr:cNvPr id="716" name="楕円 715"/>
        <xdr:cNvSpPr/>
      </xdr:nvSpPr>
      <xdr:spPr>
        <a:xfrm>
          <a:off x="12763500" y="1680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90685</xdr:rowOff>
    </xdr:from>
    <xdr:ext cx="534377" cy="259045"/>
    <xdr:sp macro="" textlink="">
      <xdr:nvSpPr>
        <xdr:cNvPr id="717" name="テキスト ボックス 716"/>
        <xdr:cNvSpPr txBox="1"/>
      </xdr:nvSpPr>
      <xdr:spPr>
        <a:xfrm>
          <a:off x="12547111" y="1689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121412</xdr:rowOff>
    </xdr:from>
    <xdr:to>
      <xdr:col>116</xdr:col>
      <xdr:colOff>63500</xdr:colOff>
      <xdr:row>35</xdr:row>
      <xdr:rowOff>123698</xdr:rowOff>
    </xdr:to>
    <xdr:cxnSp macro="">
      <xdr:nvCxnSpPr>
        <xdr:cNvPr id="744" name="直線コネクタ 743"/>
        <xdr:cNvCxnSpPr/>
      </xdr:nvCxnSpPr>
      <xdr:spPr>
        <a:xfrm>
          <a:off x="21323300" y="612216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35323</xdr:rowOff>
    </xdr:from>
    <xdr:ext cx="313932" cy="259045"/>
    <xdr:sp macro="" textlink="">
      <xdr:nvSpPr>
        <xdr:cNvPr id="745" name="諸支出金平均値テキスト"/>
        <xdr:cNvSpPr txBox="1"/>
      </xdr:nvSpPr>
      <xdr:spPr>
        <a:xfrm>
          <a:off x="22212300" y="6550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121412</xdr:rowOff>
    </xdr:from>
    <xdr:to>
      <xdr:col>111</xdr:col>
      <xdr:colOff>177800</xdr:colOff>
      <xdr:row>35</xdr:row>
      <xdr:rowOff>121412</xdr:rowOff>
    </xdr:to>
    <xdr:cxnSp macro="">
      <xdr:nvCxnSpPr>
        <xdr:cNvPr id="747" name="直線コネクタ 746"/>
        <xdr:cNvCxnSpPr/>
      </xdr:nvCxnSpPr>
      <xdr:spPr>
        <a:xfrm>
          <a:off x="20434300" y="61221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78757</xdr:rowOff>
    </xdr:from>
    <xdr:ext cx="313932" cy="259045"/>
    <xdr:sp macro="" textlink="">
      <xdr:nvSpPr>
        <xdr:cNvPr id="749" name="テキスト ボックス 748"/>
        <xdr:cNvSpPr txBox="1"/>
      </xdr:nvSpPr>
      <xdr:spPr>
        <a:xfrm>
          <a:off x="21166333" y="65938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121412</xdr:rowOff>
    </xdr:from>
    <xdr:to>
      <xdr:col>107</xdr:col>
      <xdr:colOff>50800</xdr:colOff>
      <xdr:row>35</xdr:row>
      <xdr:rowOff>141986</xdr:rowOff>
    </xdr:to>
    <xdr:cxnSp macro="">
      <xdr:nvCxnSpPr>
        <xdr:cNvPr id="750" name="直線コネクタ 749"/>
        <xdr:cNvCxnSpPr/>
      </xdr:nvCxnSpPr>
      <xdr:spPr>
        <a:xfrm flipV="1">
          <a:off x="19545300" y="612216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165625</xdr:rowOff>
    </xdr:from>
    <xdr:ext cx="249299" cy="259045"/>
    <xdr:sp macro="" textlink="">
      <xdr:nvSpPr>
        <xdr:cNvPr id="752" name="テキスト ボックス 751"/>
        <xdr:cNvSpPr txBox="1"/>
      </xdr:nvSpPr>
      <xdr:spPr>
        <a:xfrm>
          <a:off x="20309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139700</xdr:rowOff>
    </xdr:from>
    <xdr:to>
      <xdr:col>102</xdr:col>
      <xdr:colOff>114300</xdr:colOff>
      <xdr:row>35</xdr:row>
      <xdr:rowOff>141986</xdr:rowOff>
    </xdr:to>
    <xdr:cxnSp macro="">
      <xdr:nvCxnSpPr>
        <xdr:cNvPr id="753" name="直線コネクタ 752"/>
        <xdr:cNvCxnSpPr/>
      </xdr:nvCxnSpPr>
      <xdr:spPr>
        <a:xfrm>
          <a:off x="18656300" y="61404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170197</xdr:rowOff>
    </xdr:from>
    <xdr:ext cx="249299" cy="259045"/>
    <xdr:sp macro="" textlink="">
      <xdr:nvSpPr>
        <xdr:cNvPr id="755" name="テキスト ボックス 754"/>
        <xdr:cNvSpPr txBox="1"/>
      </xdr:nvSpPr>
      <xdr:spPr>
        <a:xfrm>
          <a:off x="19420650" y="6685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140479</xdr:rowOff>
    </xdr:from>
    <xdr:ext cx="313932" cy="259045"/>
    <xdr:sp macro="" textlink="">
      <xdr:nvSpPr>
        <xdr:cNvPr id="757" name="テキスト ボックス 756"/>
        <xdr:cNvSpPr txBox="1"/>
      </xdr:nvSpPr>
      <xdr:spPr>
        <a:xfrm>
          <a:off x="18499333" y="6655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72898</xdr:rowOff>
    </xdr:from>
    <xdr:to>
      <xdr:col>116</xdr:col>
      <xdr:colOff>114300</xdr:colOff>
      <xdr:row>36</xdr:row>
      <xdr:rowOff>3048</xdr:rowOff>
    </xdr:to>
    <xdr:sp macro="" textlink="">
      <xdr:nvSpPr>
        <xdr:cNvPr id="763" name="楕円 762"/>
        <xdr:cNvSpPr/>
      </xdr:nvSpPr>
      <xdr:spPr>
        <a:xfrm>
          <a:off x="221107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95775</xdr:rowOff>
    </xdr:from>
    <xdr:ext cx="378565" cy="259045"/>
    <xdr:sp macro="" textlink="">
      <xdr:nvSpPr>
        <xdr:cNvPr id="764" name="諸支出金該当値テキスト"/>
        <xdr:cNvSpPr txBox="1"/>
      </xdr:nvSpPr>
      <xdr:spPr>
        <a:xfrm>
          <a:off x="22212300" y="5925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70612</xdr:rowOff>
    </xdr:from>
    <xdr:to>
      <xdr:col>112</xdr:col>
      <xdr:colOff>38100</xdr:colOff>
      <xdr:row>36</xdr:row>
      <xdr:rowOff>762</xdr:rowOff>
    </xdr:to>
    <xdr:sp macro="" textlink="">
      <xdr:nvSpPr>
        <xdr:cNvPr id="765" name="楕円 764"/>
        <xdr:cNvSpPr/>
      </xdr:nvSpPr>
      <xdr:spPr>
        <a:xfrm>
          <a:off x="21272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17289</xdr:rowOff>
    </xdr:from>
    <xdr:ext cx="378565" cy="259045"/>
    <xdr:sp macro="" textlink="">
      <xdr:nvSpPr>
        <xdr:cNvPr id="766" name="テキスト ボックス 765"/>
        <xdr:cNvSpPr txBox="1"/>
      </xdr:nvSpPr>
      <xdr:spPr>
        <a:xfrm>
          <a:off x="21134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70612</xdr:rowOff>
    </xdr:from>
    <xdr:to>
      <xdr:col>107</xdr:col>
      <xdr:colOff>101600</xdr:colOff>
      <xdr:row>36</xdr:row>
      <xdr:rowOff>762</xdr:rowOff>
    </xdr:to>
    <xdr:sp macro="" textlink="">
      <xdr:nvSpPr>
        <xdr:cNvPr id="767" name="楕円 766"/>
        <xdr:cNvSpPr/>
      </xdr:nvSpPr>
      <xdr:spPr>
        <a:xfrm>
          <a:off x="20383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17289</xdr:rowOff>
    </xdr:from>
    <xdr:ext cx="378565" cy="259045"/>
    <xdr:sp macro="" textlink="">
      <xdr:nvSpPr>
        <xdr:cNvPr id="768" name="テキスト ボックス 767"/>
        <xdr:cNvSpPr txBox="1"/>
      </xdr:nvSpPr>
      <xdr:spPr>
        <a:xfrm>
          <a:off x="20245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91186</xdr:rowOff>
    </xdr:from>
    <xdr:to>
      <xdr:col>102</xdr:col>
      <xdr:colOff>165100</xdr:colOff>
      <xdr:row>36</xdr:row>
      <xdr:rowOff>21336</xdr:rowOff>
    </xdr:to>
    <xdr:sp macro="" textlink="">
      <xdr:nvSpPr>
        <xdr:cNvPr id="769" name="楕円 768"/>
        <xdr:cNvSpPr/>
      </xdr:nvSpPr>
      <xdr:spPr>
        <a:xfrm>
          <a:off x="19494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37863</xdr:rowOff>
    </xdr:from>
    <xdr:ext cx="378565" cy="259045"/>
    <xdr:sp macro="" textlink="">
      <xdr:nvSpPr>
        <xdr:cNvPr id="770" name="テキスト ボックス 769"/>
        <xdr:cNvSpPr txBox="1"/>
      </xdr:nvSpPr>
      <xdr:spPr>
        <a:xfrm>
          <a:off x="19356017" y="5867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88900</xdr:rowOff>
    </xdr:from>
    <xdr:to>
      <xdr:col>98</xdr:col>
      <xdr:colOff>38100</xdr:colOff>
      <xdr:row>36</xdr:row>
      <xdr:rowOff>19050</xdr:rowOff>
    </xdr:to>
    <xdr:sp macro="" textlink="">
      <xdr:nvSpPr>
        <xdr:cNvPr id="771" name="楕円 770"/>
        <xdr:cNvSpPr/>
      </xdr:nvSpPr>
      <xdr:spPr>
        <a:xfrm>
          <a:off x="18605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35577</xdr:rowOff>
    </xdr:from>
    <xdr:ext cx="378565" cy="259045"/>
    <xdr:sp macro="" textlink="">
      <xdr:nvSpPr>
        <xdr:cNvPr id="772" name="テキスト ボックス 771"/>
        <xdr:cNvSpPr txBox="1"/>
      </xdr:nvSpPr>
      <xdr:spPr>
        <a:xfrm>
          <a:off x="18467017" y="5864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令和元年度類似団体平均を上回っている土木費の主な要因は、民設民営の水族館開業に伴う公園などの周辺整備にかかる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都市再生整備計画事業である。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令和元年度は後年度の公債費の抑制のため、臨時財政対策債を借入せず、財源不足を財政調整基金からの基金繰入で対応したため、財政調整基金の残高が減少した。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今後も大規模事業計画が続くことから、財政調整基金については中長期的な見通しのもと、決算剰余金を中心に積み立てるとともに、公債費とのバランスを考慮しながら適正な事務執行に努める。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香川県宇多津町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一般会計及び特別会計において黒字となっており、特に問題はない。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しかし、大規模事業により黒字額は減少傾向にあることから、より適正な事業執行を図り、財政の健全化に努める。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7818919</v>
      </c>
      <c r="BO4" s="462"/>
      <c r="BP4" s="462"/>
      <c r="BQ4" s="462"/>
      <c r="BR4" s="462"/>
      <c r="BS4" s="462"/>
      <c r="BT4" s="462"/>
      <c r="BU4" s="463"/>
      <c r="BV4" s="461">
        <v>6961902</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9.5</v>
      </c>
      <c r="CU4" s="646"/>
      <c r="CV4" s="646"/>
      <c r="CW4" s="646"/>
      <c r="CX4" s="646"/>
      <c r="CY4" s="646"/>
      <c r="CZ4" s="646"/>
      <c r="DA4" s="647"/>
      <c r="DB4" s="645">
        <v>10.6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7370200</v>
      </c>
      <c r="BO5" s="467"/>
      <c r="BP5" s="467"/>
      <c r="BQ5" s="467"/>
      <c r="BR5" s="467"/>
      <c r="BS5" s="467"/>
      <c r="BT5" s="467"/>
      <c r="BU5" s="468"/>
      <c r="BV5" s="466">
        <v>6424704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92.4</v>
      </c>
      <c r="CU5" s="437"/>
      <c r="CV5" s="437"/>
      <c r="CW5" s="437"/>
      <c r="CX5" s="437"/>
      <c r="CY5" s="437"/>
      <c r="CZ5" s="437"/>
      <c r="DA5" s="438"/>
      <c r="DB5" s="436">
        <v>89.4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448719</v>
      </c>
      <c r="BO6" s="467"/>
      <c r="BP6" s="467"/>
      <c r="BQ6" s="467"/>
      <c r="BR6" s="467"/>
      <c r="BS6" s="467"/>
      <c r="BT6" s="467"/>
      <c r="BU6" s="468"/>
      <c r="BV6" s="466">
        <v>537198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92.4</v>
      </c>
      <c r="CU6" s="620"/>
      <c r="CV6" s="620"/>
      <c r="CW6" s="620"/>
      <c r="CX6" s="620"/>
      <c r="CY6" s="620"/>
      <c r="CZ6" s="620"/>
      <c r="DA6" s="621"/>
      <c r="DB6" s="619">
        <v>94.1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68222</v>
      </c>
      <c r="BO7" s="467"/>
      <c r="BP7" s="467"/>
      <c r="BQ7" s="467"/>
      <c r="BR7" s="467"/>
      <c r="BS7" s="467"/>
      <c r="BT7" s="467"/>
      <c r="BU7" s="468"/>
      <c r="BV7" s="466">
        <v>111556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4022970</v>
      </c>
      <c r="CU7" s="467"/>
      <c r="CV7" s="467"/>
      <c r="CW7" s="467"/>
      <c r="CX7" s="467"/>
      <c r="CY7" s="467"/>
      <c r="CZ7" s="467"/>
      <c r="DA7" s="468"/>
      <c r="DB7" s="466">
        <v>4002347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380497</v>
      </c>
      <c r="BO8" s="467"/>
      <c r="BP8" s="467"/>
      <c r="BQ8" s="467"/>
      <c r="BR8" s="467"/>
      <c r="BS8" s="467"/>
      <c r="BT8" s="467"/>
      <c r="BU8" s="468"/>
      <c r="BV8" s="466">
        <v>425642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0.89</v>
      </c>
      <c r="CU8" s="580"/>
      <c r="CV8" s="580"/>
      <c r="CW8" s="580"/>
      <c r="CX8" s="580"/>
      <c r="CY8" s="580"/>
      <c r="CZ8" s="580"/>
      <c r="DA8" s="581"/>
      <c r="DB8" s="579">
        <v>0.89</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18952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-45145</v>
      </c>
      <c r="BO9" s="467"/>
      <c r="BP9" s="467"/>
      <c r="BQ9" s="467"/>
      <c r="BR9" s="467"/>
      <c r="BS9" s="467"/>
      <c r="BT9" s="467"/>
      <c r="BU9" s="468"/>
      <c r="BV9" s="466">
        <v>-75994</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8.9</v>
      </c>
      <c r="CU9" s="437"/>
      <c r="CV9" s="437"/>
      <c r="CW9" s="437"/>
      <c r="CX9" s="437"/>
      <c r="CY9" s="437"/>
      <c r="CZ9" s="437"/>
      <c r="DA9" s="438"/>
      <c r="DB9" s="436">
        <v>8.1999999999999993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18434</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215675</v>
      </c>
      <c r="BO10" s="467"/>
      <c r="BP10" s="467"/>
      <c r="BQ10" s="467"/>
      <c r="BR10" s="467"/>
      <c r="BS10" s="467"/>
      <c r="BT10" s="467"/>
      <c r="BU10" s="468"/>
      <c r="BV10" s="466">
        <v>253588</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101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18553</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101</v>
      </c>
      <c r="AV12" s="524"/>
      <c r="AW12" s="524"/>
      <c r="AX12" s="524"/>
      <c r="AY12" s="446" t="s">
        <v>136</v>
      </c>
      <c r="AZ12" s="447"/>
      <c r="BA12" s="447"/>
      <c r="BB12" s="447"/>
      <c r="BC12" s="447"/>
      <c r="BD12" s="447"/>
      <c r="BE12" s="447"/>
      <c r="BF12" s="447"/>
      <c r="BG12" s="447"/>
      <c r="BH12" s="447"/>
      <c r="BI12" s="447"/>
      <c r="BJ12" s="447"/>
      <c r="BK12" s="447"/>
      <c r="BL12" s="447"/>
      <c r="BM12" s="448"/>
      <c r="BN12" s="466">
        <v>682131</v>
      </c>
      <c r="BO12" s="467"/>
      <c r="BP12" s="467"/>
      <c r="BQ12" s="467"/>
      <c r="BR12" s="467"/>
      <c r="BS12" s="467"/>
      <c r="BT12" s="467"/>
      <c r="BU12" s="468"/>
      <c r="BV12" s="466">
        <v>84510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17999</v>
      </c>
      <c r="S13" s="570"/>
      <c r="T13" s="570"/>
      <c r="U13" s="570"/>
      <c r="V13" s="571"/>
      <c r="W13" s="557" t="s">
        <v>140</v>
      </c>
      <c r="X13" s="479"/>
      <c r="Y13" s="479"/>
      <c r="Z13" s="479"/>
      <c r="AA13" s="479"/>
      <c r="AB13" s="480"/>
      <c r="AC13" s="442">
        <v>106</v>
      </c>
      <c r="AD13" s="443"/>
      <c r="AE13" s="443"/>
      <c r="AF13" s="443"/>
      <c r="AG13" s="444"/>
      <c r="AH13" s="442">
        <v>116</v>
      </c>
      <c r="AI13" s="443"/>
      <c r="AJ13" s="443"/>
      <c r="AK13" s="443"/>
      <c r="AL13" s="445"/>
      <c r="AM13" s="535" t="s">
        <v>141</v>
      </c>
      <c r="AN13" s="440"/>
      <c r="AO13" s="440"/>
      <c r="AP13" s="440"/>
      <c r="AQ13" s="440"/>
      <c r="AR13" s="440"/>
      <c r="AS13" s="440"/>
      <c r="AT13" s="441"/>
      <c r="AU13" s="523" t="s">
        <v>93</v>
      </c>
      <c r="AV13" s="524"/>
      <c r="AW13" s="524"/>
      <c r="AX13" s="524"/>
      <c r="AY13" s="446" t="s">
        <v>142</v>
      </c>
      <c r="AZ13" s="447"/>
      <c r="BA13" s="447"/>
      <c r="BB13" s="447"/>
      <c r="BC13" s="447"/>
      <c r="BD13" s="447"/>
      <c r="BE13" s="447"/>
      <c r="BF13" s="447"/>
      <c r="BG13" s="447"/>
      <c r="BH13" s="447"/>
      <c r="BI13" s="447"/>
      <c r="BJ13" s="447"/>
      <c r="BK13" s="447"/>
      <c r="BL13" s="447"/>
      <c r="BM13" s="448"/>
      <c r="BN13" s="466">
        <v>-511601</v>
      </c>
      <c r="BO13" s="467"/>
      <c r="BP13" s="467"/>
      <c r="BQ13" s="467"/>
      <c r="BR13" s="467"/>
      <c r="BS13" s="467"/>
      <c r="BT13" s="467"/>
      <c r="BU13" s="468"/>
      <c r="BV13" s="466">
        <v>93084</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5</v>
      </c>
      <c r="CU13" s="437"/>
      <c r="CV13" s="437"/>
      <c r="CW13" s="437"/>
      <c r="CX13" s="437"/>
      <c r="CY13" s="437"/>
      <c r="CZ13" s="437"/>
      <c r="DA13" s="438"/>
      <c r="DB13" s="436">
        <v>4.5999999999999996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18478</v>
      </c>
      <c r="S14" s="570"/>
      <c r="T14" s="570"/>
      <c r="U14" s="570"/>
      <c r="V14" s="571"/>
      <c r="W14" s="572"/>
      <c r="X14" s="482"/>
      <c r="Y14" s="482"/>
      <c r="Z14" s="482"/>
      <c r="AA14" s="482"/>
      <c r="AB14" s="483"/>
      <c r="AC14" s="562">
        <v>1.2</v>
      </c>
      <c r="AD14" s="563"/>
      <c r="AE14" s="563"/>
      <c r="AF14" s="563"/>
      <c r="AG14" s="564"/>
      <c r="AH14" s="562">
        <v>1.4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13.3</v>
      </c>
      <c r="CU14" s="574"/>
      <c r="CV14" s="574"/>
      <c r="CW14" s="574"/>
      <c r="CX14" s="574"/>
      <c r="CY14" s="574"/>
      <c r="CZ14" s="574"/>
      <c r="DA14" s="575"/>
      <c r="DB14" s="573">
        <v>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17942</v>
      </c>
      <c r="S15" s="570"/>
      <c r="T15" s="570"/>
      <c r="U15" s="570"/>
      <c r="V15" s="571"/>
      <c r="W15" s="557" t="s">
        <v>147</v>
      </c>
      <c r="X15" s="479"/>
      <c r="Y15" s="479"/>
      <c r="Z15" s="479"/>
      <c r="AA15" s="479"/>
      <c r="AB15" s="480"/>
      <c r="AC15" s="442">
        <v>2771</v>
      </c>
      <c r="AD15" s="443"/>
      <c r="AE15" s="443"/>
      <c r="AF15" s="443"/>
      <c r="AG15" s="444"/>
      <c r="AH15" s="442">
        <v>2604</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2635184</v>
      </c>
      <c r="BO15" s="462"/>
      <c r="BP15" s="462"/>
      <c r="BQ15" s="462"/>
      <c r="BR15" s="462"/>
      <c r="BS15" s="462"/>
      <c r="BT15" s="462"/>
      <c r="BU15" s="463"/>
      <c r="BV15" s="461">
        <v>2620751</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32.200000000000003</v>
      </c>
      <c r="AD16" s="563"/>
      <c r="AE16" s="563"/>
      <c r="AF16" s="563"/>
      <c r="AG16" s="564"/>
      <c r="AH16" s="562">
        <v>31.3</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2996357</v>
      </c>
      <c r="BO16" s="467"/>
      <c r="BP16" s="467"/>
      <c r="BQ16" s="467"/>
      <c r="BR16" s="467"/>
      <c r="BS16" s="467"/>
      <c r="BT16" s="467"/>
      <c r="BU16" s="468"/>
      <c r="BV16" s="466">
        <v>2960663</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5716</v>
      </c>
      <c r="AD17" s="443"/>
      <c r="AE17" s="443"/>
      <c r="AF17" s="443"/>
      <c r="AG17" s="444"/>
      <c r="AH17" s="442">
        <v>5587</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3399102</v>
      </c>
      <c r="BO17" s="467"/>
      <c r="BP17" s="467"/>
      <c r="BQ17" s="467"/>
      <c r="BR17" s="467"/>
      <c r="BS17" s="467"/>
      <c r="BT17" s="467"/>
      <c r="BU17" s="468"/>
      <c r="BV17" s="466">
        <v>3375973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8.1</v>
      </c>
      <c r="M18" s="531"/>
      <c r="N18" s="531"/>
      <c r="O18" s="531"/>
      <c r="P18" s="531"/>
      <c r="Q18" s="531"/>
      <c r="R18" s="532"/>
      <c r="S18" s="532"/>
      <c r="T18" s="532"/>
      <c r="U18" s="532"/>
      <c r="V18" s="533"/>
      <c r="W18" s="547"/>
      <c r="X18" s="548"/>
      <c r="Y18" s="548"/>
      <c r="Z18" s="548"/>
      <c r="AA18" s="548"/>
      <c r="AB18" s="558"/>
      <c r="AC18" s="430">
        <v>66.5</v>
      </c>
      <c r="AD18" s="431"/>
      <c r="AE18" s="431"/>
      <c r="AF18" s="431"/>
      <c r="AG18" s="534"/>
      <c r="AH18" s="430">
        <v>67.3</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3589732</v>
      </c>
      <c r="BO18" s="467"/>
      <c r="BP18" s="467"/>
      <c r="BQ18" s="467"/>
      <c r="BR18" s="467"/>
      <c r="BS18" s="467"/>
      <c r="BT18" s="467"/>
      <c r="BU18" s="468"/>
      <c r="BV18" s="466">
        <v>3566343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2340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5242654</v>
      </c>
      <c r="BO19" s="467"/>
      <c r="BP19" s="467"/>
      <c r="BQ19" s="467"/>
      <c r="BR19" s="467"/>
      <c r="BS19" s="467"/>
      <c r="BT19" s="467"/>
      <c r="BU19" s="468"/>
      <c r="BV19" s="466">
        <v>5154304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8465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6031353</v>
      </c>
      <c r="BO23" s="467"/>
      <c r="BP23" s="467"/>
      <c r="BQ23" s="467"/>
      <c r="BR23" s="467"/>
      <c r="BS23" s="467"/>
      <c r="BT23" s="467"/>
      <c r="BU23" s="468"/>
      <c r="BV23" s="466">
        <v>6042741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7690</v>
      </c>
      <c r="R24" s="443"/>
      <c r="S24" s="443"/>
      <c r="T24" s="443"/>
      <c r="U24" s="443"/>
      <c r="V24" s="444"/>
      <c r="W24" s="508"/>
      <c r="X24" s="499"/>
      <c r="Y24" s="500"/>
      <c r="Z24" s="439" t="s">
        <v>171</v>
      </c>
      <c r="AA24" s="440"/>
      <c r="AB24" s="440"/>
      <c r="AC24" s="440"/>
      <c r="AD24" s="440"/>
      <c r="AE24" s="440"/>
      <c r="AF24" s="440"/>
      <c r="AG24" s="441"/>
      <c r="AH24" s="442">
        <v>100</v>
      </c>
      <c r="AI24" s="443"/>
      <c r="AJ24" s="443"/>
      <c r="AK24" s="443"/>
      <c r="AL24" s="444"/>
      <c r="AM24" s="442">
        <v>307300</v>
      </c>
      <c r="AN24" s="443"/>
      <c r="AO24" s="443"/>
      <c r="AP24" s="443"/>
      <c r="AQ24" s="443"/>
      <c r="AR24" s="444"/>
      <c r="AS24" s="442">
        <v>3073</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5089129</v>
      </c>
      <c r="BO24" s="467"/>
      <c r="BP24" s="467"/>
      <c r="BQ24" s="467"/>
      <c r="BR24" s="467"/>
      <c r="BS24" s="467"/>
      <c r="BT24" s="467"/>
      <c r="BU24" s="468"/>
      <c r="BV24" s="466">
        <v>5086806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5960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130</v>
      </c>
      <c r="AN25" s="443"/>
      <c r="AO25" s="443"/>
      <c r="AP25" s="443"/>
      <c r="AQ25" s="443"/>
      <c r="AR25" s="444"/>
      <c r="AS25" s="442" t="s">
        <v>175</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1456329</v>
      </c>
      <c r="BO25" s="462"/>
      <c r="BP25" s="462"/>
      <c r="BQ25" s="462"/>
      <c r="BR25" s="462"/>
      <c r="BS25" s="462"/>
      <c r="BT25" s="462"/>
      <c r="BU25" s="463"/>
      <c r="BV25" s="461">
        <v>1660172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5700</v>
      </c>
      <c r="R26" s="443"/>
      <c r="S26" s="443"/>
      <c r="T26" s="443"/>
      <c r="U26" s="443"/>
      <c r="V26" s="444"/>
      <c r="W26" s="508"/>
      <c r="X26" s="499"/>
      <c r="Y26" s="500"/>
      <c r="Z26" s="439" t="s">
        <v>178</v>
      </c>
      <c r="AA26" s="521"/>
      <c r="AB26" s="521"/>
      <c r="AC26" s="521"/>
      <c r="AD26" s="521"/>
      <c r="AE26" s="521"/>
      <c r="AF26" s="521"/>
      <c r="AG26" s="522"/>
      <c r="AH26" s="442">
        <v>17</v>
      </c>
      <c r="AI26" s="443"/>
      <c r="AJ26" s="443"/>
      <c r="AK26" s="443"/>
      <c r="AL26" s="444"/>
      <c r="AM26" s="442">
        <v>53397</v>
      </c>
      <c r="AN26" s="443"/>
      <c r="AO26" s="443"/>
      <c r="AP26" s="443"/>
      <c r="AQ26" s="443"/>
      <c r="AR26" s="444"/>
      <c r="AS26" s="442">
        <v>3141</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v>15164</v>
      </c>
      <c r="BO26" s="467"/>
      <c r="BP26" s="467"/>
      <c r="BQ26" s="467"/>
      <c r="BR26" s="467"/>
      <c r="BS26" s="467"/>
      <c r="BT26" s="467"/>
      <c r="BU26" s="468"/>
      <c r="BV26" s="466">
        <v>9223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3650</v>
      </c>
      <c r="R27" s="443"/>
      <c r="S27" s="443"/>
      <c r="T27" s="443"/>
      <c r="U27" s="443"/>
      <c r="V27" s="444"/>
      <c r="W27" s="508"/>
      <c r="X27" s="499"/>
      <c r="Y27" s="500"/>
      <c r="Z27" s="439" t="s">
        <v>181</v>
      </c>
      <c r="AA27" s="440"/>
      <c r="AB27" s="440"/>
      <c r="AC27" s="440"/>
      <c r="AD27" s="440"/>
      <c r="AE27" s="440"/>
      <c r="AF27" s="440"/>
      <c r="AG27" s="441"/>
      <c r="AH27" s="442">
        <v>8</v>
      </c>
      <c r="AI27" s="443"/>
      <c r="AJ27" s="443"/>
      <c r="AK27" s="443"/>
      <c r="AL27" s="444"/>
      <c r="AM27" s="442">
        <v>27456</v>
      </c>
      <c r="AN27" s="443"/>
      <c r="AO27" s="443"/>
      <c r="AP27" s="443"/>
      <c r="AQ27" s="443"/>
      <c r="AR27" s="444"/>
      <c r="AS27" s="442">
        <v>3432</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138</v>
      </c>
      <c r="BO27" s="470"/>
      <c r="BP27" s="470"/>
      <c r="BQ27" s="470"/>
      <c r="BR27" s="470"/>
      <c r="BS27" s="470"/>
      <c r="BT27" s="470"/>
      <c r="BU27" s="471"/>
      <c r="BV27" s="469" t="s">
        <v>138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3360</v>
      </c>
      <c r="R28" s="443"/>
      <c r="S28" s="443"/>
      <c r="T28" s="443"/>
      <c r="U28" s="443"/>
      <c r="V28" s="444"/>
      <c r="W28" s="508"/>
      <c r="X28" s="499"/>
      <c r="Y28" s="500"/>
      <c r="Z28" s="439" t="s">
        <v>184</v>
      </c>
      <c r="AA28" s="440"/>
      <c r="AB28" s="440"/>
      <c r="AC28" s="440"/>
      <c r="AD28" s="440"/>
      <c r="AE28" s="440"/>
      <c r="AF28" s="440"/>
      <c r="AG28" s="441"/>
      <c r="AH28" s="442" t="s">
        <v>175</v>
      </c>
      <c r="AI28" s="443"/>
      <c r="AJ28" s="443"/>
      <c r="AK28" s="443"/>
      <c r="AL28" s="444"/>
      <c r="AM28" s="442" t="s">
        <v>175</v>
      </c>
      <c r="AN28" s="443"/>
      <c r="AO28" s="443"/>
      <c r="AP28" s="443"/>
      <c r="AQ28" s="443"/>
      <c r="AR28" s="444"/>
      <c r="AS28" s="442" t="s">
        <v>138</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1300387</v>
      </c>
      <c r="BO28" s="462"/>
      <c r="BP28" s="462"/>
      <c r="BQ28" s="462"/>
      <c r="BR28" s="462"/>
      <c r="BS28" s="462"/>
      <c r="BT28" s="462"/>
      <c r="BU28" s="463"/>
      <c r="BV28" s="461">
        <v>1766843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8</v>
      </c>
      <c r="M29" s="443"/>
      <c r="N29" s="443"/>
      <c r="O29" s="443"/>
      <c r="P29" s="444"/>
      <c r="Q29" s="442">
        <v>3200</v>
      </c>
      <c r="R29" s="443"/>
      <c r="S29" s="443"/>
      <c r="T29" s="443"/>
      <c r="U29" s="443"/>
      <c r="V29" s="444"/>
      <c r="W29" s="509"/>
      <c r="X29" s="510"/>
      <c r="Y29" s="511"/>
      <c r="Z29" s="439" t="s">
        <v>187</v>
      </c>
      <c r="AA29" s="440"/>
      <c r="AB29" s="440"/>
      <c r="AC29" s="440"/>
      <c r="AD29" s="440"/>
      <c r="AE29" s="440"/>
      <c r="AF29" s="440"/>
      <c r="AG29" s="441"/>
      <c r="AH29" s="442">
        <v>108</v>
      </c>
      <c r="AI29" s="443"/>
      <c r="AJ29" s="443"/>
      <c r="AK29" s="443"/>
      <c r="AL29" s="444"/>
      <c r="AM29" s="442">
        <v>334756</v>
      </c>
      <c r="AN29" s="443"/>
      <c r="AO29" s="443"/>
      <c r="AP29" s="443"/>
      <c r="AQ29" s="443"/>
      <c r="AR29" s="444"/>
      <c r="AS29" s="442">
        <v>3100</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237498</v>
      </c>
      <c r="BO29" s="467"/>
      <c r="BP29" s="467"/>
      <c r="BQ29" s="467"/>
      <c r="BR29" s="467"/>
      <c r="BS29" s="467"/>
      <c r="BT29" s="467"/>
      <c r="BU29" s="468"/>
      <c r="BV29" s="466">
        <v>237231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95.6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636120</v>
      </c>
      <c r="BO30" s="470"/>
      <c r="BP30" s="470"/>
      <c r="BQ30" s="470"/>
      <c r="BR30" s="470"/>
      <c r="BS30" s="470"/>
      <c r="BT30" s="470"/>
      <c r="BU30" s="471"/>
      <c r="BV30" s="469">
        <v>698589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196</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203</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宇多津町国民健康保険特別会計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IF('各会計、関係団体の財政状況及び健全化判断比率'!B31="","",'各会計、関係団体の財政状況及び健全化判断比率'!B31)</f>
        <v>宇多津町下水道事業特別会計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坂出、宇多津広域行政事務組合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宇多津町土地開発公社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宇多津町はなの森墓地公苑整備事業特別会計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宇多津町介護保険特別会計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香川県中部広域競艇事業組合</v>
      </c>
      <c r="BZ35" s="424"/>
      <c r="CA35" s="424"/>
      <c r="CB35" s="424"/>
      <c r="CC35" s="424"/>
      <c r="CD35" s="424"/>
      <c r="CE35" s="424"/>
      <c r="CF35" s="424"/>
      <c r="CG35" s="424"/>
      <c r="CH35" s="424"/>
      <c r="CI35" s="424"/>
      <c r="CJ35" s="424"/>
      <c r="CK35" s="424"/>
      <c r="CL35" s="424"/>
      <c r="CM35" s="424"/>
      <c r="CN35" s="214"/>
      <c r="CO35" s="425">
        <f t="shared" ref="CO35:CO43" si="3">IF(CQ35="","",CO34+1)</f>
        <v>15</v>
      </c>
      <c r="CP35" s="425"/>
      <c r="CQ35" s="424" t="str">
        <f>IF('各会計、関係団体の財政状況及び健全化判断比率'!BS8="","",'各会計、関係団体の財政状況及び健全化判断比率'!BS8)</f>
        <v>一財）宇多津町振興財団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宇多津町後期高齢者医療特別会計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香川県市町総合事務組合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香川県後期高齢者広域連合（一般）</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香川県後期高齢者広域連合（医療）</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香川県広域水道企業団（水道）</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香川県広域水道企業団（工業用水道）</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KjVGXmzSudlfQxpVOR8cB+5O6oQqsF0KKFgBSOUAiYrK1tQtnWLUepBwGMTcT+bIFKiVRkBQh3RzaUmXF5sVTg==" saltValue="yAVFHHDc+wDOEaZZzxtn2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561</v>
      </c>
      <c r="D34" s="1248"/>
      <c r="E34" s="1249"/>
      <c r="F34" s="32">
        <v>11.12</v>
      </c>
      <c r="G34" s="33">
        <v>10.64</v>
      </c>
      <c r="H34" s="33">
        <v>12.57</v>
      </c>
      <c r="I34" s="33">
        <v>10.62</v>
      </c>
      <c r="J34" s="34">
        <v>9.44</v>
      </c>
      <c r="K34" s="22"/>
      <c r="L34" s="22"/>
      <c r="M34" s="22"/>
      <c r="N34" s="22"/>
      <c r="O34" s="22"/>
      <c r="P34" s="22"/>
    </row>
    <row r="35" spans="1:16" ht="39" customHeight="1" x14ac:dyDescent="0.15">
      <c r="A35" s="22"/>
      <c r="B35" s="35"/>
      <c r="C35" s="1242" t="s">
        <v>562</v>
      </c>
      <c r="D35" s="1243"/>
      <c r="E35" s="1244"/>
      <c r="F35" s="36">
        <v>3.08</v>
      </c>
      <c r="G35" s="37">
        <v>4.84</v>
      </c>
      <c r="H35" s="37">
        <v>5.42</v>
      </c>
      <c r="I35" s="37">
        <v>4.3600000000000003</v>
      </c>
      <c r="J35" s="38">
        <v>2.4300000000000002</v>
      </c>
      <c r="K35" s="22"/>
      <c r="L35" s="22"/>
      <c r="M35" s="22"/>
      <c r="N35" s="22"/>
      <c r="O35" s="22"/>
      <c r="P35" s="22"/>
    </row>
    <row r="36" spans="1:16" ht="39" customHeight="1" x14ac:dyDescent="0.15">
      <c r="A36" s="22"/>
      <c r="B36" s="35"/>
      <c r="C36" s="1242" t="s">
        <v>563</v>
      </c>
      <c r="D36" s="1243"/>
      <c r="E36" s="1244"/>
      <c r="F36" s="36">
        <v>1.17</v>
      </c>
      <c r="G36" s="37">
        <v>1.66</v>
      </c>
      <c r="H36" s="37">
        <v>1.8</v>
      </c>
      <c r="I36" s="37">
        <v>1.46</v>
      </c>
      <c r="J36" s="38">
        <v>1.71</v>
      </c>
      <c r="K36" s="22"/>
      <c r="L36" s="22"/>
      <c r="M36" s="22"/>
      <c r="N36" s="22"/>
      <c r="O36" s="22"/>
      <c r="P36" s="22"/>
    </row>
    <row r="37" spans="1:16" ht="39" customHeight="1" x14ac:dyDescent="0.15">
      <c r="A37" s="22"/>
      <c r="B37" s="35"/>
      <c r="C37" s="1242" t="s">
        <v>564</v>
      </c>
      <c r="D37" s="1243"/>
      <c r="E37" s="1244"/>
      <c r="F37" s="36">
        <v>0.88</v>
      </c>
      <c r="G37" s="37">
        <v>0.71</v>
      </c>
      <c r="H37" s="37">
        <v>0.6</v>
      </c>
      <c r="I37" s="37">
        <v>0.38</v>
      </c>
      <c r="J37" s="38">
        <v>0.51</v>
      </c>
      <c r="K37" s="22"/>
      <c r="L37" s="22"/>
      <c r="M37" s="22"/>
      <c r="N37" s="22"/>
      <c r="O37" s="22"/>
      <c r="P37" s="22"/>
    </row>
    <row r="38" spans="1:16" ht="39" customHeight="1" x14ac:dyDescent="0.15">
      <c r="A38" s="22"/>
      <c r="B38" s="35"/>
      <c r="C38" s="1242" t="s">
        <v>565</v>
      </c>
      <c r="D38" s="1243"/>
      <c r="E38" s="1244"/>
      <c r="F38" s="36">
        <v>0.14000000000000001</v>
      </c>
      <c r="G38" s="37">
        <v>0.13</v>
      </c>
      <c r="H38" s="37">
        <v>0.12</v>
      </c>
      <c r="I38" s="37">
        <v>0.13</v>
      </c>
      <c r="J38" s="38">
        <v>0.12</v>
      </c>
      <c r="K38" s="22"/>
      <c r="L38" s="22"/>
      <c r="M38" s="22"/>
      <c r="N38" s="22"/>
      <c r="O38" s="22"/>
      <c r="P38" s="22"/>
    </row>
    <row r="39" spans="1:16" ht="39" customHeight="1" x14ac:dyDescent="0.15">
      <c r="A39" s="22"/>
      <c r="B39" s="35"/>
      <c r="C39" s="1242" t="s">
        <v>566</v>
      </c>
      <c r="D39" s="1243"/>
      <c r="E39" s="1244"/>
      <c r="F39" s="36">
        <v>0</v>
      </c>
      <c r="G39" s="37">
        <v>0.02</v>
      </c>
      <c r="H39" s="37">
        <v>0</v>
      </c>
      <c r="I39" s="37">
        <v>0</v>
      </c>
      <c r="J39" s="38">
        <v>0.01</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567</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568</v>
      </c>
      <c r="D43" s="1246"/>
      <c r="E43" s="1247"/>
      <c r="F43" s="41">
        <v>9.8000000000000007</v>
      </c>
      <c r="G43" s="42">
        <v>6.09</v>
      </c>
      <c r="H43" s="42">
        <v>5.46</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tLsZoJkjK+Fr6xzX82fbJCu19cK+/IWJC42JzkwU+mro6BIdgE5cRmvFkV2eJlpbddWpCE/e8kHgH6UobeZ2g==" saltValue="DCE7+QLQ/CK+xJiR0Haf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368</v>
      </c>
      <c r="L45" s="60">
        <v>402</v>
      </c>
      <c r="M45" s="60">
        <v>436</v>
      </c>
      <c r="N45" s="60">
        <v>441</v>
      </c>
      <c r="O45" s="61">
        <v>466</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512</v>
      </c>
      <c r="L46" s="64" t="s">
        <v>512</v>
      </c>
      <c r="M46" s="64" t="s">
        <v>512</v>
      </c>
      <c r="N46" s="64" t="s">
        <v>512</v>
      </c>
      <c r="O46" s="65" t="s">
        <v>512</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512</v>
      </c>
      <c r="L47" s="64" t="s">
        <v>512</v>
      </c>
      <c r="M47" s="64" t="s">
        <v>512</v>
      </c>
      <c r="N47" s="64" t="s">
        <v>512</v>
      </c>
      <c r="O47" s="65" t="s">
        <v>512</v>
      </c>
      <c r="P47" s="48"/>
      <c r="Q47" s="48"/>
      <c r="R47" s="48"/>
      <c r="S47" s="48"/>
      <c r="T47" s="48"/>
      <c r="U47" s="48"/>
    </row>
    <row r="48" spans="1:21" ht="30.75" customHeight="1" x14ac:dyDescent="0.15">
      <c r="A48" s="48"/>
      <c r="B48" s="1270"/>
      <c r="C48" s="1271"/>
      <c r="D48" s="62"/>
      <c r="E48" s="1252" t="s">
        <v>14</v>
      </c>
      <c r="F48" s="1252"/>
      <c r="G48" s="1252"/>
      <c r="H48" s="1252"/>
      <c r="I48" s="1252"/>
      <c r="J48" s="1253"/>
      <c r="K48" s="63">
        <v>172</v>
      </c>
      <c r="L48" s="64">
        <v>185</v>
      </c>
      <c r="M48" s="64">
        <v>170</v>
      </c>
      <c r="N48" s="64">
        <v>154</v>
      </c>
      <c r="O48" s="65">
        <v>142</v>
      </c>
      <c r="P48" s="48"/>
      <c r="Q48" s="48"/>
      <c r="R48" s="48"/>
      <c r="S48" s="48"/>
      <c r="T48" s="48"/>
      <c r="U48" s="48"/>
    </row>
    <row r="49" spans="1:21" ht="30.75" customHeight="1" x14ac:dyDescent="0.15">
      <c r="A49" s="48"/>
      <c r="B49" s="1270"/>
      <c r="C49" s="1271"/>
      <c r="D49" s="62"/>
      <c r="E49" s="1252" t="s">
        <v>15</v>
      </c>
      <c r="F49" s="1252"/>
      <c r="G49" s="1252"/>
      <c r="H49" s="1252"/>
      <c r="I49" s="1252"/>
      <c r="J49" s="1253"/>
      <c r="K49" s="63">
        <v>6</v>
      </c>
      <c r="L49" s="64" t="s">
        <v>512</v>
      </c>
      <c r="M49" s="64" t="s">
        <v>512</v>
      </c>
      <c r="N49" s="64">
        <v>0</v>
      </c>
      <c r="O49" s="65">
        <v>0</v>
      </c>
      <c r="P49" s="48"/>
      <c r="Q49" s="48"/>
      <c r="R49" s="48"/>
      <c r="S49" s="48"/>
      <c r="T49" s="48"/>
      <c r="U49" s="48"/>
    </row>
    <row r="50" spans="1:21" ht="30.75" customHeight="1" x14ac:dyDescent="0.15">
      <c r="A50" s="48"/>
      <c r="B50" s="1270"/>
      <c r="C50" s="1271"/>
      <c r="D50" s="62"/>
      <c r="E50" s="1252" t="s">
        <v>16</v>
      </c>
      <c r="F50" s="1252"/>
      <c r="G50" s="1252"/>
      <c r="H50" s="1252"/>
      <c r="I50" s="1252"/>
      <c r="J50" s="1253"/>
      <c r="K50" s="63">
        <v>68</v>
      </c>
      <c r="L50" s="64">
        <v>33</v>
      </c>
      <c r="M50" s="64">
        <v>31</v>
      </c>
      <c r="N50" s="64">
        <v>31</v>
      </c>
      <c r="O50" s="65">
        <v>31</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512</v>
      </c>
      <c r="L51" s="64" t="s">
        <v>512</v>
      </c>
      <c r="M51" s="64" t="s">
        <v>512</v>
      </c>
      <c r="N51" s="64" t="s">
        <v>512</v>
      </c>
      <c r="O51" s="65" t="s">
        <v>512</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463</v>
      </c>
      <c r="L52" s="64">
        <v>458</v>
      </c>
      <c r="M52" s="64">
        <v>460</v>
      </c>
      <c r="N52" s="64">
        <v>465</v>
      </c>
      <c r="O52" s="65">
        <v>439</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151</v>
      </c>
      <c r="L53" s="69">
        <v>162</v>
      </c>
      <c r="M53" s="69">
        <v>177</v>
      </c>
      <c r="N53" s="69">
        <v>161</v>
      </c>
      <c r="O53" s="70">
        <v>200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585</v>
      </c>
      <c r="L57" s="84" t="s">
        <v>585</v>
      </c>
      <c r="M57" s="84" t="s">
        <v>585</v>
      </c>
      <c r="N57" s="84" t="s">
        <v>585</v>
      </c>
      <c r="O57" s="85" t="s">
        <v>585</v>
      </c>
    </row>
    <row r="58" spans="1:21" ht="31.5" customHeight="1" thickBot="1" x14ac:dyDescent="0.2">
      <c r="B58" s="1260"/>
      <c r="C58" s="1261"/>
      <c r="D58" s="1265" t="s">
        <v>26</v>
      </c>
      <c r="E58" s="1266"/>
      <c r="F58" s="1266"/>
      <c r="G58" s="1266"/>
      <c r="H58" s="1266"/>
      <c r="I58" s="1266"/>
      <c r="J58" s="1267"/>
      <c r="K58" s="86" t="s">
        <v>585</v>
      </c>
      <c r="L58" s="87" t="s">
        <v>585</v>
      </c>
      <c r="M58" s="87" t="s">
        <v>585</v>
      </c>
      <c r="N58" s="87" t="s">
        <v>585</v>
      </c>
      <c r="O58" s="88" t="s">
        <v>585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JSyxjJ9dcIrk3bCelMxDA58QU4HDry3HN2kz4+MxJjYYnY5gRgEYv3OWre8nUierX98ea/ctpW9pWPRyg/LMw==" saltValue="CWpqNd+JVnzzGGl5kEfO2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88" t="s">
        <v>29</v>
      </c>
      <c r="C41" s="1289"/>
      <c r="D41" s="102"/>
      <c r="E41" s="1290" t="s">
        <v>30</v>
      </c>
      <c r="F41" s="1290"/>
      <c r="G41" s="1290"/>
      <c r="H41" s="1291"/>
      <c r="I41" s="103">
        <v>5658</v>
      </c>
      <c r="J41" s="104">
        <v>5754</v>
      </c>
      <c r="K41" s="104">
        <v>6174</v>
      </c>
      <c r="L41" s="104">
        <v>6043</v>
      </c>
      <c r="M41" s="105">
        <v>6031</v>
      </c>
    </row>
    <row r="42" spans="2:13" ht="27.75" customHeight="1" x14ac:dyDescent="0.15">
      <c r="B42" s="1278"/>
      <c r="C42" s="1279"/>
      <c r="D42" s="106"/>
      <c r="E42" s="1282" t="s">
        <v>31</v>
      </c>
      <c r="F42" s="1282"/>
      <c r="G42" s="1282"/>
      <c r="H42" s="1283"/>
      <c r="I42" s="107">
        <v>364</v>
      </c>
      <c r="J42" s="108">
        <v>331</v>
      </c>
      <c r="K42" s="108">
        <v>301</v>
      </c>
      <c r="L42" s="108">
        <v>270</v>
      </c>
      <c r="M42" s="109">
        <v>239</v>
      </c>
    </row>
    <row r="43" spans="2:13" ht="27.75" customHeight="1" x14ac:dyDescent="0.15">
      <c r="B43" s="1278"/>
      <c r="C43" s="1279"/>
      <c r="D43" s="106"/>
      <c r="E43" s="1282" t="s">
        <v>32</v>
      </c>
      <c r="F43" s="1282"/>
      <c r="G43" s="1282"/>
      <c r="H43" s="1283"/>
      <c r="I43" s="107">
        <v>1562</v>
      </c>
      <c r="J43" s="108">
        <v>1582</v>
      </c>
      <c r="K43" s="108">
        <v>1597</v>
      </c>
      <c r="L43" s="108">
        <v>1505</v>
      </c>
      <c r="M43" s="109">
        <v>1399</v>
      </c>
    </row>
    <row r="44" spans="2:13" ht="27.75" customHeight="1" x14ac:dyDescent="0.15">
      <c r="B44" s="1278"/>
      <c r="C44" s="1279"/>
      <c r="D44" s="106"/>
      <c r="E44" s="1282" t="s">
        <v>33</v>
      </c>
      <c r="F44" s="1282"/>
      <c r="G44" s="1282"/>
      <c r="H44" s="1283"/>
      <c r="I44" s="107" t="s">
        <v>512</v>
      </c>
      <c r="J44" s="108" t="s">
        <v>512</v>
      </c>
      <c r="K44" s="108" t="s">
        <v>512</v>
      </c>
      <c r="L44" s="108" t="s">
        <v>512</v>
      </c>
      <c r="M44" s="109" t="s">
        <v>512</v>
      </c>
    </row>
    <row r="45" spans="2:13" ht="27.75" customHeight="1" x14ac:dyDescent="0.15">
      <c r="B45" s="1278"/>
      <c r="C45" s="1279"/>
      <c r="D45" s="106"/>
      <c r="E45" s="1282" t="s">
        <v>34</v>
      </c>
      <c r="F45" s="1282"/>
      <c r="G45" s="1282"/>
      <c r="H45" s="1283"/>
      <c r="I45" s="107">
        <v>612</v>
      </c>
      <c r="J45" s="108">
        <v>628</v>
      </c>
      <c r="K45" s="108">
        <v>563</v>
      </c>
      <c r="L45" s="108">
        <v>562</v>
      </c>
      <c r="M45" s="109">
        <v>535</v>
      </c>
    </row>
    <row r="46" spans="2:13" ht="27.75" customHeight="1" x14ac:dyDescent="0.15">
      <c r="B46" s="1278"/>
      <c r="C46" s="1279"/>
      <c r="D46" s="110"/>
      <c r="E46" s="1282" t="s">
        <v>35</v>
      </c>
      <c r="F46" s="1282"/>
      <c r="G46" s="1282"/>
      <c r="H46" s="1283"/>
      <c r="I46" s="107">
        <v>124</v>
      </c>
      <c r="J46" s="108">
        <v>124</v>
      </c>
      <c r="K46" s="108" t="s">
        <v>512</v>
      </c>
      <c r="L46" s="108" t="s">
        <v>512</v>
      </c>
      <c r="M46" s="109" t="s">
        <v>512</v>
      </c>
    </row>
    <row r="47" spans="2:13" ht="27.75" customHeight="1" x14ac:dyDescent="0.15">
      <c r="B47" s="1278"/>
      <c r="C47" s="1279"/>
      <c r="D47" s="111"/>
      <c r="E47" s="1292" t="s">
        <v>36</v>
      </c>
      <c r="F47" s="1293"/>
      <c r="G47" s="1293"/>
      <c r="H47" s="1294"/>
      <c r="I47" s="107" t="s">
        <v>512</v>
      </c>
      <c r="J47" s="108" t="s">
        <v>512</v>
      </c>
      <c r="K47" s="108" t="s">
        <v>512</v>
      </c>
      <c r="L47" s="108" t="s">
        <v>512</v>
      </c>
      <c r="M47" s="109" t="s">
        <v>512</v>
      </c>
    </row>
    <row r="48" spans="2:13" ht="27.75" customHeight="1" x14ac:dyDescent="0.15">
      <c r="B48" s="1278"/>
      <c r="C48" s="1279"/>
      <c r="D48" s="106"/>
      <c r="E48" s="1282" t="s">
        <v>37</v>
      </c>
      <c r="F48" s="1282"/>
      <c r="G48" s="1282"/>
      <c r="H48" s="1283"/>
      <c r="I48" s="107" t="s">
        <v>512</v>
      </c>
      <c r="J48" s="108" t="s">
        <v>512</v>
      </c>
      <c r="K48" s="108" t="s">
        <v>512</v>
      </c>
      <c r="L48" s="108" t="s">
        <v>512</v>
      </c>
      <c r="M48" s="109" t="s">
        <v>512</v>
      </c>
    </row>
    <row r="49" spans="2:13" ht="27.75" customHeight="1" x14ac:dyDescent="0.15">
      <c r="B49" s="1280"/>
      <c r="C49" s="1281"/>
      <c r="D49" s="106"/>
      <c r="E49" s="1282" t="s">
        <v>38</v>
      </c>
      <c r="F49" s="1282"/>
      <c r="G49" s="1282"/>
      <c r="H49" s="1283"/>
      <c r="I49" s="107" t="s">
        <v>512</v>
      </c>
      <c r="J49" s="108" t="s">
        <v>512</v>
      </c>
      <c r="K49" s="108" t="s">
        <v>512</v>
      </c>
      <c r="L49" s="108" t="s">
        <v>512</v>
      </c>
      <c r="M49" s="109" t="s">
        <v>512</v>
      </c>
    </row>
    <row r="50" spans="2:13" ht="27.75" customHeight="1" x14ac:dyDescent="0.15">
      <c r="B50" s="1276" t="s">
        <v>39</v>
      </c>
      <c r="C50" s="1277"/>
      <c r="D50" s="112"/>
      <c r="E50" s="1282" t="s">
        <v>40</v>
      </c>
      <c r="F50" s="1282"/>
      <c r="G50" s="1282"/>
      <c r="H50" s="1283"/>
      <c r="I50" s="107">
        <v>2787</v>
      </c>
      <c r="J50" s="108">
        <v>2691</v>
      </c>
      <c r="K50" s="108">
        <v>2741</v>
      </c>
      <c r="L50" s="108">
        <v>2907</v>
      </c>
      <c r="M50" s="109">
        <v>2500</v>
      </c>
    </row>
    <row r="51" spans="2:13" ht="27.75" customHeight="1" x14ac:dyDescent="0.15">
      <c r="B51" s="1278"/>
      <c r="C51" s="1279"/>
      <c r="D51" s="106"/>
      <c r="E51" s="1282" t="s">
        <v>41</v>
      </c>
      <c r="F51" s="1282"/>
      <c r="G51" s="1282"/>
      <c r="H51" s="1283"/>
      <c r="I51" s="107">
        <v>168</v>
      </c>
      <c r="J51" s="108">
        <v>145</v>
      </c>
      <c r="K51" s="108">
        <v>116</v>
      </c>
      <c r="L51" s="108">
        <v>99</v>
      </c>
      <c r="M51" s="109">
        <v>59</v>
      </c>
    </row>
    <row r="52" spans="2:13" ht="27.75" customHeight="1" x14ac:dyDescent="0.15">
      <c r="B52" s="1280"/>
      <c r="C52" s="1281"/>
      <c r="D52" s="106"/>
      <c r="E52" s="1282" t="s">
        <v>42</v>
      </c>
      <c r="F52" s="1282"/>
      <c r="G52" s="1282"/>
      <c r="H52" s="1283"/>
      <c r="I52" s="107">
        <v>5158</v>
      </c>
      <c r="J52" s="108">
        <v>5253</v>
      </c>
      <c r="K52" s="108">
        <v>5190</v>
      </c>
      <c r="L52" s="108">
        <v>5122</v>
      </c>
      <c r="M52" s="109">
        <v>5167</v>
      </c>
    </row>
    <row r="53" spans="2:13" ht="27.75" customHeight="1" thickBot="1" x14ac:dyDescent="0.2">
      <c r="B53" s="1284" t="s">
        <v>43</v>
      </c>
      <c r="C53" s="1285"/>
      <c r="D53" s="113"/>
      <c r="E53" s="1286" t="s">
        <v>44</v>
      </c>
      <c r="F53" s="1286"/>
      <c r="G53" s="1286"/>
      <c r="H53" s="1287"/>
      <c r="I53" s="114">
        <v>206</v>
      </c>
      <c r="J53" s="115">
        <v>329</v>
      </c>
      <c r="K53" s="115">
        <v>588</v>
      </c>
      <c r="L53" s="115">
        <v>252</v>
      </c>
      <c r="M53" s="116">
        <v>479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vg4DiOXz0co/iMJP8iOKC+k9anPCqfDBIjwgD7dutKf8G04QZef3wqpogip7Tiuh6mE8S44Zf6tiVVTKbWi4g==" saltValue="rKjtPFY/H3G318sK0UhC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47</v>
      </c>
      <c r="D55" s="1303"/>
      <c r="E55" s="1304"/>
      <c r="F55" s="128">
        <v>1598</v>
      </c>
      <c r="G55" s="128">
        <v>1767</v>
      </c>
      <c r="H55" s="129">
        <v>1300</v>
      </c>
    </row>
    <row r="56" spans="2:8" ht="52.5" customHeight="1" x14ac:dyDescent="0.15">
      <c r="B56" s="130"/>
      <c r="C56" s="1305" t="s">
        <v>48</v>
      </c>
      <c r="D56" s="1305"/>
      <c r="E56" s="1306"/>
      <c r="F56" s="131">
        <v>237</v>
      </c>
      <c r="G56" s="131">
        <v>237</v>
      </c>
      <c r="H56" s="132">
        <v>237</v>
      </c>
    </row>
    <row r="57" spans="2:8" ht="53.25" customHeight="1" x14ac:dyDescent="0.15">
      <c r="B57" s="130"/>
      <c r="C57" s="1307" t="s">
        <v>49</v>
      </c>
      <c r="D57" s="1307"/>
      <c r="E57" s="1308"/>
      <c r="F57" s="133">
        <v>719</v>
      </c>
      <c r="G57" s="133">
        <v>699</v>
      </c>
      <c r="H57" s="134">
        <v>636</v>
      </c>
    </row>
    <row r="58" spans="2:8" ht="45.75" customHeight="1" x14ac:dyDescent="0.15">
      <c r="B58" s="135"/>
      <c r="C58" s="1295" t="s">
        <v>591</v>
      </c>
      <c r="D58" s="1296"/>
      <c r="E58" s="1297"/>
      <c r="F58" s="136">
        <v>222</v>
      </c>
      <c r="G58" s="136">
        <v>207</v>
      </c>
      <c r="H58" s="137">
        <v>206</v>
      </c>
    </row>
    <row r="59" spans="2:8" ht="45.75" customHeight="1" x14ac:dyDescent="0.15">
      <c r="B59" s="135"/>
      <c r="C59" s="1295" t="s">
        <v>587</v>
      </c>
      <c r="D59" s="1296"/>
      <c r="E59" s="1297"/>
      <c r="F59" s="136">
        <v>150</v>
      </c>
      <c r="G59" s="136">
        <v>150</v>
      </c>
      <c r="H59" s="137">
        <v>150</v>
      </c>
    </row>
    <row r="60" spans="2:8" ht="45.75" customHeight="1" x14ac:dyDescent="0.15">
      <c r="B60" s="135"/>
      <c r="C60" s="1295" t="s">
        <v>588</v>
      </c>
      <c r="D60" s="1296"/>
      <c r="E60" s="1297"/>
      <c r="F60" s="136">
        <v>117</v>
      </c>
      <c r="G60" s="136">
        <v>117</v>
      </c>
      <c r="H60" s="137">
        <v>117</v>
      </c>
    </row>
    <row r="61" spans="2:8" ht="45.75" customHeight="1" x14ac:dyDescent="0.15">
      <c r="B61" s="135"/>
      <c r="C61" s="1295" t="s">
        <v>589</v>
      </c>
      <c r="D61" s="1296"/>
      <c r="E61" s="1297"/>
      <c r="F61" s="136">
        <v>113</v>
      </c>
      <c r="G61" s="136">
        <v>119</v>
      </c>
      <c r="H61" s="137">
        <v>115</v>
      </c>
    </row>
    <row r="62" spans="2:8" ht="45.75" customHeight="1" thickBot="1" x14ac:dyDescent="0.2">
      <c r="B62" s="138"/>
      <c r="C62" s="1298" t="s">
        <v>590</v>
      </c>
      <c r="D62" s="1299"/>
      <c r="E62" s="1300"/>
      <c r="F62" s="139">
        <v>55</v>
      </c>
      <c r="G62" s="139">
        <v>29</v>
      </c>
      <c r="H62" s="140">
        <v>15</v>
      </c>
    </row>
    <row r="63" spans="2:8" ht="52.5" customHeight="1" thickBot="1" x14ac:dyDescent="0.2">
      <c r="B63" s="141"/>
      <c r="C63" s="1301" t="s">
        <v>50</v>
      </c>
      <c r="D63" s="1301"/>
      <c r="E63" s="1302"/>
      <c r="F63" s="142">
        <v>2553</v>
      </c>
      <c r="G63" s="142">
        <v>2703</v>
      </c>
      <c r="H63" s="143">
        <v>2174</v>
      </c>
    </row>
    <row r="64" spans="2:8" ht="15" customHeight="1" x14ac:dyDescent="0.15"/>
  </sheetData>
  <sheetProtection algorithmName="SHA-512" hashValue="RBkjL+L+jVE91VMytuX92kv2v6Pgd8jeB4ZcULHrJYRUkxuNBvPZFFL3zcZPqsvbiSPLtWhjXfsF1kR2qPL/rg==" saltValue="xSqtvlPKbSr03W3E2Z9D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5"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ht="13.5"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ht="13.5"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8"/>
      <c r="DE19" s="388"/>
    </row>
    <row r="20" spans="1:351" ht="13.5"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ht="13.5" x14ac:dyDescent="0.15">
      <c r="B23" s="395"/>
    </row>
    <row r="24" spans="1:351" ht="13.5" x14ac:dyDescent="0.15">
      <c r="B24" s="395"/>
    </row>
    <row r="25" spans="1:351" ht="13.5" x14ac:dyDescent="0.15">
      <c r="B25" s="395"/>
    </row>
    <row r="26" spans="1:351" ht="13.5" x14ac:dyDescent="0.15">
      <c r="B26" s="395"/>
    </row>
    <row r="27" spans="1:351" ht="13.5" x14ac:dyDescent="0.15">
      <c r="B27" s="395"/>
    </row>
    <row r="28" spans="1:351" ht="13.5" x14ac:dyDescent="0.15">
      <c r="B28" s="395"/>
    </row>
    <row r="29" spans="1:351" ht="13.5" x14ac:dyDescent="0.15">
      <c r="B29" s="395"/>
    </row>
    <row r="30" spans="1:351" ht="13.5" x14ac:dyDescent="0.15">
      <c r="B30" s="395"/>
    </row>
    <row r="31" spans="1:351" ht="13.5" x14ac:dyDescent="0.15">
      <c r="B31" s="395"/>
    </row>
    <row r="32" spans="1:351" ht="13.5" x14ac:dyDescent="0.15">
      <c r="B32" s="395"/>
    </row>
    <row r="33" spans="2:109" ht="13.5" x14ac:dyDescent="0.15">
      <c r="B33" s="395"/>
    </row>
    <row r="34" spans="2:109" ht="13.5" x14ac:dyDescent="0.15">
      <c r="B34" s="395"/>
    </row>
    <row r="35" spans="2:109" ht="13.5" x14ac:dyDescent="0.15">
      <c r="B35" s="395"/>
    </row>
    <row r="36" spans="2:109" ht="13.5" x14ac:dyDescent="0.15">
      <c r="B36" s="395"/>
    </row>
    <row r="37" spans="2:109" ht="13.5" x14ac:dyDescent="0.15">
      <c r="B37" s="395"/>
    </row>
    <row r="38" spans="2:109" ht="13.5" x14ac:dyDescent="0.15">
      <c r="B38" s="395"/>
    </row>
    <row r="39" spans="2:109" ht="13.5"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5" x14ac:dyDescent="0.15">
      <c r="B40" s="400"/>
      <c r="DD40" s="400"/>
      <c r="DE40" s="388"/>
    </row>
    <row r="41" spans="2:109" ht="17.25" x14ac:dyDescent="0.1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5" x14ac:dyDescent="0.15">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x14ac:dyDescent="0.15">
      <c r="B49" s="395"/>
      <c r="AN49" s="388" t="s">
        <v>596</v>
      </c>
    </row>
    <row r="50" spans="1:109" ht="13.5"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554</v>
      </c>
      <c r="BQ50" s="1322"/>
      <c r="BR50" s="1322"/>
      <c r="BS50" s="1322"/>
      <c r="BT50" s="1322"/>
      <c r="BU50" s="1322"/>
      <c r="BV50" s="1322"/>
      <c r="BW50" s="1322"/>
      <c r="BX50" s="1322" t="s">
        <v>555</v>
      </c>
      <c r="BY50" s="1322"/>
      <c r="BZ50" s="1322"/>
      <c r="CA50" s="1322"/>
      <c r="CB50" s="1322"/>
      <c r="CC50" s="1322"/>
      <c r="CD50" s="1322"/>
      <c r="CE50" s="1322"/>
      <c r="CF50" s="1322" t="s">
        <v>556</v>
      </c>
      <c r="CG50" s="1322"/>
      <c r="CH50" s="1322"/>
      <c r="CI50" s="1322"/>
      <c r="CJ50" s="1322"/>
      <c r="CK50" s="1322"/>
      <c r="CL50" s="1322"/>
      <c r="CM50" s="1322"/>
      <c r="CN50" s="1322" t="s">
        <v>557</v>
      </c>
      <c r="CO50" s="1322"/>
      <c r="CP50" s="1322"/>
      <c r="CQ50" s="1322"/>
      <c r="CR50" s="1322"/>
      <c r="CS50" s="1322"/>
      <c r="CT50" s="1322"/>
      <c r="CU50" s="1322"/>
      <c r="CV50" s="1322" t="s">
        <v>558</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597</v>
      </c>
      <c r="AO51" s="1325"/>
      <c r="AP51" s="1325"/>
      <c r="AQ51" s="1325"/>
      <c r="AR51" s="1325"/>
      <c r="AS51" s="1325"/>
      <c r="AT51" s="1325"/>
      <c r="AU51" s="1325"/>
      <c r="AV51" s="1325"/>
      <c r="AW51" s="1325"/>
      <c r="AX51" s="1325"/>
      <c r="AY51" s="1325"/>
      <c r="AZ51" s="1325"/>
      <c r="BA51" s="1325"/>
      <c r="BB51" s="1325" t="s">
        <v>598</v>
      </c>
      <c r="BC51" s="1325"/>
      <c r="BD51" s="1325"/>
      <c r="BE51" s="1325"/>
      <c r="BF51" s="1325"/>
      <c r="BG51" s="1325"/>
      <c r="BH51" s="1325"/>
      <c r="BI51" s="1325"/>
      <c r="BJ51" s="1325"/>
      <c r="BK51" s="1325"/>
      <c r="BL51" s="1325"/>
      <c r="BM51" s="1325"/>
      <c r="BN51" s="1325"/>
      <c r="BO51" s="1325"/>
      <c r="BP51" s="1323">
        <v>5.8</v>
      </c>
      <c r="BQ51" s="1323"/>
      <c r="BR51" s="1323"/>
      <c r="BS51" s="1323"/>
      <c r="BT51" s="1323"/>
      <c r="BU51" s="1323"/>
      <c r="BV51" s="1323"/>
      <c r="BW51" s="1323"/>
      <c r="BX51" s="1323">
        <v>9.3000000000000007</v>
      </c>
      <c r="BY51" s="1323"/>
      <c r="BZ51" s="1323"/>
      <c r="CA51" s="1323"/>
      <c r="CB51" s="1323"/>
      <c r="CC51" s="1323"/>
      <c r="CD51" s="1323"/>
      <c r="CE51" s="1323"/>
      <c r="CF51" s="1323">
        <v>16.600000000000001</v>
      </c>
      <c r="CG51" s="1323"/>
      <c r="CH51" s="1323"/>
      <c r="CI51" s="1323"/>
      <c r="CJ51" s="1323"/>
      <c r="CK51" s="1323"/>
      <c r="CL51" s="1323"/>
      <c r="CM51" s="1323"/>
      <c r="CN51" s="1323">
        <v>7</v>
      </c>
      <c r="CO51" s="1323"/>
      <c r="CP51" s="1323"/>
      <c r="CQ51" s="1323"/>
      <c r="CR51" s="1323"/>
      <c r="CS51" s="1323"/>
      <c r="CT51" s="1323"/>
      <c r="CU51" s="1323"/>
      <c r="CV51" s="1323">
        <v>13.3</v>
      </c>
      <c r="CW51" s="1323"/>
      <c r="CX51" s="1323"/>
      <c r="CY51" s="1323"/>
      <c r="CZ51" s="1323"/>
      <c r="DA51" s="1323"/>
      <c r="DB51" s="1323"/>
      <c r="DC51" s="1323"/>
    </row>
    <row r="52" spans="1:109" ht="13.5"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5"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599</v>
      </c>
      <c r="BC53" s="1325"/>
      <c r="BD53" s="1325"/>
      <c r="BE53" s="1325"/>
      <c r="BF53" s="1325"/>
      <c r="BG53" s="1325"/>
      <c r="BH53" s="1325"/>
      <c r="BI53" s="1325"/>
      <c r="BJ53" s="1325"/>
      <c r="BK53" s="1325"/>
      <c r="BL53" s="1325"/>
      <c r="BM53" s="1325"/>
      <c r="BN53" s="1325"/>
      <c r="BO53" s="1325"/>
      <c r="BP53" s="1323">
        <v>56.4</v>
      </c>
      <c r="BQ53" s="1323"/>
      <c r="BR53" s="1323"/>
      <c r="BS53" s="1323"/>
      <c r="BT53" s="1323"/>
      <c r="BU53" s="1323"/>
      <c r="BV53" s="1323"/>
      <c r="BW53" s="1323"/>
      <c r="BX53" s="1323">
        <v>56.4</v>
      </c>
      <c r="BY53" s="1323"/>
      <c r="BZ53" s="1323"/>
      <c r="CA53" s="1323"/>
      <c r="CB53" s="1323"/>
      <c r="CC53" s="1323"/>
      <c r="CD53" s="1323"/>
      <c r="CE53" s="1323"/>
      <c r="CF53" s="1323">
        <v>55.2</v>
      </c>
      <c r="CG53" s="1323"/>
      <c r="CH53" s="1323"/>
      <c r="CI53" s="1323"/>
      <c r="CJ53" s="1323"/>
      <c r="CK53" s="1323"/>
      <c r="CL53" s="1323"/>
      <c r="CM53" s="1323"/>
      <c r="CN53" s="1323">
        <v>55.1</v>
      </c>
      <c r="CO53" s="1323"/>
      <c r="CP53" s="1323"/>
      <c r="CQ53" s="1323"/>
      <c r="CR53" s="1323"/>
      <c r="CS53" s="1323"/>
      <c r="CT53" s="1323"/>
      <c r="CU53" s="1323"/>
      <c r="CV53" s="1323">
        <v>53.9</v>
      </c>
      <c r="CW53" s="1323"/>
      <c r="CX53" s="1323"/>
      <c r="CY53" s="1323"/>
      <c r="CZ53" s="1323"/>
      <c r="DA53" s="1323"/>
      <c r="DB53" s="1323"/>
      <c r="DC53" s="1323"/>
    </row>
    <row r="54" spans="1:109" ht="13.5"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5" x14ac:dyDescent="0.15">
      <c r="A55" s="403"/>
      <c r="B55" s="395"/>
      <c r="G55" s="1318"/>
      <c r="H55" s="1318"/>
      <c r="I55" s="1318"/>
      <c r="J55" s="1318"/>
      <c r="K55" s="1324"/>
      <c r="L55" s="1324"/>
      <c r="M55" s="1324"/>
      <c r="N55" s="1324"/>
      <c r="AN55" s="1322" t="s">
        <v>600</v>
      </c>
      <c r="AO55" s="1322"/>
      <c r="AP55" s="1322"/>
      <c r="AQ55" s="1322"/>
      <c r="AR55" s="1322"/>
      <c r="AS55" s="1322"/>
      <c r="AT55" s="1322"/>
      <c r="AU55" s="1322"/>
      <c r="AV55" s="1322"/>
      <c r="AW55" s="1322"/>
      <c r="AX55" s="1322"/>
      <c r="AY55" s="1322"/>
      <c r="AZ55" s="1322"/>
      <c r="BA55" s="1322"/>
      <c r="BB55" s="1325" t="s">
        <v>598</v>
      </c>
      <c r="BC55" s="1325"/>
      <c r="BD55" s="1325"/>
      <c r="BE55" s="1325"/>
      <c r="BF55" s="1325"/>
      <c r="BG55" s="1325"/>
      <c r="BH55" s="1325"/>
      <c r="BI55" s="1325"/>
      <c r="BJ55" s="1325"/>
      <c r="BK55" s="1325"/>
      <c r="BL55" s="1325"/>
      <c r="BM55" s="1325"/>
      <c r="BN55" s="1325"/>
      <c r="BO55" s="1325"/>
      <c r="BP55" s="1323">
        <v>36.5</v>
      </c>
      <c r="BQ55" s="1323"/>
      <c r="BR55" s="1323"/>
      <c r="BS55" s="1323"/>
      <c r="BT55" s="1323"/>
      <c r="BU55" s="1323"/>
      <c r="BV55" s="1323"/>
      <c r="BW55" s="1323"/>
      <c r="BX55" s="1323">
        <v>32.9</v>
      </c>
      <c r="BY55" s="1323"/>
      <c r="BZ55" s="1323"/>
      <c r="CA55" s="1323"/>
      <c r="CB55" s="1323"/>
      <c r="CC55" s="1323"/>
      <c r="CD55" s="1323"/>
      <c r="CE55" s="1323"/>
      <c r="CF55" s="1323">
        <v>28.5</v>
      </c>
      <c r="CG55" s="1323"/>
      <c r="CH55" s="1323"/>
      <c r="CI55" s="1323"/>
      <c r="CJ55" s="1323"/>
      <c r="CK55" s="1323"/>
      <c r="CL55" s="1323"/>
      <c r="CM55" s="1323"/>
      <c r="CN55" s="1323">
        <v>20.5</v>
      </c>
      <c r="CO55" s="1323"/>
      <c r="CP55" s="1323"/>
      <c r="CQ55" s="1323"/>
      <c r="CR55" s="1323"/>
      <c r="CS55" s="1323"/>
      <c r="CT55" s="1323"/>
      <c r="CU55" s="1323"/>
      <c r="CV55" s="1323">
        <v>21.4</v>
      </c>
      <c r="CW55" s="1323"/>
      <c r="CX55" s="1323"/>
      <c r="CY55" s="1323"/>
      <c r="CZ55" s="1323"/>
      <c r="DA55" s="1323"/>
      <c r="DB55" s="1323"/>
      <c r="DC55" s="1323"/>
    </row>
    <row r="56" spans="1:109" ht="13.5"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5"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599</v>
      </c>
      <c r="BC57" s="1325"/>
      <c r="BD57" s="1325"/>
      <c r="BE57" s="1325"/>
      <c r="BF57" s="1325"/>
      <c r="BG57" s="1325"/>
      <c r="BH57" s="1325"/>
      <c r="BI57" s="1325"/>
      <c r="BJ57" s="1325"/>
      <c r="BK57" s="1325"/>
      <c r="BL57" s="1325"/>
      <c r="BM57" s="1325"/>
      <c r="BN57" s="1325"/>
      <c r="BO57" s="1325"/>
      <c r="BP57" s="1323">
        <v>54.1</v>
      </c>
      <c r="BQ57" s="1323"/>
      <c r="BR57" s="1323"/>
      <c r="BS57" s="1323"/>
      <c r="BT57" s="1323"/>
      <c r="BU57" s="1323"/>
      <c r="BV57" s="1323"/>
      <c r="BW57" s="1323"/>
      <c r="BX57" s="1323">
        <v>57</v>
      </c>
      <c r="BY57" s="1323"/>
      <c r="BZ57" s="1323"/>
      <c r="CA57" s="1323"/>
      <c r="CB57" s="1323"/>
      <c r="CC57" s="1323"/>
      <c r="CD57" s="1323"/>
      <c r="CE57" s="1323"/>
      <c r="CF57" s="1323">
        <v>59.7</v>
      </c>
      <c r="CG57" s="1323"/>
      <c r="CH57" s="1323"/>
      <c r="CI57" s="1323"/>
      <c r="CJ57" s="1323"/>
      <c r="CK57" s="1323"/>
      <c r="CL57" s="1323"/>
      <c r="CM57" s="1323"/>
      <c r="CN57" s="1323">
        <v>60</v>
      </c>
      <c r="CO57" s="1323"/>
      <c r="CP57" s="1323"/>
      <c r="CQ57" s="1323"/>
      <c r="CR57" s="1323"/>
      <c r="CS57" s="1323"/>
      <c r="CT57" s="1323"/>
      <c r="CU57" s="1323"/>
      <c r="CV57" s="1323">
        <v>60.2</v>
      </c>
      <c r="CW57" s="1323"/>
      <c r="CX57" s="1323"/>
      <c r="CY57" s="1323"/>
      <c r="CZ57" s="1323"/>
      <c r="DA57" s="1323"/>
      <c r="DB57" s="1323"/>
      <c r="DC57" s="1323"/>
      <c r="DD57" s="408"/>
      <c r="DE57" s="407"/>
    </row>
    <row r="58" spans="1:109" s="403" customFormat="1" ht="13.5"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5"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5"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5"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5"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601</v>
      </c>
    </row>
    <row r="64" spans="1:109" ht="13.5" x14ac:dyDescent="0.15">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x14ac:dyDescent="0.15">
      <c r="B65" s="395"/>
      <c r="AN65" s="1309" t="s">
        <v>603</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5" x14ac:dyDescent="0.15">
      <c r="B71" s="395"/>
      <c r="G71" s="420"/>
      <c r="I71" s="421"/>
      <c r="J71" s="418"/>
      <c r="K71" s="418"/>
      <c r="L71" s="419"/>
      <c r="M71" s="418"/>
      <c r="N71" s="419"/>
      <c r="AM71" s="420"/>
      <c r="AN71" s="388" t="s">
        <v>596</v>
      </c>
    </row>
    <row r="72" spans="2:107" ht="13.5"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554</v>
      </c>
      <c r="BQ72" s="1322"/>
      <c r="BR72" s="1322"/>
      <c r="BS72" s="1322"/>
      <c r="BT72" s="1322"/>
      <c r="BU72" s="1322"/>
      <c r="BV72" s="1322"/>
      <c r="BW72" s="1322"/>
      <c r="BX72" s="1322" t="s">
        <v>555</v>
      </c>
      <c r="BY72" s="1322"/>
      <c r="BZ72" s="1322"/>
      <c r="CA72" s="1322"/>
      <c r="CB72" s="1322"/>
      <c r="CC72" s="1322"/>
      <c r="CD72" s="1322"/>
      <c r="CE72" s="1322"/>
      <c r="CF72" s="1322" t="s">
        <v>556</v>
      </c>
      <c r="CG72" s="1322"/>
      <c r="CH72" s="1322"/>
      <c r="CI72" s="1322"/>
      <c r="CJ72" s="1322"/>
      <c r="CK72" s="1322"/>
      <c r="CL72" s="1322"/>
      <c r="CM72" s="1322"/>
      <c r="CN72" s="1322" t="s">
        <v>557</v>
      </c>
      <c r="CO72" s="1322"/>
      <c r="CP72" s="1322"/>
      <c r="CQ72" s="1322"/>
      <c r="CR72" s="1322"/>
      <c r="CS72" s="1322"/>
      <c r="CT72" s="1322"/>
      <c r="CU72" s="1322"/>
      <c r="CV72" s="1322" t="s">
        <v>558</v>
      </c>
      <c r="CW72" s="1322"/>
      <c r="CX72" s="1322"/>
      <c r="CY72" s="1322"/>
      <c r="CZ72" s="1322"/>
      <c r="DA72" s="1322"/>
      <c r="DB72" s="1322"/>
      <c r="DC72" s="1322"/>
    </row>
    <row r="73" spans="2:107" ht="13.5" x14ac:dyDescent="0.15">
      <c r="B73" s="395"/>
      <c r="G73" s="1328"/>
      <c r="H73" s="1328"/>
      <c r="I73" s="1328"/>
      <c r="J73" s="1328"/>
      <c r="K73" s="1329"/>
      <c r="L73" s="1329"/>
      <c r="M73" s="1329"/>
      <c r="N73" s="1329"/>
      <c r="AM73" s="404"/>
      <c r="AN73" s="1325" t="s">
        <v>597</v>
      </c>
      <c r="AO73" s="1325"/>
      <c r="AP73" s="1325"/>
      <c r="AQ73" s="1325"/>
      <c r="AR73" s="1325"/>
      <c r="AS73" s="1325"/>
      <c r="AT73" s="1325"/>
      <c r="AU73" s="1325"/>
      <c r="AV73" s="1325"/>
      <c r="AW73" s="1325"/>
      <c r="AX73" s="1325"/>
      <c r="AY73" s="1325"/>
      <c r="AZ73" s="1325"/>
      <c r="BA73" s="1325"/>
      <c r="BB73" s="1325" t="s">
        <v>598</v>
      </c>
      <c r="BC73" s="1325"/>
      <c r="BD73" s="1325"/>
      <c r="BE73" s="1325"/>
      <c r="BF73" s="1325"/>
      <c r="BG73" s="1325"/>
      <c r="BH73" s="1325"/>
      <c r="BI73" s="1325"/>
      <c r="BJ73" s="1325"/>
      <c r="BK73" s="1325"/>
      <c r="BL73" s="1325"/>
      <c r="BM73" s="1325"/>
      <c r="BN73" s="1325"/>
      <c r="BO73" s="1325"/>
      <c r="BP73" s="1323">
        <v>5.8</v>
      </c>
      <c r="BQ73" s="1323"/>
      <c r="BR73" s="1323"/>
      <c r="BS73" s="1323"/>
      <c r="BT73" s="1323"/>
      <c r="BU73" s="1323"/>
      <c r="BV73" s="1323"/>
      <c r="BW73" s="1323"/>
      <c r="BX73" s="1323">
        <v>9.3000000000000007</v>
      </c>
      <c r="BY73" s="1323"/>
      <c r="BZ73" s="1323"/>
      <c r="CA73" s="1323"/>
      <c r="CB73" s="1323"/>
      <c r="CC73" s="1323"/>
      <c r="CD73" s="1323"/>
      <c r="CE73" s="1323"/>
      <c r="CF73" s="1323">
        <v>16.600000000000001</v>
      </c>
      <c r="CG73" s="1323"/>
      <c r="CH73" s="1323"/>
      <c r="CI73" s="1323"/>
      <c r="CJ73" s="1323"/>
      <c r="CK73" s="1323"/>
      <c r="CL73" s="1323"/>
      <c r="CM73" s="1323"/>
      <c r="CN73" s="1323">
        <v>7</v>
      </c>
      <c r="CO73" s="1323"/>
      <c r="CP73" s="1323"/>
      <c r="CQ73" s="1323"/>
      <c r="CR73" s="1323"/>
      <c r="CS73" s="1323"/>
      <c r="CT73" s="1323"/>
      <c r="CU73" s="1323"/>
      <c r="CV73" s="1323">
        <v>13.3</v>
      </c>
      <c r="CW73" s="1323"/>
      <c r="CX73" s="1323"/>
      <c r="CY73" s="1323"/>
      <c r="CZ73" s="1323"/>
      <c r="DA73" s="1323"/>
      <c r="DB73" s="1323"/>
      <c r="DC73" s="1323"/>
    </row>
    <row r="74" spans="2:107" ht="13.5"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5"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602</v>
      </c>
      <c r="BC75" s="1325"/>
      <c r="BD75" s="1325"/>
      <c r="BE75" s="1325"/>
      <c r="BF75" s="1325"/>
      <c r="BG75" s="1325"/>
      <c r="BH75" s="1325"/>
      <c r="BI75" s="1325"/>
      <c r="BJ75" s="1325"/>
      <c r="BK75" s="1325"/>
      <c r="BL75" s="1325"/>
      <c r="BM75" s="1325"/>
      <c r="BN75" s="1325"/>
      <c r="BO75" s="1325"/>
      <c r="BP75" s="1323">
        <v>5.4</v>
      </c>
      <c r="BQ75" s="1323"/>
      <c r="BR75" s="1323"/>
      <c r="BS75" s="1323"/>
      <c r="BT75" s="1323"/>
      <c r="BU75" s="1323"/>
      <c r="BV75" s="1323"/>
      <c r="BW75" s="1323"/>
      <c r="BX75" s="1323">
        <v>4.7</v>
      </c>
      <c r="BY75" s="1323"/>
      <c r="BZ75" s="1323"/>
      <c r="CA75" s="1323"/>
      <c r="CB75" s="1323"/>
      <c r="CC75" s="1323"/>
      <c r="CD75" s="1323"/>
      <c r="CE75" s="1323"/>
      <c r="CF75" s="1323">
        <v>4.5999999999999996</v>
      </c>
      <c r="CG75" s="1323"/>
      <c r="CH75" s="1323"/>
      <c r="CI75" s="1323"/>
      <c r="CJ75" s="1323"/>
      <c r="CK75" s="1323"/>
      <c r="CL75" s="1323"/>
      <c r="CM75" s="1323"/>
      <c r="CN75" s="1323">
        <v>4.5999999999999996</v>
      </c>
      <c r="CO75" s="1323"/>
      <c r="CP75" s="1323"/>
      <c r="CQ75" s="1323"/>
      <c r="CR75" s="1323"/>
      <c r="CS75" s="1323"/>
      <c r="CT75" s="1323"/>
      <c r="CU75" s="1323"/>
      <c r="CV75" s="1323">
        <v>5</v>
      </c>
      <c r="CW75" s="1323"/>
      <c r="CX75" s="1323"/>
      <c r="CY75" s="1323"/>
      <c r="CZ75" s="1323"/>
      <c r="DA75" s="1323"/>
      <c r="DB75" s="1323"/>
      <c r="DC75" s="1323"/>
    </row>
    <row r="76" spans="2:107" ht="13.5"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5" x14ac:dyDescent="0.15">
      <c r="B77" s="395"/>
      <c r="G77" s="1318"/>
      <c r="H77" s="1318"/>
      <c r="I77" s="1318"/>
      <c r="J77" s="1318"/>
      <c r="K77" s="1329"/>
      <c r="L77" s="1329"/>
      <c r="M77" s="1329"/>
      <c r="N77" s="1329"/>
      <c r="AN77" s="1322" t="s">
        <v>600</v>
      </c>
      <c r="AO77" s="1322"/>
      <c r="AP77" s="1322"/>
      <c r="AQ77" s="1322"/>
      <c r="AR77" s="1322"/>
      <c r="AS77" s="1322"/>
      <c r="AT77" s="1322"/>
      <c r="AU77" s="1322"/>
      <c r="AV77" s="1322"/>
      <c r="AW77" s="1322"/>
      <c r="AX77" s="1322"/>
      <c r="AY77" s="1322"/>
      <c r="AZ77" s="1322"/>
      <c r="BA77" s="1322"/>
      <c r="BB77" s="1325" t="s">
        <v>598</v>
      </c>
      <c r="BC77" s="1325"/>
      <c r="BD77" s="1325"/>
      <c r="BE77" s="1325"/>
      <c r="BF77" s="1325"/>
      <c r="BG77" s="1325"/>
      <c r="BH77" s="1325"/>
      <c r="BI77" s="1325"/>
      <c r="BJ77" s="1325"/>
      <c r="BK77" s="1325"/>
      <c r="BL77" s="1325"/>
      <c r="BM77" s="1325"/>
      <c r="BN77" s="1325"/>
      <c r="BO77" s="1325"/>
      <c r="BP77" s="1323">
        <v>36.5</v>
      </c>
      <c r="BQ77" s="1323"/>
      <c r="BR77" s="1323"/>
      <c r="BS77" s="1323"/>
      <c r="BT77" s="1323"/>
      <c r="BU77" s="1323"/>
      <c r="BV77" s="1323"/>
      <c r="BW77" s="1323"/>
      <c r="BX77" s="1323">
        <v>32.9</v>
      </c>
      <c r="BY77" s="1323"/>
      <c r="BZ77" s="1323"/>
      <c r="CA77" s="1323"/>
      <c r="CB77" s="1323"/>
      <c r="CC77" s="1323"/>
      <c r="CD77" s="1323"/>
      <c r="CE77" s="1323"/>
      <c r="CF77" s="1323">
        <v>28.5</v>
      </c>
      <c r="CG77" s="1323"/>
      <c r="CH77" s="1323"/>
      <c r="CI77" s="1323"/>
      <c r="CJ77" s="1323"/>
      <c r="CK77" s="1323"/>
      <c r="CL77" s="1323"/>
      <c r="CM77" s="1323"/>
      <c r="CN77" s="1323">
        <v>20.5</v>
      </c>
      <c r="CO77" s="1323"/>
      <c r="CP77" s="1323"/>
      <c r="CQ77" s="1323"/>
      <c r="CR77" s="1323"/>
      <c r="CS77" s="1323"/>
      <c r="CT77" s="1323"/>
      <c r="CU77" s="1323"/>
      <c r="CV77" s="1323">
        <v>21.4</v>
      </c>
      <c r="CW77" s="1323"/>
      <c r="CX77" s="1323"/>
      <c r="CY77" s="1323"/>
      <c r="CZ77" s="1323"/>
      <c r="DA77" s="1323"/>
      <c r="DB77" s="1323"/>
      <c r="DC77" s="1323"/>
    </row>
    <row r="78" spans="2:107" ht="13.5"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5"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602</v>
      </c>
      <c r="BC79" s="1325"/>
      <c r="BD79" s="1325"/>
      <c r="BE79" s="1325"/>
      <c r="BF79" s="1325"/>
      <c r="BG79" s="1325"/>
      <c r="BH79" s="1325"/>
      <c r="BI79" s="1325"/>
      <c r="BJ79" s="1325"/>
      <c r="BK79" s="1325"/>
      <c r="BL79" s="1325"/>
      <c r="BM79" s="1325"/>
      <c r="BN79" s="1325"/>
      <c r="BO79" s="1325"/>
      <c r="BP79" s="1323">
        <v>9</v>
      </c>
      <c r="BQ79" s="1323"/>
      <c r="BR79" s="1323"/>
      <c r="BS79" s="1323"/>
      <c r="BT79" s="1323"/>
      <c r="BU79" s="1323"/>
      <c r="BV79" s="1323"/>
      <c r="BW79" s="1323"/>
      <c r="BX79" s="1323">
        <v>8.1999999999999993</v>
      </c>
      <c r="BY79" s="1323"/>
      <c r="BZ79" s="1323"/>
      <c r="CA79" s="1323"/>
      <c r="CB79" s="1323"/>
      <c r="CC79" s="1323"/>
      <c r="CD79" s="1323"/>
      <c r="CE79" s="1323"/>
      <c r="CF79" s="1323">
        <v>8</v>
      </c>
      <c r="CG79" s="1323"/>
      <c r="CH79" s="1323"/>
      <c r="CI79" s="1323"/>
      <c r="CJ79" s="1323"/>
      <c r="CK79" s="1323"/>
      <c r="CL79" s="1323"/>
      <c r="CM79" s="1323"/>
      <c r="CN79" s="1323">
        <v>7.9</v>
      </c>
      <c r="CO79" s="1323"/>
      <c r="CP79" s="1323"/>
      <c r="CQ79" s="1323"/>
      <c r="CR79" s="1323"/>
      <c r="CS79" s="1323"/>
      <c r="CT79" s="1323"/>
      <c r="CU79" s="1323"/>
      <c r="CV79" s="1323">
        <v>7.7</v>
      </c>
      <c r="CW79" s="1323"/>
      <c r="CX79" s="1323"/>
      <c r="CY79" s="1323"/>
      <c r="CZ79" s="1323"/>
      <c r="DA79" s="1323"/>
      <c r="DB79" s="1323"/>
      <c r="DC79" s="1323"/>
    </row>
    <row r="80" spans="2:107" ht="13.5"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5"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5"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423"/>
      <c r="AQ87" s="423"/>
      <c r="BC87" s="423"/>
      <c r="BO87" s="423"/>
      <c r="CA87" s="423"/>
      <c r="CM87" s="423"/>
      <c r="CY87" s="423"/>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rKOkKrO6UOp2g+tPn4IOU4Ha0hc7XzywQnaGF4Dqj8WQFUhlsSLrzU/HXtOUk71rsrj4Yy9LzxrAZN/+jGe/g==" saltValue="UHQtZqpJNaWaZXbbC//pq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JGoheKcEH150tz2YUQdxSjHKjGm4Hv3a2z1046kSzGD+qJ8h4WYc91QCKmJMeZksdTYq3za7jchsxJTJPeykpw==" saltValue="r0nWpsjHMwkywLwDgJeU0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9oLivdccZKhIRk9QkNc7m8zu0kIjs/vcLGJ0++0YvHizBU/MDxi7ag+S/MCGBhX0NQK4IvXgaFNAdEy9NGjgog==" saltValue="nuW//QLndBd0pqA+pW6WX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52685</v>
      </c>
      <c r="E3" s="162"/>
      <c r="F3" s="163">
        <v>69469</v>
      </c>
      <c r="G3" s="164"/>
      <c r="H3" s="165"/>
    </row>
    <row r="4" spans="1:8" x14ac:dyDescent="0.15">
      <c r="A4" s="166"/>
      <c r="B4" s="167"/>
      <c r="C4" s="168"/>
      <c r="D4" s="169">
        <v>46297</v>
      </c>
      <c r="E4" s="170"/>
      <c r="F4" s="171">
        <v>38215</v>
      </c>
      <c r="G4" s="172"/>
      <c r="H4" s="173"/>
    </row>
    <row r="5" spans="1:8" x14ac:dyDescent="0.15">
      <c r="A5" s="154" t="s">
        <v>546</v>
      </c>
      <c r="B5" s="159"/>
      <c r="C5" s="160"/>
      <c r="D5" s="161">
        <v>32556</v>
      </c>
      <c r="E5" s="162"/>
      <c r="F5" s="163">
        <v>67293</v>
      </c>
      <c r="G5" s="164"/>
      <c r="H5" s="165"/>
    </row>
    <row r="6" spans="1:8" x14ac:dyDescent="0.15">
      <c r="A6" s="166"/>
      <c r="B6" s="167"/>
      <c r="C6" s="168"/>
      <c r="D6" s="169">
        <v>26862</v>
      </c>
      <c r="E6" s="170"/>
      <c r="F6" s="171">
        <v>35076</v>
      </c>
      <c r="G6" s="172"/>
      <c r="H6" s="173"/>
    </row>
    <row r="7" spans="1:8" x14ac:dyDescent="0.15">
      <c r="A7" s="154" t="s">
        <v>547</v>
      </c>
      <c r="B7" s="159"/>
      <c r="C7" s="160"/>
      <c r="D7" s="161">
        <v>75140</v>
      </c>
      <c r="E7" s="162"/>
      <c r="F7" s="163">
        <v>67343</v>
      </c>
      <c r="G7" s="164"/>
      <c r="H7" s="165"/>
    </row>
    <row r="8" spans="1:8" x14ac:dyDescent="0.15">
      <c r="A8" s="166"/>
      <c r="B8" s="167"/>
      <c r="C8" s="168"/>
      <c r="D8" s="169">
        <v>54878</v>
      </c>
      <c r="E8" s="170"/>
      <c r="F8" s="171">
        <v>32865</v>
      </c>
      <c r="G8" s="172"/>
      <c r="H8" s="173"/>
    </row>
    <row r="9" spans="1:8" x14ac:dyDescent="0.15">
      <c r="A9" s="154" t="s">
        <v>548</v>
      </c>
      <c r="B9" s="159"/>
      <c r="C9" s="160"/>
      <c r="D9" s="161">
        <v>33410</v>
      </c>
      <c r="E9" s="162"/>
      <c r="F9" s="163">
        <v>73475</v>
      </c>
      <c r="G9" s="164"/>
      <c r="H9" s="165"/>
    </row>
    <row r="10" spans="1:8" x14ac:dyDescent="0.15">
      <c r="A10" s="166"/>
      <c r="B10" s="167"/>
      <c r="C10" s="168"/>
      <c r="D10" s="169">
        <v>22919</v>
      </c>
      <c r="E10" s="170"/>
      <c r="F10" s="171">
        <v>43072</v>
      </c>
      <c r="G10" s="172"/>
      <c r="H10" s="173"/>
    </row>
    <row r="11" spans="1:8" x14ac:dyDescent="0.15">
      <c r="A11" s="154" t="s">
        <v>549</v>
      </c>
      <c r="B11" s="159"/>
      <c r="C11" s="160"/>
      <c r="D11" s="161">
        <v>86752</v>
      </c>
      <c r="E11" s="162"/>
      <c r="F11" s="163">
        <v>87464</v>
      </c>
      <c r="G11" s="164"/>
      <c r="H11" s="165"/>
    </row>
    <row r="12" spans="1:8" x14ac:dyDescent="0.15">
      <c r="A12" s="166"/>
      <c r="B12" s="167"/>
      <c r="C12" s="174"/>
      <c r="D12" s="169">
        <v>29719</v>
      </c>
      <c r="E12" s="170"/>
      <c r="F12" s="171">
        <v>47479</v>
      </c>
      <c r="G12" s="172"/>
      <c r="H12" s="173"/>
    </row>
    <row r="13" spans="1:8" x14ac:dyDescent="0.15">
      <c r="A13" s="154"/>
      <c r="B13" s="159"/>
      <c r="C13" s="175"/>
      <c r="D13" s="176">
        <v>56109</v>
      </c>
      <c r="E13" s="177"/>
      <c r="F13" s="178">
        <v>73009</v>
      </c>
      <c r="G13" s="179"/>
      <c r="H13" s="165"/>
    </row>
    <row r="14" spans="1:8" x14ac:dyDescent="0.15">
      <c r="A14" s="166"/>
      <c r="B14" s="167"/>
      <c r="C14" s="168"/>
      <c r="D14" s="169">
        <v>36135</v>
      </c>
      <c r="E14" s="170"/>
      <c r="F14" s="171">
        <v>39341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11.14</v>
      </c>
      <c r="C19" s="180">
        <f>ROUND(VALUE(SUBSTITUTE(実質収支比率等に係る経年分析!G$48,"▲","-")),2)</f>
        <v>10.67</v>
      </c>
      <c r="D19" s="180">
        <f>ROUND(VALUE(SUBSTITUTE(実質収支比率等に係る経年分析!H$48,"▲","-")),2)</f>
        <v>12.58</v>
      </c>
      <c r="E19" s="180">
        <f>ROUND(VALUE(SUBSTITUTE(実質収支比率等に係る経年分析!I$48,"▲","-")),2)</f>
        <v>10.63</v>
      </c>
      <c r="F19" s="180">
        <f>ROUND(VALUE(SUBSTITUTE(実質収支比率等に係る経年分析!J$48,"▲","-")),2)</f>
        <v>9.4600000000000009</v>
      </c>
    </row>
    <row r="20" spans="1:11" x14ac:dyDescent="0.15">
      <c r="A20" s="180" t="s">
        <v>54</v>
      </c>
      <c r="B20" s="180">
        <f>ROUND(VALUE(SUBSTITUTE(実質収支比率等に係る経年分析!F$47,"▲","-")),2)</f>
        <v>42.73</v>
      </c>
      <c r="C20" s="180">
        <f>ROUND(VALUE(SUBSTITUTE(実質収支比率等に係る経年分析!G$47,"▲","-")),2)</f>
        <v>42.06</v>
      </c>
      <c r="D20" s="180">
        <f>ROUND(VALUE(SUBSTITUTE(実質収支比率等に係る経年分析!H$47,"▲","-")),2)</f>
        <v>40.07</v>
      </c>
      <c r="E20" s="180">
        <f>ROUND(VALUE(SUBSTITUTE(実質収支比率等に係る経年分析!I$47,"▲","-")),2)</f>
        <v>44.15</v>
      </c>
      <c r="F20" s="180">
        <f>ROUND(VALUE(SUBSTITUTE(実質収支比率等に係る経年分析!J$47,"▲","-")),2)</f>
        <v>32.32</v>
      </c>
    </row>
    <row r="21" spans="1:11" x14ac:dyDescent="0.15">
      <c r="A21" s="180" t="s">
        <v>55</v>
      </c>
      <c r="B21" s="180">
        <f>IF(ISNUMBER(VALUE(SUBSTITUTE(実質収支比率等に係る経年分析!F$49,"▲","-"))),ROUND(VALUE(SUBSTITUTE(実質収支比率等に係る経年分析!F$49,"▲","-")),2),NA())</f>
        <v>2.41</v>
      </c>
      <c r="C21" s="180">
        <f>IF(ISNUMBER(VALUE(SUBSTITUTE(実質収支比率等に係る経年分析!G$49,"▲","-"))),ROUND(VALUE(SUBSTITUTE(実質収支比率等に係る経年分析!G$49,"▲","-")),2),NA())</f>
        <v>-1.47</v>
      </c>
      <c r="D21" s="180">
        <f>IF(ISNUMBER(VALUE(SUBSTITUTE(実質収支比率等に係る経年分析!H$49,"▲","-"))),ROUND(VALUE(SUBSTITUTE(実質収支比率等に係る経年分析!H$49,"▲","-")),2),NA())</f>
        <v>0.1</v>
      </c>
      <c r="E21" s="180">
        <f>IF(ISNUMBER(VALUE(SUBSTITUTE(実質収支比率等に係る経年分析!I$49,"▲","-"))),ROUND(VALUE(SUBSTITUTE(実質収支比率等に係る経年分析!I$49,"▲","-")),2),NA())</f>
        <v>2.33</v>
      </c>
      <c r="F21" s="180">
        <f>IF(ISNUMBER(VALUE(SUBSTITUTE(実質収支比率等に係る経年分析!J$49,"▲","-"))),ROUND(VALUE(SUBSTITUTE(実質収支比率等に係る経年分析!J$49,"▲","-")),2),NA())</f>
        <v>-12.72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9.8000000000000007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5.46</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宇多津町はなの森墓地公苑整備事業特別会計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宇多津町後期高齢者医療特別会計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宇多津町下水道事業特別会計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0.51</v>
      </c>
    </row>
    <row r="34" spans="1:16" x14ac:dyDescent="0.15">
      <c r="A34" s="181" t="str">
        <f>IF(連結実質赤字比率に係る赤字・黒字の構成分析!C$36="",NA(),連結実質赤字比率に係る赤字・黒字の構成分析!C$36)</f>
        <v>宇多津町介護保険特別会計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1.71</v>
      </c>
    </row>
    <row r="35" spans="1:16" x14ac:dyDescent="0.15">
      <c r="A35" s="181" t="str">
        <f>IF(連結実質赤字比率に係る赤字・黒字の構成分析!C$35="",NA(),連結実質赤字比率に係る赤字・黒字の構成分析!C$35)</f>
        <v>宇多津町国民健康保険特別会計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4.3600000000000003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2.4300000000000002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9.44</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463</v>
      </c>
      <c r="E42" s="182"/>
      <c r="F42" s="182"/>
      <c r="G42" s="182">
        <f>'実質公債費比率（分子）の構造'!L$52</f>
        <v>458</v>
      </c>
      <c r="H42" s="182"/>
      <c r="I42" s="182"/>
      <c r="J42" s="182">
        <f>'実質公債費比率（分子）の構造'!M$52</f>
        <v>460</v>
      </c>
      <c r="K42" s="182"/>
      <c r="L42" s="182"/>
      <c r="M42" s="182">
        <f>'実質公債費比率（分子）の構造'!N$52</f>
        <v>465</v>
      </c>
      <c r="N42" s="182"/>
      <c r="O42" s="182"/>
      <c r="P42" s="182">
        <f>'実質公債費比率（分子）の構造'!O$52</f>
        <v>439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68</v>
      </c>
      <c r="C44" s="182"/>
      <c r="D44" s="182"/>
      <c r="E44" s="182">
        <f>'実質公債費比率（分子）の構造'!L$50</f>
        <v>33</v>
      </c>
      <c r="F44" s="182"/>
      <c r="G44" s="182"/>
      <c r="H44" s="182">
        <f>'実質公債費比率（分子）の構造'!M$50</f>
        <v>31</v>
      </c>
      <c r="I44" s="182"/>
      <c r="J44" s="182"/>
      <c r="K44" s="182">
        <f>'実質公債費比率（分子）の構造'!N$50</f>
        <v>31</v>
      </c>
      <c r="L44" s="182"/>
      <c r="M44" s="182"/>
      <c r="N44" s="182">
        <f>'実質公債費比率（分子）の構造'!O$50</f>
        <v>31</v>
      </c>
      <c r="O44" s="182"/>
      <c r="P44" s="182"/>
    </row>
    <row r="45" spans="1:16" x14ac:dyDescent="0.15">
      <c r="A45" s="182" t="s">
        <v>65</v>
      </c>
      <c r="B45" s="182">
        <f>'実質公債費比率（分子）の構造'!K$49</f>
        <v>6</v>
      </c>
      <c r="C45" s="182"/>
      <c r="D45" s="182"/>
      <c r="E45" s="182" t="str">
        <f>'実質公債費比率（分子）の構造'!L$49</f>
        <v>-</v>
      </c>
      <c r="F45" s="182"/>
      <c r="G45" s="182"/>
      <c r="H45" s="182" t="str">
        <f>'実質公債費比率（分子）の構造'!M$49</f>
        <v>-</v>
      </c>
      <c r="I45" s="182"/>
      <c r="J45" s="182"/>
      <c r="K45" s="182">
        <f>'実質公債費比率（分子）の構造'!N$49</f>
        <v>0</v>
      </c>
      <c r="L45" s="182"/>
      <c r="M45" s="182"/>
      <c r="N45" s="182">
        <f>'実質公債費比率（分子）の構造'!O$49</f>
        <v>0</v>
      </c>
      <c r="O45" s="182"/>
      <c r="P45" s="182"/>
    </row>
    <row r="46" spans="1:16" x14ac:dyDescent="0.15">
      <c r="A46" s="182" t="s">
        <v>66</v>
      </c>
      <c r="B46" s="182">
        <f>'実質公債費比率（分子）の構造'!K$48</f>
        <v>172</v>
      </c>
      <c r="C46" s="182"/>
      <c r="D46" s="182"/>
      <c r="E46" s="182">
        <f>'実質公債費比率（分子）の構造'!L$48</f>
        <v>185</v>
      </c>
      <c r="F46" s="182"/>
      <c r="G46" s="182"/>
      <c r="H46" s="182">
        <f>'実質公債費比率（分子）の構造'!M$48</f>
        <v>170</v>
      </c>
      <c r="I46" s="182"/>
      <c r="J46" s="182"/>
      <c r="K46" s="182">
        <f>'実質公債費比率（分子）の構造'!N$48</f>
        <v>154</v>
      </c>
      <c r="L46" s="182"/>
      <c r="M46" s="182"/>
      <c r="N46" s="182">
        <f>'実質公債費比率（分子）の構造'!O$48</f>
        <v>142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368</v>
      </c>
      <c r="C49" s="182"/>
      <c r="D49" s="182"/>
      <c r="E49" s="182">
        <f>'実質公債費比率（分子）の構造'!L$45</f>
        <v>402</v>
      </c>
      <c r="F49" s="182"/>
      <c r="G49" s="182"/>
      <c r="H49" s="182">
        <f>'実質公債費比率（分子）の構造'!M$45</f>
        <v>436</v>
      </c>
      <c r="I49" s="182"/>
      <c r="J49" s="182"/>
      <c r="K49" s="182">
        <f>'実質公債費比率（分子）の構造'!N$45</f>
        <v>441</v>
      </c>
      <c r="L49" s="182"/>
      <c r="M49" s="182"/>
      <c r="N49" s="182">
        <f>'実質公債費比率（分子）の構造'!O$45</f>
        <v>466</v>
      </c>
      <c r="O49" s="182"/>
      <c r="P49" s="182"/>
    </row>
    <row r="50" spans="1:16" x14ac:dyDescent="0.15">
      <c r="A50" s="182" t="s">
        <v>70</v>
      </c>
      <c r="B50" s="182" t="e">
        <f>NA()</f>
        <v>#N/A</v>
      </c>
      <c r="C50" s="182">
        <f>IF(ISNUMBER('実質公債費比率（分子）の構造'!K$53),'実質公債費比率（分子）の構造'!K$53,NA())</f>
        <v>151</v>
      </c>
      <c r="D50" s="182" t="e">
        <f>NA()</f>
        <v>#N/A</v>
      </c>
      <c r="E50" s="182" t="e">
        <f>NA()</f>
        <v>#N/A</v>
      </c>
      <c r="F50" s="182">
        <f>IF(ISNUMBER('実質公債費比率（分子）の構造'!L$53),'実質公債費比率（分子）の構造'!L$53,NA())</f>
        <v>162</v>
      </c>
      <c r="G50" s="182" t="e">
        <f>NA()</f>
        <v>#N/A</v>
      </c>
      <c r="H50" s="182" t="e">
        <f>NA()</f>
        <v>#N/A</v>
      </c>
      <c r="I50" s="182">
        <f>IF(ISNUMBER('実質公債費比率（分子）の構造'!M$53),'実質公債費比率（分子）の構造'!M$53,NA())</f>
        <v>177</v>
      </c>
      <c r="J50" s="182" t="e">
        <f>NA()</f>
        <v>#N/A</v>
      </c>
      <c r="K50" s="182" t="e">
        <f>NA()</f>
        <v>#N/A</v>
      </c>
      <c r="L50" s="182">
        <f>IF(ISNUMBER('実質公債費比率（分子）の構造'!N$53),'実質公債費比率（分子）の構造'!N$53,NA())</f>
        <v>161</v>
      </c>
      <c r="M50" s="182" t="e">
        <f>NA()</f>
        <v>#N/A</v>
      </c>
      <c r="N50" s="182" t="e">
        <f>NA()</f>
        <v>#N/A</v>
      </c>
      <c r="O50" s="182">
        <f>IF(ISNUMBER('実質公債費比率（分子）の構造'!O$53),'実質公債費比率（分子）の構造'!O$53,NA())</f>
        <v>200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5158</v>
      </c>
      <c r="E56" s="181"/>
      <c r="F56" s="181"/>
      <c r="G56" s="181">
        <f>'将来負担比率（分子）の構造'!J$52</f>
        <v>5253</v>
      </c>
      <c r="H56" s="181"/>
      <c r="I56" s="181"/>
      <c r="J56" s="181">
        <f>'将来負担比率（分子）の構造'!K$52</f>
        <v>5190</v>
      </c>
      <c r="K56" s="181"/>
      <c r="L56" s="181"/>
      <c r="M56" s="181">
        <f>'将来負担比率（分子）の構造'!L$52</f>
        <v>5122</v>
      </c>
      <c r="N56" s="181"/>
      <c r="O56" s="181"/>
      <c r="P56" s="181">
        <f>'将来負担比率（分子）の構造'!M$52</f>
        <v>5167</v>
      </c>
    </row>
    <row r="57" spans="1:16" x14ac:dyDescent="0.15">
      <c r="A57" s="181" t="s">
        <v>41</v>
      </c>
      <c r="B57" s="181"/>
      <c r="C57" s="181"/>
      <c r="D57" s="181">
        <f>'将来負担比率（分子）の構造'!I$51</f>
        <v>168</v>
      </c>
      <c r="E57" s="181"/>
      <c r="F57" s="181"/>
      <c r="G57" s="181">
        <f>'将来負担比率（分子）の構造'!J$51</f>
        <v>145</v>
      </c>
      <c r="H57" s="181"/>
      <c r="I57" s="181"/>
      <c r="J57" s="181">
        <f>'将来負担比率（分子）の構造'!K$51</f>
        <v>116</v>
      </c>
      <c r="K57" s="181"/>
      <c r="L57" s="181"/>
      <c r="M57" s="181">
        <f>'将来負担比率（分子）の構造'!L$51</f>
        <v>99</v>
      </c>
      <c r="N57" s="181"/>
      <c r="O57" s="181"/>
      <c r="P57" s="181">
        <f>'将来負担比率（分子）の構造'!M$51</f>
        <v>59</v>
      </c>
    </row>
    <row r="58" spans="1:16" x14ac:dyDescent="0.15">
      <c r="A58" s="181" t="s">
        <v>40</v>
      </c>
      <c r="B58" s="181"/>
      <c r="C58" s="181"/>
      <c r="D58" s="181">
        <f>'将来負担比率（分子）の構造'!I$50</f>
        <v>2787</v>
      </c>
      <c r="E58" s="181"/>
      <c r="F58" s="181"/>
      <c r="G58" s="181">
        <f>'将来負担比率（分子）の構造'!J$50</f>
        <v>2691</v>
      </c>
      <c r="H58" s="181"/>
      <c r="I58" s="181"/>
      <c r="J58" s="181">
        <f>'将来負担比率（分子）の構造'!K$50</f>
        <v>2741</v>
      </c>
      <c r="K58" s="181"/>
      <c r="L58" s="181"/>
      <c r="M58" s="181">
        <f>'将来負担比率（分子）の構造'!L$50</f>
        <v>2907</v>
      </c>
      <c r="N58" s="181"/>
      <c r="O58" s="181"/>
      <c r="P58" s="181">
        <f>'将来負担比率（分子）の構造'!M$50</f>
        <v>2500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124</v>
      </c>
      <c r="C61" s="181"/>
      <c r="D61" s="181"/>
      <c r="E61" s="181">
        <f>'将来負担比率（分子）の構造'!J$46</f>
        <v>124</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612</v>
      </c>
      <c r="C62" s="181"/>
      <c r="D62" s="181"/>
      <c r="E62" s="181">
        <f>'将来負担比率（分子）の構造'!J$45</f>
        <v>628</v>
      </c>
      <c r="F62" s="181"/>
      <c r="G62" s="181"/>
      <c r="H62" s="181">
        <f>'将来負担比率（分子）の構造'!K$45</f>
        <v>563</v>
      </c>
      <c r="I62" s="181"/>
      <c r="J62" s="181"/>
      <c r="K62" s="181">
        <f>'将来負担比率（分子）の構造'!L$45</f>
        <v>562</v>
      </c>
      <c r="L62" s="181"/>
      <c r="M62" s="181"/>
      <c r="N62" s="181">
        <f>'将来負担比率（分子）の構造'!M$45</f>
        <v>535</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1562</v>
      </c>
      <c r="C64" s="181"/>
      <c r="D64" s="181"/>
      <c r="E64" s="181">
        <f>'将来負担比率（分子）の構造'!J$43</f>
        <v>1582</v>
      </c>
      <c r="F64" s="181"/>
      <c r="G64" s="181"/>
      <c r="H64" s="181">
        <f>'将来負担比率（分子）の構造'!K$43</f>
        <v>1597</v>
      </c>
      <c r="I64" s="181"/>
      <c r="J64" s="181"/>
      <c r="K64" s="181">
        <f>'将来負担比率（分子）の構造'!L$43</f>
        <v>1505</v>
      </c>
      <c r="L64" s="181"/>
      <c r="M64" s="181"/>
      <c r="N64" s="181">
        <f>'将来負担比率（分子）の構造'!M$43</f>
        <v>1399</v>
      </c>
      <c r="O64" s="181"/>
      <c r="P64" s="181"/>
    </row>
    <row r="65" spans="1:16" x14ac:dyDescent="0.15">
      <c r="A65" s="181" t="s">
        <v>31</v>
      </c>
      <c r="B65" s="181">
        <f>'将来負担比率（分子）の構造'!I$42</f>
        <v>364</v>
      </c>
      <c r="C65" s="181"/>
      <c r="D65" s="181"/>
      <c r="E65" s="181">
        <f>'将来負担比率（分子）の構造'!J$42</f>
        <v>331</v>
      </c>
      <c r="F65" s="181"/>
      <c r="G65" s="181"/>
      <c r="H65" s="181">
        <f>'将来負担比率（分子）の構造'!K$42</f>
        <v>301</v>
      </c>
      <c r="I65" s="181"/>
      <c r="J65" s="181"/>
      <c r="K65" s="181">
        <f>'将来負担比率（分子）の構造'!L$42</f>
        <v>270</v>
      </c>
      <c r="L65" s="181"/>
      <c r="M65" s="181"/>
      <c r="N65" s="181">
        <f>'将来負担比率（分子）の構造'!M$42</f>
        <v>239</v>
      </c>
      <c r="O65" s="181"/>
      <c r="P65" s="181"/>
    </row>
    <row r="66" spans="1:16" x14ac:dyDescent="0.15">
      <c r="A66" s="181" t="s">
        <v>30</v>
      </c>
      <c r="B66" s="181">
        <f>'将来負担比率（分子）の構造'!I$41</f>
        <v>5658</v>
      </c>
      <c r="C66" s="181"/>
      <c r="D66" s="181"/>
      <c r="E66" s="181">
        <f>'将来負担比率（分子）の構造'!J$41</f>
        <v>5754</v>
      </c>
      <c r="F66" s="181"/>
      <c r="G66" s="181"/>
      <c r="H66" s="181">
        <f>'将来負担比率（分子）の構造'!K$41</f>
        <v>6174</v>
      </c>
      <c r="I66" s="181"/>
      <c r="J66" s="181"/>
      <c r="K66" s="181">
        <f>'将来負担比率（分子）の構造'!L$41</f>
        <v>6043</v>
      </c>
      <c r="L66" s="181"/>
      <c r="M66" s="181"/>
      <c r="N66" s="181">
        <f>'将来負担比率（分子）の構造'!M$41</f>
        <v>6031</v>
      </c>
      <c r="O66" s="181"/>
      <c r="P66" s="181"/>
    </row>
    <row r="67" spans="1:16" x14ac:dyDescent="0.15">
      <c r="A67" s="181" t="s">
        <v>74</v>
      </c>
      <c r="B67" s="181" t="e">
        <f>NA()</f>
        <v>#N/A</v>
      </c>
      <c r="C67" s="181">
        <f>IF(ISNUMBER('将来負担比率（分子）の構造'!I$53), IF('将来負担比率（分子）の構造'!I$53 &lt; 0, 0, '将来負担比率（分子）の構造'!I$53), NA())</f>
        <v>206</v>
      </c>
      <c r="D67" s="181" t="e">
        <f>NA()</f>
        <v>#N/A</v>
      </c>
      <c r="E67" s="181" t="e">
        <f>NA()</f>
        <v>#N/A</v>
      </c>
      <c r="F67" s="181">
        <f>IF(ISNUMBER('将来負担比率（分子）の構造'!J$53), IF('将来負担比率（分子）の構造'!J$53 &lt; 0, 0, '将来負担比率（分子）の構造'!J$53), NA())</f>
        <v>329</v>
      </c>
      <c r="G67" s="181" t="e">
        <f>NA()</f>
        <v>#N/A</v>
      </c>
      <c r="H67" s="181" t="e">
        <f>NA()</f>
        <v>#N/A</v>
      </c>
      <c r="I67" s="181">
        <f>IF(ISNUMBER('将来負担比率（分子）の構造'!K$53), IF('将来負担比率（分子）の構造'!K$53 &lt; 0, 0, '将来負担比率（分子）の構造'!K$53), NA())</f>
        <v>588</v>
      </c>
      <c r="J67" s="181" t="e">
        <f>NA()</f>
        <v>#N/A</v>
      </c>
      <c r="K67" s="181" t="e">
        <f>NA()</f>
        <v>#N/A</v>
      </c>
      <c r="L67" s="181">
        <f>IF(ISNUMBER('将来負担比率（分子）の構造'!L$53), IF('将来負担比率（分子）の構造'!L$53 &lt; 0, 0, '将来負担比率（分子）の構造'!L$53), NA())</f>
        <v>252</v>
      </c>
      <c r="M67" s="181" t="e">
        <f>NA()</f>
        <v>#N/A</v>
      </c>
      <c r="N67" s="181" t="e">
        <f>NA()</f>
        <v>#N/A</v>
      </c>
      <c r="O67" s="181">
        <f>IF(ISNUMBER('将来負担比率（分子）の構造'!M$53), IF('将来負担比率（分子）の構造'!M$53 &lt; 0, 0, '将来負担比率（分子）の構造'!M$53), NA())</f>
        <v>479</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1598</v>
      </c>
      <c r="C72" s="185">
        <f>基金残高に係る経年分析!G55</f>
        <v>1767</v>
      </c>
      <c r="D72" s="185">
        <f>基金残高に係る経年分析!H55</f>
        <v>1300</v>
      </c>
    </row>
    <row r="73" spans="1:16" x14ac:dyDescent="0.15">
      <c r="A73" s="184" t="s">
        <v>77</v>
      </c>
      <c r="B73" s="185">
        <f>基金残高に係る経年分析!F56</f>
        <v>237</v>
      </c>
      <c r="C73" s="185">
        <f>基金残高に係る経年分析!G56</f>
        <v>237</v>
      </c>
      <c r="D73" s="185">
        <f>基金残高に係る経年分析!H56</f>
        <v>237</v>
      </c>
    </row>
    <row r="74" spans="1:16" x14ac:dyDescent="0.15">
      <c r="A74" s="184" t="s">
        <v>78</v>
      </c>
      <c r="B74" s="185">
        <f>基金残高に係る経年分析!F57</f>
        <v>719</v>
      </c>
      <c r="C74" s="185">
        <f>基金残高に係る経年分析!G57</f>
        <v>699</v>
      </c>
      <c r="D74" s="185">
        <f>基金残高に係る経年分析!H57</f>
        <v>636</v>
      </c>
    </row>
  </sheetData>
  <sheetProtection algorithmName="SHA-512" hashValue="Ny9PG8W2ls5c1qFVtbKlWf+8CiW1fC09XW9+Km+DUThEZNNTSESze1ET1bhLMthd3/iU6rj9y1706N5kl1sUzg==" saltValue="ezjXH4H92+WOdxZtZLuD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2967784</v>
      </c>
      <c r="S5" s="734"/>
      <c r="T5" s="734"/>
      <c r="U5" s="734"/>
      <c r="V5" s="734"/>
      <c r="W5" s="734"/>
      <c r="X5" s="734"/>
      <c r="Y5" s="777"/>
      <c r="Z5" s="795">
        <v>38</v>
      </c>
      <c r="AA5" s="795"/>
      <c r="AB5" s="795"/>
      <c r="AC5" s="795"/>
      <c r="AD5" s="796">
        <v>2967784</v>
      </c>
      <c r="AE5" s="796"/>
      <c r="AF5" s="796"/>
      <c r="AG5" s="796"/>
      <c r="AH5" s="796"/>
      <c r="AI5" s="796"/>
      <c r="AJ5" s="796"/>
      <c r="AK5" s="796"/>
      <c r="AL5" s="778">
        <v>76.400000000000006</v>
      </c>
      <c r="AM5" s="749"/>
      <c r="AN5" s="749"/>
      <c r="AO5" s="779"/>
      <c r="AP5" s="744" t="s">
        <v>228</v>
      </c>
      <c r="AQ5" s="745"/>
      <c r="AR5" s="745"/>
      <c r="AS5" s="745"/>
      <c r="AT5" s="745"/>
      <c r="AU5" s="745"/>
      <c r="AV5" s="745"/>
      <c r="AW5" s="745"/>
      <c r="AX5" s="745"/>
      <c r="AY5" s="745"/>
      <c r="AZ5" s="745"/>
      <c r="BA5" s="745"/>
      <c r="BB5" s="745"/>
      <c r="BC5" s="745"/>
      <c r="BD5" s="745"/>
      <c r="BE5" s="745"/>
      <c r="BF5" s="746"/>
      <c r="BG5" s="678">
        <v>2967784</v>
      </c>
      <c r="BH5" s="679"/>
      <c r="BI5" s="679"/>
      <c r="BJ5" s="679"/>
      <c r="BK5" s="679"/>
      <c r="BL5" s="679"/>
      <c r="BM5" s="679"/>
      <c r="BN5" s="680"/>
      <c r="BO5" s="715">
        <v>100</v>
      </c>
      <c r="BP5" s="715"/>
      <c r="BQ5" s="715"/>
      <c r="BR5" s="715"/>
      <c r="BS5" s="716">
        <v>49511</v>
      </c>
      <c r="BT5" s="716"/>
      <c r="BU5" s="716"/>
      <c r="BV5" s="716"/>
      <c r="BW5" s="716"/>
      <c r="BX5" s="716"/>
      <c r="BY5" s="716"/>
      <c r="BZ5" s="716"/>
      <c r="CA5" s="716"/>
      <c r="CB5" s="766"/>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49113</v>
      </c>
      <c r="S6" s="679"/>
      <c r="T6" s="679"/>
      <c r="U6" s="679"/>
      <c r="V6" s="679"/>
      <c r="W6" s="679"/>
      <c r="X6" s="679"/>
      <c r="Y6" s="680"/>
      <c r="Z6" s="715">
        <v>0.6</v>
      </c>
      <c r="AA6" s="715"/>
      <c r="AB6" s="715"/>
      <c r="AC6" s="715"/>
      <c r="AD6" s="716">
        <v>49113</v>
      </c>
      <c r="AE6" s="716"/>
      <c r="AF6" s="716"/>
      <c r="AG6" s="716"/>
      <c r="AH6" s="716"/>
      <c r="AI6" s="716"/>
      <c r="AJ6" s="716"/>
      <c r="AK6" s="716"/>
      <c r="AL6" s="681">
        <v>1.3</v>
      </c>
      <c r="AM6" s="682"/>
      <c r="AN6" s="682"/>
      <c r="AO6" s="717"/>
      <c r="AP6" s="675" t="s">
        <v>233</v>
      </c>
      <c r="AQ6" s="676"/>
      <c r="AR6" s="676"/>
      <c r="AS6" s="676"/>
      <c r="AT6" s="676"/>
      <c r="AU6" s="676"/>
      <c r="AV6" s="676"/>
      <c r="AW6" s="676"/>
      <c r="AX6" s="676"/>
      <c r="AY6" s="676"/>
      <c r="AZ6" s="676"/>
      <c r="BA6" s="676"/>
      <c r="BB6" s="676"/>
      <c r="BC6" s="676"/>
      <c r="BD6" s="676"/>
      <c r="BE6" s="676"/>
      <c r="BF6" s="677"/>
      <c r="BG6" s="678">
        <v>2967784</v>
      </c>
      <c r="BH6" s="679"/>
      <c r="BI6" s="679"/>
      <c r="BJ6" s="679"/>
      <c r="BK6" s="679"/>
      <c r="BL6" s="679"/>
      <c r="BM6" s="679"/>
      <c r="BN6" s="680"/>
      <c r="BO6" s="715">
        <v>100</v>
      </c>
      <c r="BP6" s="715"/>
      <c r="BQ6" s="715"/>
      <c r="BR6" s="715"/>
      <c r="BS6" s="716">
        <v>49511</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78610</v>
      </c>
      <c r="CS6" s="679"/>
      <c r="CT6" s="679"/>
      <c r="CU6" s="679"/>
      <c r="CV6" s="679"/>
      <c r="CW6" s="679"/>
      <c r="CX6" s="679"/>
      <c r="CY6" s="680"/>
      <c r="CZ6" s="778">
        <v>1.1000000000000001</v>
      </c>
      <c r="DA6" s="749"/>
      <c r="DB6" s="749"/>
      <c r="DC6" s="781"/>
      <c r="DD6" s="684" t="s">
        <v>138</v>
      </c>
      <c r="DE6" s="679"/>
      <c r="DF6" s="679"/>
      <c r="DG6" s="679"/>
      <c r="DH6" s="679"/>
      <c r="DI6" s="679"/>
      <c r="DJ6" s="679"/>
      <c r="DK6" s="679"/>
      <c r="DL6" s="679"/>
      <c r="DM6" s="679"/>
      <c r="DN6" s="679"/>
      <c r="DO6" s="679"/>
      <c r="DP6" s="680"/>
      <c r="DQ6" s="684">
        <v>78610</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4015</v>
      </c>
      <c r="S7" s="679"/>
      <c r="T7" s="679"/>
      <c r="U7" s="679"/>
      <c r="V7" s="679"/>
      <c r="W7" s="679"/>
      <c r="X7" s="679"/>
      <c r="Y7" s="680"/>
      <c r="Z7" s="715">
        <v>0.1</v>
      </c>
      <c r="AA7" s="715"/>
      <c r="AB7" s="715"/>
      <c r="AC7" s="715"/>
      <c r="AD7" s="716">
        <v>4015</v>
      </c>
      <c r="AE7" s="716"/>
      <c r="AF7" s="716"/>
      <c r="AG7" s="716"/>
      <c r="AH7" s="716"/>
      <c r="AI7" s="716"/>
      <c r="AJ7" s="716"/>
      <c r="AK7" s="716"/>
      <c r="AL7" s="681">
        <v>0.1</v>
      </c>
      <c r="AM7" s="682"/>
      <c r="AN7" s="682"/>
      <c r="AO7" s="717"/>
      <c r="AP7" s="675" t="s">
        <v>236</v>
      </c>
      <c r="AQ7" s="676"/>
      <c r="AR7" s="676"/>
      <c r="AS7" s="676"/>
      <c r="AT7" s="676"/>
      <c r="AU7" s="676"/>
      <c r="AV7" s="676"/>
      <c r="AW7" s="676"/>
      <c r="AX7" s="676"/>
      <c r="AY7" s="676"/>
      <c r="AZ7" s="676"/>
      <c r="BA7" s="676"/>
      <c r="BB7" s="676"/>
      <c r="BC7" s="676"/>
      <c r="BD7" s="676"/>
      <c r="BE7" s="676"/>
      <c r="BF7" s="677"/>
      <c r="BG7" s="678">
        <v>1325041</v>
      </c>
      <c r="BH7" s="679"/>
      <c r="BI7" s="679"/>
      <c r="BJ7" s="679"/>
      <c r="BK7" s="679"/>
      <c r="BL7" s="679"/>
      <c r="BM7" s="679"/>
      <c r="BN7" s="680"/>
      <c r="BO7" s="715">
        <v>44.6</v>
      </c>
      <c r="BP7" s="715"/>
      <c r="BQ7" s="715"/>
      <c r="BR7" s="715"/>
      <c r="BS7" s="716">
        <v>49511</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1213511</v>
      </c>
      <c r="CS7" s="679"/>
      <c r="CT7" s="679"/>
      <c r="CU7" s="679"/>
      <c r="CV7" s="679"/>
      <c r="CW7" s="679"/>
      <c r="CX7" s="679"/>
      <c r="CY7" s="680"/>
      <c r="CZ7" s="715">
        <v>16.5</v>
      </c>
      <c r="DA7" s="715"/>
      <c r="DB7" s="715"/>
      <c r="DC7" s="715"/>
      <c r="DD7" s="684">
        <v>258267</v>
      </c>
      <c r="DE7" s="679"/>
      <c r="DF7" s="679"/>
      <c r="DG7" s="679"/>
      <c r="DH7" s="679"/>
      <c r="DI7" s="679"/>
      <c r="DJ7" s="679"/>
      <c r="DK7" s="679"/>
      <c r="DL7" s="679"/>
      <c r="DM7" s="679"/>
      <c r="DN7" s="679"/>
      <c r="DO7" s="679"/>
      <c r="DP7" s="680"/>
      <c r="DQ7" s="684">
        <v>1061553</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17378</v>
      </c>
      <c r="S8" s="679"/>
      <c r="T8" s="679"/>
      <c r="U8" s="679"/>
      <c r="V8" s="679"/>
      <c r="W8" s="679"/>
      <c r="X8" s="679"/>
      <c r="Y8" s="680"/>
      <c r="Z8" s="715">
        <v>0.2</v>
      </c>
      <c r="AA8" s="715"/>
      <c r="AB8" s="715"/>
      <c r="AC8" s="715"/>
      <c r="AD8" s="716">
        <v>17378</v>
      </c>
      <c r="AE8" s="716"/>
      <c r="AF8" s="716"/>
      <c r="AG8" s="716"/>
      <c r="AH8" s="716"/>
      <c r="AI8" s="716"/>
      <c r="AJ8" s="716"/>
      <c r="AK8" s="716"/>
      <c r="AL8" s="681">
        <v>0.4</v>
      </c>
      <c r="AM8" s="682"/>
      <c r="AN8" s="682"/>
      <c r="AO8" s="717"/>
      <c r="AP8" s="675" t="s">
        <v>239</v>
      </c>
      <c r="AQ8" s="676"/>
      <c r="AR8" s="676"/>
      <c r="AS8" s="676"/>
      <c r="AT8" s="676"/>
      <c r="AU8" s="676"/>
      <c r="AV8" s="676"/>
      <c r="AW8" s="676"/>
      <c r="AX8" s="676"/>
      <c r="AY8" s="676"/>
      <c r="AZ8" s="676"/>
      <c r="BA8" s="676"/>
      <c r="BB8" s="676"/>
      <c r="BC8" s="676"/>
      <c r="BD8" s="676"/>
      <c r="BE8" s="676"/>
      <c r="BF8" s="677"/>
      <c r="BG8" s="678">
        <v>32221</v>
      </c>
      <c r="BH8" s="679"/>
      <c r="BI8" s="679"/>
      <c r="BJ8" s="679"/>
      <c r="BK8" s="679"/>
      <c r="BL8" s="679"/>
      <c r="BM8" s="679"/>
      <c r="BN8" s="680"/>
      <c r="BO8" s="715">
        <v>1.1000000000000001</v>
      </c>
      <c r="BP8" s="715"/>
      <c r="BQ8" s="715"/>
      <c r="BR8" s="715"/>
      <c r="BS8" s="684" t="s">
        <v>138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2249583</v>
      </c>
      <c r="CS8" s="679"/>
      <c r="CT8" s="679"/>
      <c r="CU8" s="679"/>
      <c r="CV8" s="679"/>
      <c r="CW8" s="679"/>
      <c r="CX8" s="679"/>
      <c r="CY8" s="680"/>
      <c r="CZ8" s="715">
        <v>30.5</v>
      </c>
      <c r="DA8" s="715"/>
      <c r="DB8" s="715"/>
      <c r="DC8" s="715"/>
      <c r="DD8" s="684">
        <v>37879</v>
      </c>
      <c r="DE8" s="679"/>
      <c r="DF8" s="679"/>
      <c r="DG8" s="679"/>
      <c r="DH8" s="679"/>
      <c r="DI8" s="679"/>
      <c r="DJ8" s="679"/>
      <c r="DK8" s="679"/>
      <c r="DL8" s="679"/>
      <c r="DM8" s="679"/>
      <c r="DN8" s="679"/>
      <c r="DO8" s="679"/>
      <c r="DP8" s="680"/>
      <c r="DQ8" s="684">
        <v>1137301</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7905</v>
      </c>
      <c r="S9" s="679"/>
      <c r="T9" s="679"/>
      <c r="U9" s="679"/>
      <c r="V9" s="679"/>
      <c r="W9" s="679"/>
      <c r="X9" s="679"/>
      <c r="Y9" s="680"/>
      <c r="Z9" s="715">
        <v>0.1</v>
      </c>
      <c r="AA9" s="715"/>
      <c r="AB9" s="715"/>
      <c r="AC9" s="715"/>
      <c r="AD9" s="716">
        <v>7905</v>
      </c>
      <c r="AE9" s="716"/>
      <c r="AF9" s="716"/>
      <c r="AG9" s="716"/>
      <c r="AH9" s="716"/>
      <c r="AI9" s="716"/>
      <c r="AJ9" s="716"/>
      <c r="AK9" s="716"/>
      <c r="AL9" s="681">
        <v>0.2</v>
      </c>
      <c r="AM9" s="682"/>
      <c r="AN9" s="682"/>
      <c r="AO9" s="717"/>
      <c r="AP9" s="675" t="s">
        <v>242</v>
      </c>
      <c r="AQ9" s="676"/>
      <c r="AR9" s="676"/>
      <c r="AS9" s="676"/>
      <c r="AT9" s="676"/>
      <c r="AU9" s="676"/>
      <c r="AV9" s="676"/>
      <c r="AW9" s="676"/>
      <c r="AX9" s="676"/>
      <c r="AY9" s="676"/>
      <c r="AZ9" s="676"/>
      <c r="BA9" s="676"/>
      <c r="BB9" s="676"/>
      <c r="BC9" s="676"/>
      <c r="BD9" s="676"/>
      <c r="BE9" s="676"/>
      <c r="BF9" s="677"/>
      <c r="BG9" s="678">
        <v>1029438</v>
      </c>
      <c r="BH9" s="679"/>
      <c r="BI9" s="679"/>
      <c r="BJ9" s="679"/>
      <c r="BK9" s="679"/>
      <c r="BL9" s="679"/>
      <c r="BM9" s="679"/>
      <c r="BN9" s="680"/>
      <c r="BO9" s="715">
        <v>34.700000000000003</v>
      </c>
      <c r="BP9" s="715"/>
      <c r="BQ9" s="715"/>
      <c r="BR9" s="715"/>
      <c r="BS9" s="684" t="s">
        <v>138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485831</v>
      </c>
      <c r="CS9" s="679"/>
      <c r="CT9" s="679"/>
      <c r="CU9" s="679"/>
      <c r="CV9" s="679"/>
      <c r="CW9" s="679"/>
      <c r="CX9" s="679"/>
      <c r="CY9" s="680"/>
      <c r="CZ9" s="715">
        <v>6.6</v>
      </c>
      <c r="DA9" s="715"/>
      <c r="DB9" s="715"/>
      <c r="DC9" s="715"/>
      <c r="DD9" s="684">
        <v>14387</v>
      </c>
      <c r="DE9" s="679"/>
      <c r="DF9" s="679"/>
      <c r="DG9" s="679"/>
      <c r="DH9" s="679"/>
      <c r="DI9" s="679"/>
      <c r="DJ9" s="679"/>
      <c r="DK9" s="679"/>
      <c r="DL9" s="679"/>
      <c r="DM9" s="679"/>
      <c r="DN9" s="679"/>
      <c r="DO9" s="679"/>
      <c r="DP9" s="680"/>
      <c r="DQ9" s="684">
        <v>386798</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245</v>
      </c>
      <c r="S10" s="679"/>
      <c r="T10" s="679"/>
      <c r="U10" s="679"/>
      <c r="V10" s="679"/>
      <c r="W10" s="679"/>
      <c r="X10" s="679"/>
      <c r="Y10" s="680"/>
      <c r="Z10" s="715" t="s">
        <v>245</v>
      </c>
      <c r="AA10" s="715"/>
      <c r="AB10" s="715"/>
      <c r="AC10" s="715"/>
      <c r="AD10" s="716" t="s">
        <v>138</v>
      </c>
      <c r="AE10" s="716"/>
      <c r="AF10" s="716"/>
      <c r="AG10" s="716"/>
      <c r="AH10" s="716"/>
      <c r="AI10" s="716"/>
      <c r="AJ10" s="716"/>
      <c r="AK10" s="716"/>
      <c r="AL10" s="681" t="s">
        <v>138</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91221</v>
      </c>
      <c r="BH10" s="679"/>
      <c r="BI10" s="679"/>
      <c r="BJ10" s="679"/>
      <c r="BK10" s="679"/>
      <c r="BL10" s="679"/>
      <c r="BM10" s="679"/>
      <c r="BN10" s="680"/>
      <c r="BO10" s="715">
        <v>3.1</v>
      </c>
      <c r="BP10" s="715"/>
      <c r="BQ10" s="715"/>
      <c r="BR10" s="715"/>
      <c r="BS10" s="684">
        <v>15359</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80</v>
      </c>
      <c r="CS10" s="679"/>
      <c r="CT10" s="679"/>
      <c r="CU10" s="679"/>
      <c r="CV10" s="679"/>
      <c r="CW10" s="679"/>
      <c r="CX10" s="679"/>
      <c r="CY10" s="680"/>
      <c r="CZ10" s="715">
        <v>0</v>
      </c>
      <c r="DA10" s="715"/>
      <c r="DB10" s="715"/>
      <c r="DC10" s="715"/>
      <c r="DD10" s="684" t="s">
        <v>138</v>
      </c>
      <c r="DE10" s="679"/>
      <c r="DF10" s="679"/>
      <c r="DG10" s="679"/>
      <c r="DH10" s="679"/>
      <c r="DI10" s="679"/>
      <c r="DJ10" s="679"/>
      <c r="DK10" s="679"/>
      <c r="DL10" s="679"/>
      <c r="DM10" s="679"/>
      <c r="DN10" s="679"/>
      <c r="DO10" s="679"/>
      <c r="DP10" s="680"/>
      <c r="DQ10" s="684">
        <v>80</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364336</v>
      </c>
      <c r="S11" s="679"/>
      <c r="T11" s="679"/>
      <c r="U11" s="679"/>
      <c r="V11" s="679"/>
      <c r="W11" s="679"/>
      <c r="X11" s="679"/>
      <c r="Y11" s="680"/>
      <c r="Z11" s="681">
        <v>4.7</v>
      </c>
      <c r="AA11" s="682"/>
      <c r="AB11" s="682"/>
      <c r="AC11" s="683"/>
      <c r="AD11" s="684">
        <v>364336</v>
      </c>
      <c r="AE11" s="679"/>
      <c r="AF11" s="679"/>
      <c r="AG11" s="679"/>
      <c r="AH11" s="679"/>
      <c r="AI11" s="679"/>
      <c r="AJ11" s="679"/>
      <c r="AK11" s="680"/>
      <c r="AL11" s="681">
        <v>9.4</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172161</v>
      </c>
      <c r="BH11" s="679"/>
      <c r="BI11" s="679"/>
      <c r="BJ11" s="679"/>
      <c r="BK11" s="679"/>
      <c r="BL11" s="679"/>
      <c r="BM11" s="679"/>
      <c r="BN11" s="680"/>
      <c r="BO11" s="715">
        <v>5.8</v>
      </c>
      <c r="BP11" s="715"/>
      <c r="BQ11" s="715"/>
      <c r="BR11" s="715"/>
      <c r="BS11" s="684">
        <v>34152</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115465</v>
      </c>
      <c r="CS11" s="679"/>
      <c r="CT11" s="679"/>
      <c r="CU11" s="679"/>
      <c r="CV11" s="679"/>
      <c r="CW11" s="679"/>
      <c r="CX11" s="679"/>
      <c r="CY11" s="680"/>
      <c r="CZ11" s="715">
        <v>1.6</v>
      </c>
      <c r="DA11" s="715"/>
      <c r="DB11" s="715"/>
      <c r="DC11" s="715"/>
      <c r="DD11" s="684">
        <v>30132</v>
      </c>
      <c r="DE11" s="679"/>
      <c r="DF11" s="679"/>
      <c r="DG11" s="679"/>
      <c r="DH11" s="679"/>
      <c r="DI11" s="679"/>
      <c r="DJ11" s="679"/>
      <c r="DK11" s="679"/>
      <c r="DL11" s="679"/>
      <c r="DM11" s="679"/>
      <c r="DN11" s="679"/>
      <c r="DO11" s="679"/>
      <c r="DP11" s="680"/>
      <c r="DQ11" s="684">
        <v>74888</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138</v>
      </c>
      <c r="S12" s="679"/>
      <c r="T12" s="679"/>
      <c r="U12" s="679"/>
      <c r="V12" s="679"/>
      <c r="W12" s="679"/>
      <c r="X12" s="679"/>
      <c r="Y12" s="680"/>
      <c r="Z12" s="715" t="s">
        <v>138</v>
      </c>
      <c r="AA12" s="715"/>
      <c r="AB12" s="715"/>
      <c r="AC12" s="715"/>
      <c r="AD12" s="716" t="s">
        <v>245</v>
      </c>
      <c r="AE12" s="716"/>
      <c r="AF12" s="716"/>
      <c r="AG12" s="716"/>
      <c r="AH12" s="716"/>
      <c r="AI12" s="716"/>
      <c r="AJ12" s="716"/>
      <c r="AK12" s="716"/>
      <c r="AL12" s="681" t="s">
        <v>138</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1408109</v>
      </c>
      <c r="BH12" s="679"/>
      <c r="BI12" s="679"/>
      <c r="BJ12" s="679"/>
      <c r="BK12" s="679"/>
      <c r="BL12" s="679"/>
      <c r="BM12" s="679"/>
      <c r="BN12" s="680"/>
      <c r="BO12" s="715">
        <v>47.4</v>
      </c>
      <c r="BP12" s="715"/>
      <c r="BQ12" s="715"/>
      <c r="BR12" s="715"/>
      <c r="BS12" s="684" t="s">
        <v>138</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101847</v>
      </c>
      <c r="CS12" s="679"/>
      <c r="CT12" s="679"/>
      <c r="CU12" s="679"/>
      <c r="CV12" s="679"/>
      <c r="CW12" s="679"/>
      <c r="CX12" s="679"/>
      <c r="CY12" s="680"/>
      <c r="CZ12" s="715">
        <v>1.4</v>
      </c>
      <c r="DA12" s="715"/>
      <c r="DB12" s="715"/>
      <c r="DC12" s="715"/>
      <c r="DD12" s="684" t="s">
        <v>138</v>
      </c>
      <c r="DE12" s="679"/>
      <c r="DF12" s="679"/>
      <c r="DG12" s="679"/>
      <c r="DH12" s="679"/>
      <c r="DI12" s="679"/>
      <c r="DJ12" s="679"/>
      <c r="DK12" s="679"/>
      <c r="DL12" s="679"/>
      <c r="DM12" s="679"/>
      <c r="DN12" s="679"/>
      <c r="DO12" s="679"/>
      <c r="DP12" s="680"/>
      <c r="DQ12" s="684">
        <v>98739</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138</v>
      </c>
      <c r="S13" s="679"/>
      <c r="T13" s="679"/>
      <c r="U13" s="679"/>
      <c r="V13" s="679"/>
      <c r="W13" s="679"/>
      <c r="X13" s="679"/>
      <c r="Y13" s="680"/>
      <c r="Z13" s="715" t="s">
        <v>138</v>
      </c>
      <c r="AA13" s="715"/>
      <c r="AB13" s="715"/>
      <c r="AC13" s="715"/>
      <c r="AD13" s="716" t="s">
        <v>138</v>
      </c>
      <c r="AE13" s="716"/>
      <c r="AF13" s="716"/>
      <c r="AG13" s="716"/>
      <c r="AH13" s="716"/>
      <c r="AI13" s="716"/>
      <c r="AJ13" s="716"/>
      <c r="AK13" s="716"/>
      <c r="AL13" s="681" t="s">
        <v>138</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1394790</v>
      </c>
      <c r="BH13" s="679"/>
      <c r="BI13" s="679"/>
      <c r="BJ13" s="679"/>
      <c r="BK13" s="679"/>
      <c r="BL13" s="679"/>
      <c r="BM13" s="679"/>
      <c r="BN13" s="680"/>
      <c r="BO13" s="715">
        <v>47</v>
      </c>
      <c r="BP13" s="715"/>
      <c r="BQ13" s="715"/>
      <c r="BR13" s="715"/>
      <c r="BS13" s="684" t="s">
        <v>138</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1422536</v>
      </c>
      <c r="CS13" s="679"/>
      <c r="CT13" s="679"/>
      <c r="CU13" s="679"/>
      <c r="CV13" s="679"/>
      <c r="CW13" s="679"/>
      <c r="CX13" s="679"/>
      <c r="CY13" s="680"/>
      <c r="CZ13" s="715">
        <v>19.3</v>
      </c>
      <c r="DA13" s="715"/>
      <c r="DB13" s="715"/>
      <c r="DC13" s="715"/>
      <c r="DD13" s="684">
        <v>1023561</v>
      </c>
      <c r="DE13" s="679"/>
      <c r="DF13" s="679"/>
      <c r="DG13" s="679"/>
      <c r="DH13" s="679"/>
      <c r="DI13" s="679"/>
      <c r="DJ13" s="679"/>
      <c r="DK13" s="679"/>
      <c r="DL13" s="679"/>
      <c r="DM13" s="679"/>
      <c r="DN13" s="679"/>
      <c r="DO13" s="679"/>
      <c r="DP13" s="680"/>
      <c r="DQ13" s="684">
        <v>561163</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8713</v>
      </c>
      <c r="S14" s="679"/>
      <c r="T14" s="679"/>
      <c r="U14" s="679"/>
      <c r="V14" s="679"/>
      <c r="W14" s="679"/>
      <c r="X14" s="679"/>
      <c r="Y14" s="680"/>
      <c r="Z14" s="715">
        <v>0.1</v>
      </c>
      <c r="AA14" s="715"/>
      <c r="AB14" s="715"/>
      <c r="AC14" s="715"/>
      <c r="AD14" s="716">
        <v>8713</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52181</v>
      </c>
      <c r="BH14" s="679"/>
      <c r="BI14" s="679"/>
      <c r="BJ14" s="679"/>
      <c r="BK14" s="679"/>
      <c r="BL14" s="679"/>
      <c r="BM14" s="679"/>
      <c r="BN14" s="680"/>
      <c r="BO14" s="715">
        <v>1.8</v>
      </c>
      <c r="BP14" s="715"/>
      <c r="BQ14" s="715"/>
      <c r="BR14" s="715"/>
      <c r="BS14" s="684" t="s">
        <v>259</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244322</v>
      </c>
      <c r="CS14" s="679"/>
      <c r="CT14" s="679"/>
      <c r="CU14" s="679"/>
      <c r="CV14" s="679"/>
      <c r="CW14" s="679"/>
      <c r="CX14" s="679"/>
      <c r="CY14" s="680"/>
      <c r="CZ14" s="715">
        <v>3.3</v>
      </c>
      <c r="DA14" s="715"/>
      <c r="DB14" s="715"/>
      <c r="DC14" s="715"/>
      <c r="DD14" s="684">
        <v>48204</v>
      </c>
      <c r="DE14" s="679"/>
      <c r="DF14" s="679"/>
      <c r="DG14" s="679"/>
      <c r="DH14" s="679"/>
      <c r="DI14" s="679"/>
      <c r="DJ14" s="679"/>
      <c r="DK14" s="679"/>
      <c r="DL14" s="679"/>
      <c r="DM14" s="679"/>
      <c r="DN14" s="679"/>
      <c r="DO14" s="679"/>
      <c r="DP14" s="680"/>
      <c r="DQ14" s="684">
        <v>200992</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138</v>
      </c>
      <c r="S15" s="679"/>
      <c r="T15" s="679"/>
      <c r="U15" s="679"/>
      <c r="V15" s="679"/>
      <c r="W15" s="679"/>
      <c r="X15" s="679"/>
      <c r="Y15" s="680"/>
      <c r="Z15" s="715" t="s">
        <v>138</v>
      </c>
      <c r="AA15" s="715"/>
      <c r="AB15" s="715"/>
      <c r="AC15" s="715"/>
      <c r="AD15" s="716" t="s">
        <v>138</v>
      </c>
      <c r="AE15" s="716"/>
      <c r="AF15" s="716"/>
      <c r="AG15" s="716"/>
      <c r="AH15" s="716"/>
      <c r="AI15" s="716"/>
      <c r="AJ15" s="716"/>
      <c r="AK15" s="716"/>
      <c r="AL15" s="681" t="s">
        <v>138</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182453</v>
      </c>
      <c r="BH15" s="679"/>
      <c r="BI15" s="679"/>
      <c r="BJ15" s="679"/>
      <c r="BK15" s="679"/>
      <c r="BL15" s="679"/>
      <c r="BM15" s="679"/>
      <c r="BN15" s="680"/>
      <c r="BO15" s="715">
        <v>6.1</v>
      </c>
      <c r="BP15" s="715"/>
      <c r="BQ15" s="715"/>
      <c r="BR15" s="715"/>
      <c r="BS15" s="684" t="s">
        <v>138</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988161</v>
      </c>
      <c r="CS15" s="679"/>
      <c r="CT15" s="679"/>
      <c r="CU15" s="679"/>
      <c r="CV15" s="679"/>
      <c r="CW15" s="679"/>
      <c r="CX15" s="679"/>
      <c r="CY15" s="680"/>
      <c r="CZ15" s="715">
        <v>13.4</v>
      </c>
      <c r="DA15" s="715"/>
      <c r="DB15" s="715"/>
      <c r="DC15" s="715"/>
      <c r="DD15" s="684">
        <v>197081</v>
      </c>
      <c r="DE15" s="679"/>
      <c r="DF15" s="679"/>
      <c r="DG15" s="679"/>
      <c r="DH15" s="679"/>
      <c r="DI15" s="679"/>
      <c r="DJ15" s="679"/>
      <c r="DK15" s="679"/>
      <c r="DL15" s="679"/>
      <c r="DM15" s="679"/>
      <c r="DN15" s="679"/>
      <c r="DO15" s="679"/>
      <c r="DP15" s="680"/>
      <c r="DQ15" s="684">
        <v>724938</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2330</v>
      </c>
      <c r="S16" s="679"/>
      <c r="T16" s="679"/>
      <c r="U16" s="679"/>
      <c r="V16" s="679"/>
      <c r="W16" s="679"/>
      <c r="X16" s="679"/>
      <c r="Y16" s="680"/>
      <c r="Z16" s="715">
        <v>0</v>
      </c>
      <c r="AA16" s="715"/>
      <c r="AB16" s="715"/>
      <c r="AC16" s="715"/>
      <c r="AD16" s="716">
        <v>2330</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138</v>
      </c>
      <c r="BH16" s="679"/>
      <c r="BI16" s="679"/>
      <c r="BJ16" s="679"/>
      <c r="BK16" s="679"/>
      <c r="BL16" s="679"/>
      <c r="BM16" s="679"/>
      <c r="BN16" s="680"/>
      <c r="BO16" s="715" t="s">
        <v>138</v>
      </c>
      <c r="BP16" s="715"/>
      <c r="BQ16" s="715"/>
      <c r="BR16" s="715"/>
      <c r="BS16" s="684" t="s">
        <v>138</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t="s">
        <v>138</v>
      </c>
      <c r="CS16" s="679"/>
      <c r="CT16" s="679"/>
      <c r="CU16" s="679"/>
      <c r="CV16" s="679"/>
      <c r="CW16" s="679"/>
      <c r="CX16" s="679"/>
      <c r="CY16" s="680"/>
      <c r="CZ16" s="715" t="s">
        <v>245</v>
      </c>
      <c r="DA16" s="715"/>
      <c r="DB16" s="715"/>
      <c r="DC16" s="715"/>
      <c r="DD16" s="684" t="s">
        <v>138</v>
      </c>
      <c r="DE16" s="679"/>
      <c r="DF16" s="679"/>
      <c r="DG16" s="679"/>
      <c r="DH16" s="679"/>
      <c r="DI16" s="679"/>
      <c r="DJ16" s="679"/>
      <c r="DK16" s="679"/>
      <c r="DL16" s="679"/>
      <c r="DM16" s="679"/>
      <c r="DN16" s="679"/>
      <c r="DO16" s="679"/>
      <c r="DP16" s="680"/>
      <c r="DQ16" s="684" t="s">
        <v>138</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44869</v>
      </c>
      <c r="S17" s="679"/>
      <c r="T17" s="679"/>
      <c r="U17" s="679"/>
      <c r="V17" s="679"/>
      <c r="W17" s="679"/>
      <c r="X17" s="679"/>
      <c r="Y17" s="680"/>
      <c r="Z17" s="715">
        <v>0.6</v>
      </c>
      <c r="AA17" s="715"/>
      <c r="AB17" s="715"/>
      <c r="AC17" s="715"/>
      <c r="AD17" s="716">
        <v>44869</v>
      </c>
      <c r="AE17" s="716"/>
      <c r="AF17" s="716"/>
      <c r="AG17" s="716"/>
      <c r="AH17" s="716"/>
      <c r="AI17" s="716"/>
      <c r="AJ17" s="716"/>
      <c r="AK17" s="716"/>
      <c r="AL17" s="681">
        <v>1.2</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138</v>
      </c>
      <c r="BH17" s="679"/>
      <c r="BI17" s="679"/>
      <c r="BJ17" s="679"/>
      <c r="BK17" s="679"/>
      <c r="BL17" s="679"/>
      <c r="BM17" s="679"/>
      <c r="BN17" s="680"/>
      <c r="BO17" s="715" t="s">
        <v>245</v>
      </c>
      <c r="BP17" s="715"/>
      <c r="BQ17" s="715"/>
      <c r="BR17" s="715"/>
      <c r="BS17" s="684" t="s">
        <v>138</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465944</v>
      </c>
      <c r="CS17" s="679"/>
      <c r="CT17" s="679"/>
      <c r="CU17" s="679"/>
      <c r="CV17" s="679"/>
      <c r="CW17" s="679"/>
      <c r="CX17" s="679"/>
      <c r="CY17" s="680"/>
      <c r="CZ17" s="715">
        <v>6.3</v>
      </c>
      <c r="DA17" s="715"/>
      <c r="DB17" s="715"/>
      <c r="DC17" s="715"/>
      <c r="DD17" s="684" t="s">
        <v>138</v>
      </c>
      <c r="DE17" s="679"/>
      <c r="DF17" s="679"/>
      <c r="DG17" s="679"/>
      <c r="DH17" s="679"/>
      <c r="DI17" s="679"/>
      <c r="DJ17" s="679"/>
      <c r="DK17" s="679"/>
      <c r="DL17" s="679"/>
      <c r="DM17" s="679"/>
      <c r="DN17" s="679"/>
      <c r="DO17" s="679"/>
      <c r="DP17" s="680"/>
      <c r="DQ17" s="684">
        <v>464563</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12807</v>
      </c>
      <c r="S18" s="679"/>
      <c r="T18" s="679"/>
      <c r="U18" s="679"/>
      <c r="V18" s="679"/>
      <c r="W18" s="679"/>
      <c r="X18" s="679"/>
      <c r="Y18" s="680"/>
      <c r="Z18" s="715">
        <v>0.2</v>
      </c>
      <c r="AA18" s="715"/>
      <c r="AB18" s="715"/>
      <c r="AC18" s="715"/>
      <c r="AD18" s="716">
        <v>12807</v>
      </c>
      <c r="AE18" s="716"/>
      <c r="AF18" s="716"/>
      <c r="AG18" s="716"/>
      <c r="AH18" s="716"/>
      <c r="AI18" s="716"/>
      <c r="AJ18" s="716"/>
      <c r="AK18" s="716"/>
      <c r="AL18" s="681">
        <v>0.3</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138</v>
      </c>
      <c r="BH18" s="679"/>
      <c r="BI18" s="679"/>
      <c r="BJ18" s="679"/>
      <c r="BK18" s="679"/>
      <c r="BL18" s="679"/>
      <c r="BM18" s="679"/>
      <c r="BN18" s="680"/>
      <c r="BO18" s="715" t="s">
        <v>245</v>
      </c>
      <c r="BP18" s="715"/>
      <c r="BQ18" s="715"/>
      <c r="BR18" s="715"/>
      <c r="BS18" s="684" t="s">
        <v>138</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v>4310</v>
      </c>
      <c r="CS18" s="679"/>
      <c r="CT18" s="679"/>
      <c r="CU18" s="679"/>
      <c r="CV18" s="679"/>
      <c r="CW18" s="679"/>
      <c r="CX18" s="679"/>
      <c r="CY18" s="680"/>
      <c r="CZ18" s="715">
        <v>0.1</v>
      </c>
      <c r="DA18" s="715"/>
      <c r="DB18" s="715"/>
      <c r="DC18" s="715"/>
      <c r="DD18" s="684" t="s">
        <v>138</v>
      </c>
      <c r="DE18" s="679"/>
      <c r="DF18" s="679"/>
      <c r="DG18" s="679"/>
      <c r="DH18" s="679"/>
      <c r="DI18" s="679"/>
      <c r="DJ18" s="679"/>
      <c r="DK18" s="679"/>
      <c r="DL18" s="679"/>
      <c r="DM18" s="679"/>
      <c r="DN18" s="679"/>
      <c r="DO18" s="679"/>
      <c r="DP18" s="680"/>
      <c r="DQ18" s="684">
        <v>4310</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1108</v>
      </c>
      <c r="S19" s="679"/>
      <c r="T19" s="679"/>
      <c r="U19" s="679"/>
      <c r="V19" s="679"/>
      <c r="W19" s="679"/>
      <c r="X19" s="679"/>
      <c r="Y19" s="680"/>
      <c r="Z19" s="715">
        <v>0</v>
      </c>
      <c r="AA19" s="715"/>
      <c r="AB19" s="715"/>
      <c r="AC19" s="715"/>
      <c r="AD19" s="716">
        <v>1108</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t="s">
        <v>138</v>
      </c>
      <c r="BH19" s="679"/>
      <c r="BI19" s="679"/>
      <c r="BJ19" s="679"/>
      <c r="BK19" s="679"/>
      <c r="BL19" s="679"/>
      <c r="BM19" s="679"/>
      <c r="BN19" s="680"/>
      <c r="BO19" s="715" t="s">
        <v>138</v>
      </c>
      <c r="BP19" s="715"/>
      <c r="BQ19" s="715"/>
      <c r="BR19" s="715"/>
      <c r="BS19" s="684" t="s">
        <v>138</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138</v>
      </c>
      <c r="CS19" s="679"/>
      <c r="CT19" s="679"/>
      <c r="CU19" s="679"/>
      <c r="CV19" s="679"/>
      <c r="CW19" s="679"/>
      <c r="CX19" s="679"/>
      <c r="CY19" s="680"/>
      <c r="CZ19" s="715" t="s">
        <v>245</v>
      </c>
      <c r="DA19" s="715"/>
      <c r="DB19" s="715"/>
      <c r="DC19" s="715"/>
      <c r="DD19" s="684" t="s">
        <v>245</v>
      </c>
      <c r="DE19" s="679"/>
      <c r="DF19" s="679"/>
      <c r="DG19" s="679"/>
      <c r="DH19" s="679"/>
      <c r="DI19" s="679"/>
      <c r="DJ19" s="679"/>
      <c r="DK19" s="679"/>
      <c r="DL19" s="679"/>
      <c r="DM19" s="679"/>
      <c r="DN19" s="679"/>
      <c r="DO19" s="679"/>
      <c r="DP19" s="680"/>
      <c r="DQ19" s="684" t="s">
        <v>138</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363</v>
      </c>
      <c r="S20" s="679"/>
      <c r="T20" s="679"/>
      <c r="U20" s="679"/>
      <c r="V20" s="679"/>
      <c r="W20" s="679"/>
      <c r="X20" s="679"/>
      <c r="Y20" s="680"/>
      <c r="Z20" s="715">
        <v>0</v>
      </c>
      <c r="AA20" s="715"/>
      <c r="AB20" s="715"/>
      <c r="AC20" s="715"/>
      <c r="AD20" s="716">
        <v>363</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t="s">
        <v>245</v>
      </c>
      <c r="BH20" s="679"/>
      <c r="BI20" s="679"/>
      <c r="BJ20" s="679"/>
      <c r="BK20" s="679"/>
      <c r="BL20" s="679"/>
      <c r="BM20" s="679"/>
      <c r="BN20" s="680"/>
      <c r="BO20" s="715" t="s">
        <v>138</v>
      </c>
      <c r="BP20" s="715"/>
      <c r="BQ20" s="715"/>
      <c r="BR20" s="715"/>
      <c r="BS20" s="684" t="s">
        <v>138</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7370200</v>
      </c>
      <c r="CS20" s="679"/>
      <c r="CT20" s="679"/>
      <c r="CU20" s="679"/>
      <c r="CV20" s="679"/>
      <c r="CW20" s="679"/>
      <c r="CX20" s="679"/>
      <c r="CY20" s="680"/>
      <c r="CZ20" s="715">
        <v>100</v>
      </c>
      <c r="DA20" s="715"/>
      <c r="DB20" s="715"/>
      <c r="DC20" s="715"/>
      <c r="DD20" s="684">
        <v>1609511</v>
      </c>
      <c r="DE20" s="679"/>
      <c r="DF20" s="679"/>
      <c r="DG20" s="679"/>
      <c r="DH20" s="679"/>
      <c r="DI20" s="679"/>
      <c r="DJ20" s="679"/>
      <c r="DK20" s="679"/>
      <c r="DL20" s="679"/>
      <c r="DM20" s="679"/>
      <c r="DN20" s="679"/>
      <c r="DO20" s="679"/>
      <c r="DP20" s="680"/>
      <c r="DQ20" s="684">
        <v>4793935</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30591</v>
      </c>
      <c r="S21" s="679"/>
      <c r="T21" s="679"/>
      <c r="U21" s="679"/>
      <c r="V21" s="679"/>
      <c r="W21" s="679"/>
      <c r="X21" s="679"/>
      <c r="Y21" s="680"/>
      <c r="Z21" s="715">
        <v>0.4</v>
      </c>
      <c r="AA21" s="715"/>
      <c r="AB21" s="715"/>
      <c r="AC21" s="715"/>
      <c r="AD21" s="716">
        <v>30591</v>
      </c>
      <c r="AE21" s="716"/>
      <c r="AF21" s="716"/>
      <c r="AG21" s="716"/>
      <c r="AH21" s="716"/>
      <c r="AI21" s="716"/>
      <c r="AJ21" s="716"/>
      <c r="AK21" s="716"/>
      <c r="AL21" s="681">
        <v>0.8</v>
      </c>
      <c r="AM21" s="682"/>
      <c r="AN21" s="682"/>
      <c r="AO21" s="717"/>
      <c r="AP21" s="773" t="s">
        <v>280</v>
      </c>
      <c r="AQ21" s="780"/>
      <c r="AR21" s="780"/>
      <c r="AS21" s="780"/>
      <c r="AT21" s="780"/>
      <c r="AU21" s="780"/>
      <c r="AV21" s="780"/>
      <c r="AW21" s="780"/>
      <c r="AX21" s="780"/>
      <c r="AY21" s="780"/>
      <c r="AZ21" s="780"/>
      <c r="BA21" s="780"/>
      <c r="BB21" s="780"/>
      <c r="BC21" s="780"/>
      <c r="BD21" s="780"/>
      <c r="BE21" s="780"/>
      <c r="BF21" s="775"/>
      <c r="BG21" s="678" t="s">
        <v>138</v>
      </c>
      <c r="BH21" s="679"/>
      <c r="BI21" s="679"/>
      <c r="BJ21" s="679"/>
      <c r="BK21" s="679"/>
      <c r="BL21" s="679"/>
      <c r="BM21" s="679"/>
      <c r="BN21" s="680"/>
      <c r="BO21" s="715" t="s">
        <v>138</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526517</v>
      </c>
      <c r="S22" s="679"/>
      <c r="T22" s="679"/>
      <c r="U22" s="679"/>
      <c r="V22" s="679"/>
      <c r="W22" s="679"/>
      <c r="X22" s="679"/>
      <c r="Y22" s="680"/>
      <c r="Z22" s="715">
        <v>6.7</v>
      </c>
      <c r="AA22" s="715"/>
      <c r="AB22" s="715"/>
      <c r="AC22" s="715"/>
      <c r="AD22" s="716">
        <v>363178</v>
      </c>
      <c r="AE22" s="716"/>
      <c r="AF22" s="716"/>
      <c r="AG22" s="716"/>
      <c r="AH22" s="716"/>
      <c r="AI22" s="716"/>
      <c r="AJ22" s="716"/>
      <c r="AK22" s="716"/>
      <c r="AL22" s="681">
        <v>9.4</v>
      </c>
      <c r="AM22" s="682"/>
      <c r="AN22" s="682"/>
      <c r="AO22" s="717"/>
      <c r="AP22" s="773" t="s">
        <v>282</v>
      </c>
      <c r="AQ22" s="780"/>
      <c r="AR22" s="780"/>
      <c r="AS22" s="780"/>
      <c r="AT22" s="780"/>
      <c r="AU22" s="780"/>
      <c r="AV22" s="780"/>
      <c r="AW22" s="780"/>
      <c r="AX22" s="780"/>
      <c r="AY22" s="780"/>
      <c r="AZ22" s="780"/>
      <c r="BA22" s="780"/>
      <c r="BB22" s="780"/>
      <c r="BC22" s="780"/>
      <c r="BD22" s="780"/>
      <c r="BE22" s="780"/>
      <c r="BF22" s="775"/>
      <c r="BG22" s="678" t="s">
        <v>138</v>
      </c>
      <c r="BH22" s="679"/>
      <c r="BI22" s="679"/>
      <c r="BJ22" s="679"/>
      <c r="BK22" s="679"/>
      <c r="BL22" s="679"/>
      <c r="BM22" s="679"/>
      <c r="BN22" s="680"/>
      <c r="BO22" s="715" t="s">
        <v>138</v>
      </c>
      <c r="BP22" s="715"/>
      <c r="BQ22" s="715"/>
      <c r="BR22" s="715"/>
      <c r="BS22" s="684" t="s">
        <v>138</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363178</v>
      </c>
      <c r="S23" s="679"/>
      <c r="T23" s="679"/>
      <c r="U23" s="679"/>
      <c r="V23" s="679"/>
      <c r="W23" s="679"/>
      <c r="X23" s="679"/>
      <c r="Y23" s="680"/>
      <c r="Z23" s="715">
        <v>4.5999999999999996</v>
      </c>
      <c r="AA23" s="715"/>
      <c r="AB23" s="715"/>
      <c r="AC23" s="715"/>
      <c r="AD23" s="716">
        <v>363178</v>
      </c>
      <c r="AE23" s="716"/>
      <c r="AF23" s="716"/>
      <c r="AG23" s="716"/>
      <c r="AH23" s="716"/>
      <c r="AI23" s="716"/>
      <c r="AJ23" s="716"/>
      <c r="AK23" s="716"/>
      <c r="AL23" s="681">
        <v>9.4</v>
      </c>
      <c r="AM23" s="682"/>
      <c r="AN23" s="682"/>
      <c r="AO23" s="717"/>
      <c r="AP23" s="773" t="s">
        <v>285</v>
      </c>
      <c r="AQ23" s="780"/>
      <c r="AR23" s="780"/>
      <c r="AS23" s="780"/>
      <c r="AT23" s="780"/>
      <c r="AU23" s="780"/>
      <c r="AV23" s="780"/>
      <c r="AW23" s="780"/>
      <c r="AX23" s="780"/>
      <c r="AY23" s="780"/>
      <c r="AZ23" s="780"/>
      <c r="BA23" s="780"/>
      <c r="BB23" s="780"/>
      <c r="BC23" s="780"/>
      <c r="BD23" s="780"/>
      <c r="BE23" s="780"/>
      <c r="BF23" s="775"/>
      <c r="BG23" s="678" t="s">
        <v>138</v>
      </c>
      <c r="BH23" s="679"/>
      <c r="BI23" s="679"/>
      <c r="BJ23" s="679"/>
      <c r="BK23" s="679"/>
      <c r="BL23" s="679"/>
      <c r="BM23" s="679"/>
      <c r="BN23" s="680"/>
      <c r="BO23" s="715" t="s">
        <v>138</v>
      </c>
      <c r="BP23" s="715"/>
      <c r="BQ23" s="715"/>
      <c r="BR23" s="715"/>
      <c r="BS23" s="684" t="s">
        <v>138</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163339</v>
      </c>
      <c r="S24" s="679"/>
      <c r="T24" s="679"/>
      <c r="U24" s="679"/>
      <c r="V24" s="679"/>
      <c r="W24" s="679"/>
      <c r="X24" s="679"/>
      <c r="Y24" s="680"/>
      <c r="Z24" s="715">
        <v>2.1</v>
      </c>
      <c r="AA24" s="715"/>
      <c r="AB24" s="715"/>
      <c r="AC24" s="715"/>
      <c r="AD24" s="716" t="s">
        <v>138</v>
      </c>
      <c r="AE24" s="716"/>
      <c r="AF24" s="716"/>
      <c r="AG24" s="716"/>
      <c r="AH24" s="716"/>
      <c r="AI24" s="716"/>
      <c r="AJ24" s="716"/>
      <c r="AK24" s="716"/>
      <c r="AL24" s="681" t="s">
        <v>138</v>
      </c>
      <c r="AM24" s="682"/>
      <c r="AN24" s="682"/>
      <c r="AO24" s="717"/>
      <c r="AP24" s="773" t="s">
        <v>292</v>
      </c>
      <c r="AQ24" s="780"/>
      <c r="AR24" s="780"/>
      <c r="AS24" s="780"/>
      <c r="AT24" s="780"/>
      <c r="AU24" s="780"/>
      <c r="AV24" s="780"/>
      <c r="AW24" s="780"/>
      <c r="AX24" s="780"/>
      <c r="AY24" s="780"/>
      <c r="AZ24" s="780"/>
      <c r="BA24" s="780"/>
      <c r="BB24" s="780"/>
      <c r="BC24" s="780"/>
      <c r="BD24" s="780"/>
      <c r="BE24" s="780"/>
      <c r="BF24" s="775"/>
      <c r="BG24" s="678" t="s">
        <v>138</v>
      </c>
      <c r="BH24" s="679"/>
      <c r="BI24" s="679"/>
      <c r="BJ24" s="679"/>
      <c r="BK24" s="679"/>
      <c r="BL24" s="679"/>
      <c r="BM24" s="679"/>
      <c r="BN24" s="680"/>
      <c r="BO24" s="715" t="s">
        <v>138</v>
      </c>
      <c r="BP24" s="715"/>
      <c r="BQ24" s="715"/>
      <c r="BR24" s="715"/>
      <c r="BS24" s="684" t="s">
        <v>245</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2786800</v>
      </c>
      <c r="CS24" s="734"/>
      <c r="CT24" s="734"/>
      <c r="CU24" s="734"/>
      <c r="CV24" s="734"/>
      <c r="CW24" s="734"/>
      <c r="CX24" s="734"/>
      <c r="CY24" s="777"/>
      <c r="CZ24" s="778">
        <v>37.799999999999997</v>
      </c>
      <c r="DA24" s="749"/>
      <c r="DB24" s="749"/>
      <c r="DC24" s="781"/>
      <c r="DD24" s="776">
        <v>1790436</v>
      </c>
      <c r="DE24" s="734"/>
      <c r="DF24" s="734"/>
      <c r="DG24" s="734"/>
      <c r="DH24" s="734"/>
      <c r="DI24" s="734"/>
      <c r="DJ24" s="734"/>
      <c r="DK24" s="777"/>
      <c r="DL24" s="776">
        <v>1726426</v>
      </c>
      <c r="DM24" s="734"/>
      <c r="DN24" s="734"/>
      <c r="DO24" s="734"/>
      <c r="DP24" s="734"/>
      <c r="DQ24" s="734"/>
      <c r="DR24" s="734"/>
      <c r="DS24" s="734"/>
      <c r="DT24" s="734"/>
      <c r="DU24" s="734"/>
      <c r="DV24" s="777"/>
      <c r="DW24" s="778">
        <v>44.5</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245</v>
      </c>
      <c r="S25" s="679"/>
      <c r="T25" s="679"/>
      <c r="U25" s="679"/>
      <c r="V25" s="679"/>
      <c r="W25" s="679"/>
      <c r="X25" s="679"/>
      <c r="Y25" s="680"/>
      <c r="Z25" s="715" t="s">
        <v>245</v>
      </c>
      <c r="AA25" s="715"/>
      <c r="AB25" s="715"/>
      <c r="AC25" s="715"/>
      <c r="AD25" s="716" t="s">
        <v>138</v>
      </c>
      <c r="AE25" s="716"/>
      <c r="AF25" s="716"/>
      <c r="AG25" s="716"/>
      <c r="AH25" s="716"/>
      <c r="AI25" s="716"/>
      <c r="AJ25" s="716"/>
      <c r="AK25" s="716"/>
      <c r="AL25" s="681" t="s">
        <v>245</v>
      </c>
      <c r="AM25" s="682"/>
      <c r="AN25" s="682"/>
      <c r="AO25" s="717"/>
      <c r="AP25" s="773" t="s">
        <v>295</v>
      </c>
      <c r="AQ25" s="780"/>
      <c r="AR25" s="780"/>
      <c r="AS25" s="780"/>
      <c r="AT25" s="780"/>
      <c r="AU25" s="780"/>
      <c r="AV25" s="780"/>
      <c r="AW25" s="780"/>
      <c r="AX25" s="780"/>
      <c r="AY25" s="780"/>
      <c r="AZ25" s="780"/>
      <c r="BA25" s="780"/>
      <c r="BB25" s="780"/>
      <c r="BC25" s="780"/>
      <c r="BD25" s="780"/>
      <c r="BE25" s="780"/>
      <c r="BF25" s="775"/>
      <c r="BG25" s="678" t="s">
        <v>245</v>
      </c>
      <c r="BH25" s="679"/>
      <c r="BI25" s="679"/>
      <c r="BJ25" s="679"/>
      <c r="BK25" s="679"/>
      <c r="BL25" s="679"/>
      <c r="BM25" s="679"/>
      <c r="BN25" s="680"/>
      <c r="BO25" s="715" t="s">
        <v>138</v>
      </c>
      <c r="BP25" s="715"/>
      <c r="BQ25" s="715"/>
      <c r="BR25" s="715"/>
      <c r="BS25" s="684" t="s">
        <v>245</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962230</v>
      </c>
      <c r="CS25" s="697"/>
      <c r="CT25" s="697"/>
      <c r="CU25" s="697"/>
      <c r="CV25" s="697"/>
      <c r="CW25" s="697"/>
      <c r="CX25" s="697"/>
      <c r="CY25" s="698"/>
      <c r="CZ25" s="681">
        <v>13.1</v>
      </c>
      <c r="DA25" s="699"/>
      <c r="DB25" s="699"/>
      <c r="DC25" s="700"/>
      <c r="DD25" s="684">
        <v>898576</v>
      </c>
      <c r="DE25" s="697"/>
      <c r="DF25" s="697"/>
      <c r="DG25" s="697"/>
      <c r="DH25" s="697"/>
      <c r="DI25" s="697"/>
      <c r="DJ25" s="697"/>
      <c r="DK25" s="698"/>
      <c r="DL25" s="684">
        <v>865157</v>
      </c>
      <c r="DM25" s="697"/>
      <c r="DN25" s="697"/>
      <c r="DO25" s="697"/>
      <c r="DP25" s="697"/>
      <c r="DQ25" s="697"/>
      <c r="DR25" s="697"/>
      <c r="DS25" s="697"/>
      <c r="DT25" s="697"/>
      <c r="DU25" s="697"/>
      <c r="DV25" s="698"/>
      <c r="DW25" s="681">
        <v>22.3</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3992960</v>
      </c>
      <c r="S26" s="679"/>
      <c r="T26" s="679"/>
      <c r="U26" s="679"/>
      <c r="V26" s="679"/>
      <c r="W26" s="679"/>
      <c r="X26" s="679"/>
      <c r="Y26" s="680"/>
      <c r="Z26" s="715">
        <v>51.1</v>
      </c>
      <c r="AA26" s="715"/>
      <c r="AB26" s="715"/>
      <c r="AC26" s="715"/>
      <c r="AD26" s="716">
        <v>3829621</v>
      </c>
      <c r="AE26" s="716"/>
      <c r="AF26" s="716"/>
      <c r="AG26" s="716"/>
      <c r="AH26" s="716"/>
      <c r="AI26" s="716"/>
      <c r="AJ26" s="716"/>
      <c r="AK26" s="716"/>
      <c r="AL26" s="681">
        <v>98.6</v>
      </c>
      <c r="AM26" s="682"/>
      <c r="AN26" s="682"/>
      <c r="AO26" s="717"/>
      <c r="AP26" s="773" t="s">
        <v>298</v>
      </c>
      <c r="AQ26" s="774"/>
      <c r="AR26" s="774"/>
      <c r="AS26" s="774"/>
      <c r="AT26" s="774"/>
      <c r="AU26" s="774"/>
      <c r="AV26" s="774"/>
      <c r="AW26" s="774"/>
      <c r="AX26" s="774"/>
      <c r="AY26" s="774"/>
      <c r="AZ26" s="774"/>
      <c r="BA26" s="774"/>
      <c r="BB26" s="774"/>
      <c r="BC26" s="774"/>
      <c r="BD26" s="774"/>
      <c r="BE26" s="774"/>
      <c r="BF26" s="775"/>
      <c r="BG26" s="678" t="s">
        <v>138</v>
      </c>
      <c r="BH26" s="679"/>
      <c r="BI26" s="679"/>
      <c r="BJ26" s="679"/>
      <c r="BK26" s="679"/>
      <c r="BL26" s="679"/>
      <c r="BM26" s="679"/>
      <c r="BN26" s="680"/>
      <c r="BO26" s="715" t="s">
        <v>138</v>
      </c>
      <c r="BP26" s="715"/>
      <c r="BQ26" s="715"/>
      <c r="BR26" s="715"/>
      <c r="BS26" s="684" t="s">
        <v>138</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631625</v>
      </c>
      <c r="CS26" s="679"/>
      <c r="CT26" s="679"/>
      <c r="CU26" s="679"/>
      <c r="CV26" s="679"/>
      <c r="CW26" s="679"/>
      <c r="CX26" s="679"/>
      <c r="CY26" s="680"/>
      <c r="CZ26" s="681">
        <v>8.6</v>
      </c>
      <c r="DA26" s="699"/>
      <c r="DB26" s="699"/>
      <c r="DC26" s="700"/>
      <c r="DD26" s="684">
        <v>581072</v>
      </c>
      <c r="DE26" s="679"/>
      <c r="DF26" s="679"/>
      <c r="DG26" s="679"/>
      <c r="DH26" s="679"/>
      <c r="DI26" s="679"/>
      <c r="DJ26" s="679"/>
      <c r="DK26" s="680"/>
      <c r="DL26" s="684" t="s">
        <v>138</v>
      </c>
      <c r="DM26" s="679"/>
      <c r="DN26" s="679"/>
      <c r="DO26" s="679"/>
      <c r="DP26" s="679"/>
      <c r="DQ26" s="679"/>
      <c r="DR26" s="679"/>
      <c r="DS26" s="679"/>
      <c r="DT26" s="679"/>
      <c r="DU26" s="679"/>
      <c r="DV26" s="680"/>
      <c r="DW26" s="681" t="s">
        <v>138</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4104</v>
      </c>
      <c r="S27" s="679"/>
      <c r="T27" s="679"/>
      <c r="U27" s="679"/>
      <c r="V27" s="679"/>
      <c r="W27" s="679"/>
      <c r="X27" s="679"/>
      <c r="Y27" s="680"/>
      <c r="Z27" s="715">
        <v>0.1</v>
      </c>
      <c r="AA27" s="715"/>
      <c r="AB27" s="715"/>
      <c r="AC27" s="715"/>
      <c r="AD27" s="716">
        <v>4104</v>
      </c>
      <c r="AE27" s="716"/>
      <c r="AF27" s="716"/>
      <c r="AG27" s="716"/>
      <c r="AH27" s="716"/>
      <c r="AI27" s="716"/>
      <c r="AJ27" s="716"/>
      <c r="AK27" s="716"/>
      <c r="AL27" s="681">
        <v>0.1</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2967784</v>
      </c>
      <c r="BH27" s="679"/>
      <c r="BI27" s="679"/>
      <c r="BJ27" s="679"/>
      <c r="BK27" s="679"/>
      <c r="BL27" s="679"/>
      <c r="BM27" s="679"/>
      <c r="BN27" s="680"/>
      <c r="BO27" s="715">
        <v>100</v>
      </c>
      <c r="BP27" s="715"/>
      <c r="BQ27" s="715"/>
      <c r="BR27" s="715"/>
      <c r="BS27" s="684">
        <v>49511</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1358626</v>
      </c>
      <c r="CS27" s="697"/>
      <c r="CT27" s="697"/>
      <c r="CU27" s="697"/>
      <c r="CV27" s="697"/>
      <c r="CW27" s="697"/>
      <c r="CX27" s="697"/>
      <c r="CY27" s="698"/>
      <c r="CZ27" s="681">
        <v>18.399999999999999</v>
      </c>
      <c r="DA27" s="699"/>
      <c r="DB27" s="699"/>
      <c r="DC27" s="700"/>
      <c r="DD27" s="684">
        <v>427297</v>
      </c>
      <c r="DE27" s="697"/>
      <c r="DF27" s="697"/>
      <c r="DG27" s="697"/>
      <c r="DH27" s="697"/>
      <c r="DI27" s="697"/>
      <c r="DJ27" s="697"/>
      <c r="DK27" s="698"/>
      <c r="DL27" s="684">
        <v>396706</v>
      </c>
      <c r="DM27" s="697"/>
      <c r="DN27" s="697"/>
      <c r="DO27" s="697"/>
      <c r="DP27" s="697"/>
      <c r="DQ27" s="697"/>
      <c r="DR27" s="697"/>
      <c r="DS27" s="697"/>
      <c r="DT27" s="697"/>
      <c r="DU27" s="697"/>
      <c r="DV27" s="698"/>
      <c r="DW27" s="681">
        <v>10.199999999999999</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71658</v>
      </c>
      <c r="S28" s="679"/>
      <c r="T28" s="679"/>
      <c r="U28" s="679"/>
      <c r="V28" s="679"/>
      <c r="W28" s="679"/>
      <c r="X28" s="679"/>
      <c r="Y28" s="680"/>
      <c r="Z28" s="715">
        <v>0.9</v>
      </c>
      <c r="AA28" s="715"/>
      <c r="AB28" s="715"/>
      <c r="AC28" s="715"/>
      <c r="AD28" s="716" t="s">
        <v>138</v>
      </c>
      <c r="AE28" s="716"/>
      <c r="AF28" s="716"/>
      <c r="AG28" s="716"/>
      <c r="AH28" s="716"/>
      <c r="AI28" s="716"/>
      <c r="AJ28" s="716"/>
      <c r="AK28" s="716"/>
      <c r="AL28" s="681" t="s">
        <v>138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465944</v>
      </c>
      <c r="CS28" s="679"/>
      <c r="CT28" s="679"/>
      <c r="CU28" s="679"/>
      <c r="CV28" s="679"/>
      <c r="CW28" s="679"/>
      <c r="CX28" s="679"/>
      <c r="CY28" s="680"/>
      <c r="CZ28" s="681">
        <v>6.3</v>
      </c>
      <c r="DA28" s="699"/>
      <c r="DB28" s="699"/>
      <c r="DC28" s="700"/>
      <c r="DD28" s="684">
        <v>464563</v>
      </c>
      <c r="DE28" s="679"/>
      <c r="DF28" s="679"/>
      <c r="DG28" s="679"/>
      <c r="DH28" s="679"/>
      <c r="DI28" s="679"/>
      <c r="DJ28" s="679"/>
      <c r="DK28" s="680"/>
      <c r="DL28" s="684">
        <v>464563</v>
      </c>
      <c r="DM28" s="679"/>
      <c r="DN28" s="679"/>
      <c r="DO28" s="679"/>
      <c r="DP28" s="679"/>
      <c r="DQ28" s="679"/>
      <c r="DR28" s="679"/>
      <c r="DS28" s="679"/>
      <c r="DT28" s="679"/>
      <c r="DU28" s="679"/>
      <c r="DV28" s="680"/>
      <c r="DW28" s="681">
        <v>12</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83766</v>
      </c>
      <c r="S29" s="679"/>
      <c r="T29" s="679"/>
      <c r="U29" s="679"/>
      <c r="V29" s="679"/>
      <c r="W29" s="679"/>
      <c r="X29" s="679"/>
      <c r="Y29" s="680"/>
      <c r="Z29" s="715">
        <v>1.1000000000000001</v>
      </c>
      <c r="AA29" s="715"/>
      <c r="AB29" s="715"/>
      <c r="AC29" s="715"/>
      <c r="AD29" s="716">
        <v>4749</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306</v>
      </c>
      <c r="CE29" s="768"/>
      <c r="CF29" s="711" t="s">
        <v>307</v>
      </c>
      <c r="CG29" s="712"/>
      <c r="CH29" s="712"/>
      <c r="CI29" s="712"/>
      <c r="CJ29" s="712"/>
      <c r="CK29" s="712"/>
      <c r="CL29" s="712"/>
      <c r="CM29" s="712"/>
      <c r="CN29" s="712"/>
      <c r="CO29" s="712"/>
      <c r="CP29" s="712"/>
      <c r="CQ29" s="713"/>
      <c r="CR29" s="678">
        <v>465944</v>
      </c>
      <c r="CS29" s="697"/>
      <c r="CT29" s="697"/>
      <c r="CU29" s="697"/>
      <c r="CV29" s="697"/>
      <c r="CW29" s="697"/>
      <c r="CX29" s="697"/>
      <c r="CY29" s="698"/>
      <c r="CZ29" s="681">
        <v>6.3</v>
      </c>
      <c r="DA29" s="699"/>
      <c r="DB29" s="699"/>
      <c r="DC29" s="700"/>
      <c r="DD29" s="684">
        <v>464563</v>
      </c>
      <c r="DE29" s="697"/>
      <c r="DF29" s="697"/>
      <c r="DG29" s="697"/>
      <c r="DH29" s="697"/>
      <c r="DI29" s="697"/>
      <c r="DJ29" s="697"/>
      <c r="DK29" s="698"/>
      <c r="DL29" s="684">
        <v>464563</v>
      </c>
      <c r="DM29" s="697"/>
      <c r="DN29" s="697"/>
      <c r="DO29" s="697"/>
      <c r="DP29" s="697"/>
      <c r="DQ29" s="697"/>
      <c r="DR29" s="697"/>
      <c r="DS29" s="697"/>
      <c r="DT29" s="697"/>
      <c r="DU29" s="697"/>
      <c r="DV29" s="698"/>
      <c r="DW29" s="681">
        <v>12</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38239</v>
      </c>
      <c r="S30" s="679"/>
      <c r="T30" s="679"/>
      <c r="U30" s="679"/>
      <c r="V30" s="679"/>
      <c r="W30" s="679"/>
      <c r="X30" s="679"/>
      <c r="Y30" s="680"/>
      <c r="Z30" s="715">
        <v>0.5</v>
      </c>
      <c r="AA30" s="715"/>
      <c r="AB30" s="715"/>
      <c r="AC30" s="715"/>
      <c r="AD30" s="716" t="s">
        <v>138</v>
      </c>
      <c r="AE30" s="716"/>
      <c r="AF30" s="716"/>
      <c r="AG30" s="716"/>
      <c r="AH30" s="716"/>
      <c r="AI30" s="716"/>
      <c r="AJ30" s="716"/>
      <c r="AK30" s="716"/>
      <c r="AL30" s="681" t="s">
        <v>138</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9"/>
      <c r="CE30" s="770"/>
      <c r="CF30" s="711" t="s">
        <v>311</v>
      </c>
      <c r="CG30" s="712"/>
      <c r="CH30" s="712"/>
      <c r="CI30" s="712"/>
      <c r="CJ30" s="712"/>
      <c r="CK30" s="712"/>
      <c r="CL30" s="712"/>
      <c r="CM30" s="712"/>
      <c r="CN30" s="712"/>
      <c r="CO30" s="712"/>
      <c r="CP30" s="712"/>
      <c r="CQ30" s="713"/>
      <c r="CR30" s="678">
        <v>430288</v>
      </c>
      <c r="CS30" s="679"/>
      <c r="CT30" s="679"/>
      <c r="CU30" s="679"/>
      <c r="CV30" s="679"/>
      <c r="CW30" s="679"/>
      <c r="CX30" s="679"/>
      <c r="CY30" s="680"/>
      <c r="CZ30" s="681">
        <v>5.8</v>
      </c>
      <c r="DA30" s="699"/>
      <c r="DB30" s="699"/>
      <c r="DC30" s="700"/>
      <c r="DD30" s="684">
        <v>430288</v>
      </c>
      <c r="DE30" s="679"/>
      <c r="DF30" s="679"/>
      <c r="DG30" s="679"/>
      <c r="DH30" s="679"/>
      <c r="DI30" s="679"/>
      <c r="DJ30" s="679"/>
      <c r="DK30" s="680"/>
      <c r="DL30" s="684">
        <v>430288</v>
      </c>
      <c r="DM30" s="679"/>
      <c r="DN30" s="679"/>
      <c r="DO30" s="679"/>
      <c r="DP30" s="679"/>
      <c r="DQ30" s="679"/>
      <c r="DR30" s="679"/>
      <c r="DS30" s="679"/>
      <c r="DT30" s="679"/>
      <c r="DU30" s="679"/>
      <c r="DV30" s="680"/>
      <c r="DW30" s="681">
        <v>11.1</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1045825</v>
      </c>
      <c r="S31" s="679"/>
      <c r="T31" s="679"/>
      <c r="U31" s="679"/>
      <c r="V31" s="679"/>
      <c r="W31" s="679"/>
      <c r="X31" s="679"/>
      <c r="Y31" s="680"/>
      <c r="Z31" s="715">
        <v>13.4</v>
      </c>
      <c r="AA31" s="715"/>
      <c r="AB31" s="715"/>
      <c r="AC31" s="715"/>
      <c r="AD31" s="716" t="s">
        <v>138</v>
      </c>
      <c r="AE31" s="716"/>
      <c r="AF31" s="716"/>
      <c r="AG31" s="716"/>
      <c r="AH31" s="716"/>
      <c r="AI31" s="716"/>
      <c r="AJ31" s="716"/>
      <c r="AK31" s="716"/>
      <c r="AL31" s="681" t="s">
        <v>138</v>
      </c>
      <c r="AM31" s="682"/>
      <c r="AN31" s="682"/>
      <c r="AO31" s="717"/>
      <c r="AP31" s="752" t="s">
        <v>313</v>
      </c>
      <c r="AQ31" s="753"/>
      <c r="AR31" s="753"/>
      <c r="AS31" s="753"/>
      <c r="AT31" s="758" t="s">
        <v>314</v>
      </c>
      <c r="AU31" s="231"/>
      <c r="AV31" s="231"/>
      <c r="AW31" s="231"/>
      <c r="AX31" s="744" t="s">
        <v>187</v>
      </c>
      <c r="AY31" s="745"/>
      <c r="AZ31" s="745"/>
      <c r="BA31" s="745"/>
      <c r="BB31" s="745"/>
      <c r="BC31" s="745"/>
      <c r="BD31" s="745"/>
      <c r="BE31" s="745"/>
      <c r="BF31" s="746"/>
      <c r="BG31" s="747">
        <v>99.1</v>
      </c>
      <c r="BH31" s="748"/>
      <c r="BI31" s="748"/>
      <c r="BJ31" s="748"/>
      <c r="BK31" s="748"/>
      <c r="BL31" s="748"/>
      <c r="BM31" s="749">
        <v>95.3</v>
      </c>
      <c r="BN31" s="748"/>
      <c r="BO31" s="748"/>
      <c r="BP31" s="748"/>
      <c r="BQ31" s="750"/>
      <c r="BR31" s="747">
        <v>98.5</v>
      </c>
      <c r="BS31" s="748"/>
      <c r="BT31" s="748"/>
      <c r="BU31" s="748"/>
      <c r="BV31" s="748"/>
      <c r="BW31" s="748"/>
      <c r="BX31" s="749">
        <v>94.6</v>
      </c>
      <c r="BY31" s="748"/>
      <c r="BZ31" s="748"/>
      <c r="CA31" s="748"/>
      <c r="CB31" s="750"/>
      <c r="CD31" s="769"/>
      <c r="CE31" s="770"/>
      <c r="CF31" s="711" t="s">
        <v>315</v>
      </c>
      <c r="CG31" s="712"/>
      <c r="CH31" s="712"/>
      <c r="CI31" s="712"/>
      <c r="CJ31" s="712"/>
      <c r="CK31" s="712"/>
      <c r="CL31" s="712"/>
      <c r="CM31" s="712"/>
      <c r="CN31" s="712"/>
      <c r="CO31" s="712"/>
      <c r="CP31" s="712"/>
      <c r="CQ31" s="713"/>
      <c r="CR31" s="678">
        <v>35656</v>
      </c>
      <c r="CS31" s="697"/>
      <c r="CT31" s="697"/>
      <c r="CU31" s="697"/>
      <c r="CV31" s="697"/>
      <c r="CW31" s="697"/>
      <c r="CX31" s="697"/>
      <c r="CY31" s="698"/>
      <c r="CZ31" s="681">
        <v>0.5</v>
      </c>
      <c r="DA31" s="699"/>
      <c r="DB31" s="699"/>
      <c r="DC31" s="700"/>
      <c r="DD31" s="684">
        <v>34275</v>
      </c>
      <c r="DE31" s="697"/>
      <c r="DF31" s="697"/>
      <c r="DG31" s="697"/>
      <c r="DH31" s="697"/>
      <c r="DI31" s="697"/>
      <c r="DJ31" s="697"/>
      <c r="DK31" s="698"/>
      <c r="DL31" s="684">
        <v>34275</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1" t="s">
        <v>316</v>
      </c>
      <c r="C32" s="762"/>
      <c r="D32" s="762"/>
      <c r="E32" s="762"/>
      <c r="F32" s="762"/>
      <c r="G32" s="762"/>
      <c r="H32" s="762"/>
      <c r="I32" s="762"/>
      <c r="J32" s="762"/>
      <c r="K32" s="762"/>
      <c r="L32" s="762"/>
      <c r="M32" s="762"/>
      <c r="N32" s="762"/>
      <c r="O32" s="762"/>
      <c r="P32" s="762"/>
      <c r="Q32" s="763"/>
      <c r="R32" s="678" t="s">
        <v>138</v>
      </c>
      <c r="S32" s="679"/>
      <c r="T32" s="679"/>
      <c r="U32" s="679"/>
      <c r="V32" s="679"/>
      <c r="W32" s="679"/>
      <c r="X32" s="679"/>
      <c r="Y32" s="680"/>
      <c r="Z32" s="715" t="s">
        <v>138</v>
      </c>
      <c r="AA32" s="715"/>
      <c r="AB32" s="715"/>
      <c r="AC32" s="715"/>
      <c r="AD32" s="716" t="s">
        <v>138</v>
      </c>
      <c r="AE32" s="716"/>
      <c r="AF32" s="716"/>
      <c r="AG32" s="716"/>
      <c r="AH32" s="716"/>
      <c r="AI32" s="716"/>
      <c r="AJ32" s="716"/>
      <c r="AK32" s="716"/>
      <c r="AL32" s="681" t="s">
        <v>138</v>
      </c>
      <c r="AM32" s="682"/>
      <c r="AN32" s="682"/>
      <c r="AO32" s="717"/>
      <c r="AP32" s="754"/>
      <c r="AQ32" s="755"/>
      <c r="AR32" s="755"/>
      <c r="AS32" s="755"/>
      <c r="AT32" s="759"/>
      <c r="AU32" s="230" t="s">
        <v>317</v>
      </c>
      <c r="AV32" s="230"/>
      <c r="AW32" s="230"/>
      <c r="AX32" s="675" t="s">
        <v>318</v>
      </c>
      <c r="AY32" s="676"/>
      <c r="AZ32" s="676"/>
      <c r="BA32" s="676"/>
      <c r="BB32" s="676"/>
      <c r="BC32" s="676"/>
      <c r="BD32" s="676"/>
      <c r="BE32" s="676"/>
      <c r="BF32" s="677"/>
      <c r="BG32" s="751">
        <v>98.8</v>
      </c>
      <c r="BH32" s="697"/>
      <c r="BI32" s="697"/>
      <c r="BJ32" s="697"/>
      <c r="BK32" s="697"/>
      <c r="BL32" s="697"/>
      <c r="BM32" s="682">
        <v>97.4</v>
      </c>
      <c r="BN32" s="743"/>
      <c r="BO32" s="743"/>
      <c r="BP32" s="743"/>
      <c r="BQ32" s="721"/>
      <c r="BR32" s="751">
        <v>98.9</v>
      </c>
      <c r="BS32" s="697"/>
      <c r="BT32" s="697"/>
      <c r="BU32" s="697"/>
      <c r="BV32" s="697"/>
      <c r="BW32" s="697"/>
      <c r="BX32" s="682">
        <v>97.3</v>
      </c>
      <c r="BY32" s="743"/>
      <c r="BZ32" s="743"/>
      <c r="CA32" s="743"/>
      <c r="CB32" s="721"/>
      <c r="CD32" s="771"/>
      <c r="CE32" s="772"/>
      <c r="CF32" s="711" t="s">
        <v>319</v>
      </c>
      <c r="CG32" s="712"/>
      <c r="CH32" s="712"/>
      <c r="CI32" s="712"/>
      <c r="CJ32" s="712"/>
      <c r="CK32" s="712"/>
      <c r="CL32" s="712"/>
      <c r="CM32" s="712"/>
      <c r="CN32" s="712"/>
      <c r="CO32" s="712"/>
      <c r="CP32" s="712"/>
      <c r="CQ32" s="713"/>
      <c r="CR32" s="678" t="s">
        <v>138</v>
      </c>
      <c r="CS32" s="679"/>
      <c r="CT32" s="679"/>
      <c r="CU32" s="679"/>
      <c r="CV32" s="679"/>
      <c r="CW32" s="679"/>
      <c r="CX32" s="679"/>
      <c r="CY32" s="680"/>
      <c r="CZ32" s="681" t="s">
        <v>138</v>
      </c>
      <c r="DA32" s="699"/>
      <c r="DB32" s="699"/>
      <c r="DC32" s="700"/>
      <c r="DD32" s="684" t="s">
        <v>138</v>
      </c>
      <c r="DE32" s="679"/>
      <c r="DF32" s="679"/>
      <c r="DG32" s="679"/>
      <c r="DH32" s="679"/>
      <c r="DI32" s="679"/>
      <c r="DJ32" s="679"/>
      <c r="DK32" s="680"/>
      <c r="DL32" s="684" t="s">
        <v>138</v>
      </c>
      <c r="DM32" s="679"/>
      <c r="DN32" s="679"/>
      <c r="DO32" s="679"/>
      <c r="DP32" s="679"/>
      <c r="DQ32" s="679"/>
      <c r="DR32" s="679"/>
      <c r="DS32" s="679"/>
      <c r="DT32" s="679"/>
      <c r="DU32" s="679"/>
      <c r="DV32" s="680"/>
      <c r="DW32" s="681" t="s">
        <v>138</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523832</v>
      </c>
      <c r="S33" s="679"/>
      <c r="T33" s="679"/>
      <c r="U33" s="679"/>
      <c r="V33" s="679"/>
      <c r="W33" s="679"/>
      <c r="X33" s="679"/>
      <c r="Y33" s="680"/>
      <c r="Z33" s="715">
        <v>6.7</v>
      </c>
      <c r="AA33" s="715"/>
      <c r="AB33" s="715"/>
      <c r="AC33" s="715"/>
      <c r="AD33" s="716" t="s">
        <v>138</v>
      </c>
      <c r="AE33" s="716"/>
      <c r="AF33" s="716"/>
      <c r="AG33" s="716"/>
      <c r="AH33" s="716"/>
      <c r="AI33" s="716"/>
      <c r="AJ33" s="716"/>
      <c r="AK33" s="716"/>
      <c r="AL33" s="681" t="s">
        <v>245</v>
      </c>
      <c r="AM33" s="682"/>
      <c r="AN33" s="682"/>
      <c r="AO33" s="717"/>
      <c r="AP33" s="756"/>
      <c r="AQ33" s="757"/>
      <c r="AR33" s="757"/>
      <c r="AS33" s="757"/>
      <c r="AT33" s="760"/>
      <c r="AU33" s="232"/>
      <c r="AV33" s="232"/>
      <c r="AW33" s="232"/>
      <c r="AX33" s="659" t="s">
        <v>321</v>
      </c>
      <c r="AY33" s="660"/>
      <c r="AZ33" s="660"/>
      <c r="BA33" s="660"/>
      <c r="BB33" s="660"/>
      <c r="BC33" s="660"/>
      <c r="BD33" s="660"/>
      <c r="BE33" s="660"/>
      <c r="BF33" s="661"/>
      <c r="BG33" s="742">
        <v>99.4</v>
      </c>
      <c r="BH33" s="663"/>
      <c r="BI33" s="663"/>
      <c r="BJ33" s="663"/>
      <c r="BK33" s="663"/>
      <c r="BL33" s="663"/>
      <c r="BM33" s="706">
        <v>92.9</v>
      </c>
      <c r="BN33" s="663"/>
      <c r="BO33" s="663"/>
      <c r="BP33" s="663"/>
      <c r="BQ33" s="727"/>
      <c r="BR33" s="742">
        <v>98</v>
      </c>
      <c r="BS33" s="663"/>
      <c r="BT33" s="663"/>
      <c r="BU33" s="663"/>
      <c r="BV33" s="663"/>
      <c r="BW33" s="663"/>
      <c r="BX33" s="706">
        <v>91.5</v>
      </c>
      <c r="BY33" s="663"/>
      <c r="BZ33" s="663"/>
      <c r="CA33" s="663"/>
      <c r="CB33" s="727"/>
      <c r="CD33" s="711" t="s">
        <v>322</v>
      </c>
      <c r="CE33" s="712"/>
      <c r="CF33" s="712"/>
      <c r="CG33" s="712"/>
      <c r="CH33" s="712"/>
      <c r="CI33" s="712"/>
      <c r="CJ33" s="712"/>
      <c r="CK33" s="712"/>
      <c r="CL33" s="712"/>
      <c r="CM33" s="712"/>
      <c r="CN33" s="712"/>
      <c r="CO33" s="712"/>
      <c r="CP33" s="712"/>
      <c r="CQ33" s="713"/>
      <c r="CR33" s="678">
        <v>2973889</v>
      </c>
      <c r="CS33" s="697"/>
      <c r="CT33" s="697"/>
      <c r="CU33" s="697"/>
      <c r="CV33" s="697"/>
      <c r="CW33" s="697"/>
      <c r="CX33" s="697"/>
      <c r="CY33" s="698"/>
      <c r="CZ33" s="681">
        <v>40.4</v>
      </c>
      <c r="DA33" s="699"/>
      <c r="DB33" s="699"/>
      <c r="DC33" s="700"/>
      <c r="DD33" s="684">
        <v>2412214</v>
      </c>
      <c r="DE33" s="697"/>
      <c r="DF33" s="697"/>
      <c r="DG33" s="697"/>
      <c r="DH33" s="697"/>
      <c r="DI33" s="697"/>
      <c r="DJ33" s="697"/>
      <c r="DK33" s="698"/>
      <c r="DL33" s="684">
        <v>1863306</v>
      </c>
      <c r="DM33" s="697"/>
      <c r="DN33" s="697"/>
      <c r="DO33" s="697"/>
      <c r="DP33" s="697"/>
      <c r="DQ33" s="697"/>
      <c r="DR33" s="697"/>
      <c r="DS33" s="697"/>
      <c r="DT33" s="697"/>
      <c r="DU33" s="697"/>
      <c r="DV33" s="698"/>
      <c r="DW33" s="681">
        <v>48</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19222</v>
      </c>
      <c r="S34" s="679"/>
      <c r="T34" s="679"/>
      <c r="U34" s="679"/>
      <c r="V34" s="679"/>
      <c r="W34" s="679"/>
      <c r="X34" s="679"/>
      <c r="Y34" s="680"/>
      <c r="Z34" s="715">
        <v>0.2</v>
      </c>
      <c r="AA34" s="715"/>
      <c r="AB34" s="715"/>
      <c r="AC34" s="715"/>
      <c r="AD34" s="716">
        <v>15329</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1347570</v>
      </c>
      <c r="CS34" s="679"/>
      <c r="CT34" s="679"/>
      <c r="CU34" s="679"/>
      <c r="CV34" s="679"/>
      <c r="CW34" s="679"/>
      <c r="CX34" s="679"/>
      <c r="CY34" s="680"/>
      <c r="CZ34" s="681">
        <v>18.3</v>
      </c>
      <c r="DA34" s="699"/>
      <c r="DB34" s="699"/>
      <c r="DC34" s="700"/>
      <c r="DD34" s="684">
        <v>1013178</v>
      </c>
      <c r="DE34" s="679"/>
      <c r="DF34" s="679"/>
      <c r="DG34" s="679"/>
      <c r="DH34" s="679"/>
      <c r="DI34" s="679"/>
      <c r="DJ34" s="679"/>
      <c r="DK34" s="680"/>
      <c r="DL34" s="684">
        <v>813340</v>
      </c>
      <c r="DM34" s="679"/>
      <c r="DN34" s="679"/>
      <c r="DO34" s="679"/>
      <c r="DP34" s="679"/>
      <c r="DQ34" s="679"/>
      <c r="DR34" s="679"/>
      <c r="DS34" s="679"/>
      <c r="DT34" s="679"/>
      <c r="DU34" s="679"/>
      <c r="DV34" s="680"/>
      <c r="DW34" s="681">
        <v>20.9</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69977</v>
      </c>
      <c r="S35" s="679"/>
      <c r="T35" s="679"/>
      <c r="U35" s="679"/>
      <c r="V35" s="679"/>
      <c r="W35" s="679"/>
      <c r="X35" s="679"/>
      <c r="Y35" s="680"/>
      <c r="Z35" s="715">
        <v>0.9</v>
      </c>
      <c r="AA35" s="715"/>
      <c r="AB35" s="715"/>
      <c r="AC35" s="715"/>
      <c r="AD35" s="716" t="s">
        <v>138</v>
      </c>
      <c r="AE35" s="716"/>
      <c r="AF35" s="716"/>
      <c r="AG35" s="716"/>
      <c r="AH35" s="716"/>
      <c r="AI35" s="716"/>
      <c r="AJ35" s="716"/>
      <c r="AK35" s="716"/>
      <c r="AL35" s="681" t="s">
        <v>245</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122224</v>
      </c>
      <c r="CS35" s="697"/>
      <c r="CT35" s="697"/>
      <c r="CU35" s="697"/>
      <c r="CV35" s="697"/>
      <c r="CW35" s="697"/>
      <c r="CX35" s="697"/>
      <c r="CY35" s="698"/>
      <c r="CZ35" s="681">
        <v>1.7</v>
      </c>
      <c r="DA35" s="699"/>
      <c r="DB35" s="699"/>
      <c r="DC35" s="700"/>
      <c r="DD35" s="684">
        <v>105615</v>
      </c>
      <c r="DE35" s="697"/>
      <c r="DF35" s="697"/>
      <c r="DG35" s="697"/>
      <c r="DH35" s="697"/>
      <c r="DI35" s="697"/>
      <c r="DJ35" s="697"/>
      <c r="DK35" s="698"/>
      <c r="DL35" s="684">
        <v>105485</v>
      </c>
      <c r="DM35" s="697"/>
      <c r="DN35" s="697"/>
      <c r="DO35" s="697"/>
      <c r="DP35" s="697"/>
      <c r="DQ35" s="697"/>
      <c r="DR35" s="697"/>
      <c r="DS35" s="697"/>
      <c r="DT35" s="697"/>
      <c r="DU35" s="697"/>
      <c r="DV35" s="698"/>
      <c r="DW35" s="681">
        <v>2.7</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768046</v>
      </c>
      <c r="S36" s="679"/>
      <c r="T36" s="679"/>
      <c r="U36" s="679"/>
      <c r="V36" s="679"/>
      <c r="W36" s="679"/>
      <c r="X36" s="679"/>
      <c r="Y36" s="680"/>
      <c r="Z36" s="715">
        <v>9.8000000000000007</v>
      </c>
      <c r="AA36" s="715"/>
      <c r="AB36" s="715"/>
      <c r="AC36" s="715"/>
      <c r="AD36" s="716" t="s">
        <v>138</v>
      </c>
      <c r="AE36" s="716"/>
      <c r="AF36" s="716"/>
      <c r="AG36" s="716"/>
      <c r="AH36" s="716"/>
      <c r="AI36" s="716"/>
      <c r="AJ36" s="716"/>
      <c r="AK36" s="716"/>
      <c r="AL36" s="681" t="s">
        <v>138</v>
      </c>
      <c r="AM36" s="682"/>
      <c r="AN36" s="682"/>
      <c r="AO36" s="717"/>
      <c r="AP36" s="235"/>
      <c r="AQ36" s="730" t="s">
        <v>330</v>
      </c>
      <c r="AR36" s="731"/>
      <c r="AS36" s="731"/>
      <c r="AT36" s="731"/>
      <c r="AU36" s="731"/>
      <c r="AV36" s="731"/>
      <c r="AW36" s="731"/>
      <c r="AX36" s="731"/>
      <c r="AY36" s="732"/>
      <c r="AZ36" s="733">
        <v>709883</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98075</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550624</v>
      </c>
      <c r="CS36" s="679"/>
      <c r="CT36" s="679"/>
      <c r="CU36" s="679"/>
      <c r="CV36" s="679"/>
      <c r="CW36" s="679"/>
      <c r="CX36" s="679"/>
      <c r="CY36" s="680"/>
      <c r="CZ36" s="681">
        <v>7.5</v>
      </c>
      <c r="DA36" s="699"/>
      <c r="DB36" s="699"/>
      <c r="DC36" s="700"/>
      <c r="DD36" s="684">
        <v>474100</v>
      </c>
      <c r="DE36" s="679"/>
      <c r="DF36" s="679"/>
      <c r="DG36" s="679"/>
      <c r="DH36" s="679"/>
      <c r="DI36" s="679"/>
      <c r="DJ36" s="679"/>
      <c r="DK36" s="680"/>
      <c r="DL36" s="684">
        <v>368908</v>
      </c>
      <c r="DM36" s="679"/>
      <c r="DN36" s="679"/>
      <c r="DO36" s="679"/>
      <c r="DP36" s="679"/>
      <c r="DQ36" s="679"/>
      <c r="DR36" s="679"/>
      <c r="DS36" s="679"/>
      <c r="DT36" s="679"/>
      <c r="DU36" s="679"/>
      <c r="DV36" s="680"/>
      <c r="DW36" s="681">
        <v>9.5</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537198</v>
      </c>
      <c r="S37" s="679"/>
      <c r="T37" s="679"/>
      <c r="U37" s="679"/>
      <c r="V37" s="679"/>
      <c r="W37" s="679"/>
      <c r="X37" s="679"/>
      <c r="Y37" s="680"/>
      <c r="Z37" s="715">
        <v>6.9</v>
      </c>
      <c r="AA37" s="715"/>
      <c r="AB37" s="715"/>
      <c r="AC37" s="715"/>
      <c r="AD37" s="716" t="s">
        <v>138</v>
      </c>
      <c r="AE37" s="716"/>
      <c r="AF37" s="716"/>
      <c r="AG37" s="716"/>
      <c r="AH37" s="716"/>
      <c r="AI37" s="716"/>
      <c r="AJ37" s="716"/>
      <c r="AK37" s="716"/>
      <c r="AL37" s="681" t="s">
        <v>138</v>
      </c>
      <c r="AM37" s="682"/>
      <c r="AN37" s="682"/>
      <c r="AO37" s="717"/>
      <c r="AQ37" s="718" t="s">
        <v>334</v>
      </c>
      <c r="AR37" s="719"/>
      <c r="AS37" s="719"/>
      <c r="AT37" s="719"/>
      <c r="AU37" s="719"/>
      <c r="AV37" s="719"/>
      <c r="AW37" s="719"/>
      <c r="AX37" s="719"/>
      <c r="AY37" s="720"/>
      <c r="AZ37" s="678">
        <v>196695</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98075</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63083</v>
      </c>
      <c r="CS37" s="697"/>
      <c r="CT37" s="697"/>
      <c r="CU37" s="697"/>
      <c r="CV37" s="697"/>
      <c r="CW37" s="697"/>
      <c r="CX37" s="697"/>
      <c r="CY37" s="698"/>
      <c r="CZ37" s="681">
        <v>0.9</v>
      </c>
      <c r="DA37" s="699"/>
      <c r="DB37" s="699"/>
      <c r="DC37" s="700"/>
      <c r="DD37" s="684">
        <v>59967</v>
      </c>
      <c r="DE37" s="697"/>
      <c r="DF37" s="697"/>
      <c r="DG37" s="697"/>
      <c r="DH37" s="697"/>
      <c r="DI37" s="697"/>
      <c r="DJ37" s="697"/>
      <c r="DK37" s="698"/>
      <c r="DL37" s="684">
        <v>59967</v>
      </c>
      <c r="DM37" s="697"/>
      <c r="DN37" s="697"/>
      <c r="DO37" s="697"/>
      <c r="DP37" s="697"/>
      <c r="DQ37" s="697"/>
      <c r="DR37" s="697"/>
      <c r="DS37" s="697"/>
      <c r="DT37" s="697"/>
      <c r="DU37" s="697"/>
      <c r="DV37" s="698"/>
      <c r="DW37" s="681">
        <v>1.5</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245192</v>
      </c>
      <c r="S38" s="679"/>
      <c r="T38" s="679"/>
      <c r="U38" s="679"/>
      <c r="V38" s="679"/>
      <c r="W38" s="679"/>
      <c r="X38" s="679"/>
      <c r="Y38" s="680"/>
      <c r="Z38" s="715">
        <v>3.1</v>
      </c>
      <c r="AA38" s="715"/>
      <c r="AB38" s="715"/>
      <c r="AC38" s="715"/>
      <c r="AD38" s="716">
        <v>29169</v>
      </c>
      <c r="AE38" s="716"/>
      <c r="AF38" s="716"/>
      <c r="AG38" s="716"/>
      <c r="AH38" s="716"/>
      <c r="AI38" s="716"/>
      <c r="AJ38" s="716"/>
      <c r="AK38" s="716"/>
      <c r="AL38" s="681">
        <v>0.8</v>
      </c>
      <c r="AM38" s="682"/>
      <c r="AN38" s="682"/>
      <c r="AO38" s="717"/>
      <c r="AQ38" s="718" t="s">
        <v>338</v>
      </c>
      <c r="AR38" s="719"/>
      <c r="AS38" s="719"/>
      <c r="AT38" s="719"/>
      <c r="AU38" s="719"/>
      <c r="AV38" s="719"/>
      <c r="AW38" s="719"/>
      <c r="AX38" s="719"/>
      <c r="AY38" s="720"/>
      <c r="AZ38" s="678">
        <v>800</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2001</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709083</v>
      </c>
      <c r="CS38" s="679"/>
      <c r="CT38" s="679"/>
      <c r="CU38" s="679"/>
      <c r="CV38" s="679"/>
      <c r="CW38" s="679"/>
      <c r="CX38" s="679"/>
      <c r="CY38" s="680"/>
      <c r="CZ38" s="681">
        <v>9.6</v>
      </c>
      <c r="DA38" s="699"/>
      <c r="DB38" s="699"/>
      <c r="DC38" s="700"/>
      <c r="DD38" s="684">
        <v>600341</v>
      </c>
      <c r="DE38" s="679"/>
      <c r="DF38" s="679"/>
      <c r="DG38" s="679"/>
      <c r="DH38" s="679"/>
      <c r="DI38" s="679"/>
      <c r="DJ38" s="679"/>
      <c r="DK38" s="680"/>
      <c r="DL38" s="684">
        <v>575573</v>
      </c>
      <c r="DM38" s="679"/>
      <c r="DN38" s="679"/>
      <c r="DO38" s="679"/>
      <c r="DP38" s="679"/>
      <c r="DQ38" s="679"/>
      <c r="DR38" s="679"/>
      <c r="DS38" s="679"/>
      <c r="DT38" s="679"/>
      <c r="DU38" s="679"/>
      <c r="DV38" s="680"/>
      <c r="DW38" s="681">
        <v>14.8</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418900</v>
      </c>
      <c r="S39" s="679"/>
      <c r="T39" s="679"/>
      <c r="U39" s="679"/>
      <c r="V39" s="679"/>
      <c r="W39" s="679"/>
      <c r="X39" s="679"/>
      <c r="Y39" s="680"/>
      <c r="Z39" s="715">
        <v>5.4</v>
      </c>
      <c r="AA39" s="715"/>
      <c r="AB39" s="715"/>
      <c r="AC39" s="715"/>
      <c r="AD39" s="716" t="s">
        <v>138</v>
      </c>
      <c r="AE39" s="716"/>
      <c r="AF39" s="716"/>
      <c r="AG39" s="716"/>
      <c r="AH39" s="716"/>
      <c r="AI39" s="716"/>
      <c r="AJ39" s="716"/>
      <c r="AK39" s="716"/>
      <c r="AL39" s="681" t="s">
        <v>138</v>
      </c>
      <c r="AM39" s="682"/>
      <c r="AN39" s="682"/>
      <c r="AO39" s="717"/>
      <c r="AQ39" s="718" t="s">
        <v>342</v>
      </c>
      <c r="AR39" s="719"/>
      <c r="AS39" s="719"/>
      <c r="AT39" s="719"/>
      <c r="AU39" s="719"/>
      <c r="AV39" s="719"/>
      <c r="AW39" s="719"/>
      <c r="AX39" s="719"/>
      <c r="AY39" s="720"/>
      <c r="AZ39" s="678" t="s">
        <v>138</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3075</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239388</v>
      </c>
      <c r="CS39" s="697"/>
      <c r="CT39" s="697"/>
      <c r="CU39" s="697"/>
      <c r="CV39" s="697"/>
      <c r="CW39" s="697"/>
      <c r="CX39" s="697"/>
      <c r="CY39" s="698"/>
      <c r="CZ39" s="681">
        <v>3.2</v>
      </c>
      <c r="DA39" s="699"/>
      <c r="DB39" s="699"/>
      <c r="DC39" s="700"/>
      <c r="DD39" s="684">
        <v>218980</v>
      </c>
      <c r="DE39" s="697"/>
      <c r="DF39" s="697"/>
      <c r="DG39" s="697"/>
      <c r="DH39" s="697"/>
      <c r="DI39" s="697"/>
      <c r="DJ39" s="697"/>
      <c r="DK39" s="698"/>
      <c r="DL39" s="684" t="s">
        <v>138</v>
      </c>
      <c r="DM39" s="697"/>
      <c r="DN39" s="697"/>
      <c r="DO39" s="697"/>
      <c r="DP39" s="697"/>
      <c r="DQ39" s="697"/>
      <c r="DR39" s="697"/>
      <c r="DS39" s="697"/>
      <c r="DT39" s="697"/>
      <c r="DU39" s="697"/>
      <c r="DV39" s="698"/>
      <c r="DW39" s="681" t="s">
        <v>138</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138</v>
      </c>
      <c r="S40" s="679"/>
      <c r="T40" s="679"/>
      <c r="U40" s="679"/>
      <c r="V40" s="679"/>
      <c r="W40" s="679"/>
      <c r="X40" s="679"/>
      <c r="Y40" s="680"/>
      <c r="Z40" s="715" t="s">
        <v>259</v>
      </c>
      <c r="AA40" s="715"/>
      <c r="AB40" s="715"/>
      <c r="AC40" s="715"/>
      <c r="AD40" s="716" t="s">
        <v>138</v>
      </c>
      <c r="AE40" s="716"/>
      <c r="AF40" s="716"/>
      <c r="AG40" s="716"/>
      <c r="AH40" s="716"/>
      <c r="AI40" s="716"/>
      <c r="AJ40" s="716"/>
      <c r="AK40" s="716"/>
      <c r="AL40" s="681" t="s">
        <v>245</v>
      </c>
      <c r="AM40" s="682"/>
      <c r="AN40" s="682"/>
      <c r="AO40" s="717"/>
      <c r="AQ40" s="718" t="s">
        <v>346</v>
      </c>
      <c r="AR40" s="719"/>
      <c r="AS40" s="719"/>
      <c r="AT40" s="719"/>
      <c r="AU40" s="719"/>
      <c r="AV40" s="719"/>
      <c r="AW40" s="719"/>
      <c r="AX40" s="719"/>
      <c r="AY40" s="720"/>
      <c r="AZ40" s="678" t="s">
        <v>138</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93</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5000</v>
      </c>
      <c r="CS40" s="679"/>
      <c r="CT40" s="679"/>
      <c r="CU40" s="679"/>
      <c r="CV40" s="679"/>
      <c r="CW40" s="679"/>
      <c r="CX40" s="679"/>
      <c r="CY40" s="680"/>
      <c r="CZ40" s="681">
        <v>0.1</v>
      </c>
      <c r="DA40" s="699"/>
      <c r="DB40" s="699"/>
      <c r="DC40" s="700"/>
      <c r="DD40" s="684" t="s">
        <v>245</v>
      </c>
      <c r="DE40" s="679"/>
      <c r="DF40" s="679"/>
      <c r="DG40" s="679"/>
      <c r="DH40" s="679"/>
      <c r="DI40" s="679"/>
      <c r="DJ40" s="679"/>
      <c r="DK40" s="680"/>
      <c r="DL40" s="684" t="s">
        <v>138</v>
      </c>
      <c r="DM40" s="679"/>
      <c r="DN40" s="679"/>
      <c r="DO40" s="679"/>
      <c r="DP40" s="679"/>
      <c r="DQ40" s="679"/>
      <c r="DR40" s="679"/>
      <c r="DS40" s="679"/>
      <c r="DT40" s="679"/>
      <c r="DU40" s="679"/>
      <c r="DV40" s="680"/>
      <c r="DW40" s="681" t="s">
        <v>138</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t="s">
        <v>138</v>
      </c>
      <c r="S41" s="679"/>
      <c r="T41" s="679"/>
      <c r="U41" s="679"/>
      <c r="V41" s="679"/>
      <c r="W41" s="679"/>
      <c r="X41" s="679"/>
      <c r="Y41" s="680"/>
      <c r="Z41" s="715" t="s">
        <v>138</v>
      </c>
      <c r="AA41" s="715"/>
      <c r="AB41" s="715"/>
      <c r="AC41" s="715"/>
      <c r="AD41" s="716" t="s">
        <v>245</v>
      </c>
      <c r="AE41" s="716"/>
      <c r="AF41" s="716"/>
      <c r="AG41" s="716"/>
      <c r="AH41" s="716"/>
      <c r="AI41" s="716"/>
      <c r="AJ41" s="716"/>
      <c r="AK41" s="716"/>
      <c r="AL41" s="681" t="s">
        <v>138</v>
      </c>
      <c r="AM41" s="682"/>
      <c r="AN41" s="682"/>
      <c r="AO41" s="717"/>
      <c r="AQ41" s="718" t="s">
        <v>351</v>
      </c>
      <c r="AR41" s="719"/>
      <c r="AS41" s="719"/>
      <c r="AT41" s="719"/>
      <c r="AU41" s="719"/>
      <c r="AV41" s="719"/>
      <c r="AW41" s="719"/>
      <c r="AX41" s="719"/>
      <c r="AY41" s="720"/>
      <c r="AZ41" s="678">
        <v>138264</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245</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138</v>
      </c>
      <c r="CS41" s="697"/>
      <c r="CT41" s="697"/>
      <c r="CU41" s="697"/>
      <c r="CV41" s="697"/>
      <c r="CW41" s="697"/>
      <c r="CX41" s="697"/>
      <c r="CY41" s="698"/>
      <c r="CZ41" s="681" t="s">
        <v>138</v>
      </c>
      <c r="DA41" s="699"/>
      <c r="DB41" s="699"/>
      <c r="DC41" s="700"/>
      <c r="DD41" s="684" t="s">
        <v>245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7818919</v>
      </c>
      <c r="S42" s="701"/>
      <c r="T42" s="701"/>
      <c r="U42" s="701"/>
      <c r="V42" s="701"/>
      <c r="W42" s="701"/>
      <c r="X42" s="701"/>
      <c r="Y42" s="703"/>
      <c r="Z42" s="704">
        <v>100</v>
      </c>
      <c r="AA42" s="704"/>
      <c r="AB42" s="704"/>
      <c r="AC42" s="704"/>
      <c r="AD42" s="705">
        <v>3882972</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374124</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327</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1609511</v>
      </c>
      <c r="CS42" s="679"/>
      <c r="CT42" s="679"/>
      <c r="CU42" s="679"/>
      <c r="CV42" s="679"/>
      <c r="CW42" s="679"/>
      <c r="CX42" s="679"/>
      <c r="CY42" s="680"/>
      <c r="CZ42" s="681">
        <v>21.8</v>
      </c>
      <c r="DA42" s="682"/>
      <c r="DB42" s="682"/>
      <c r="DC42" s="683"/>
      <c r="DD42" s="684">
        <v>591285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5956</v>
      </c>
      <c r="CS43" s="697"/>
      <c r="CT43" s="697"/>
      <c r="CU43" s="697"/>
      <c r="CV43" s="697"/>
      <c r="CW43" s="697"/>
      <c r="CX43" s="697"/>
      <c r="CY43" s="698"/>
      <c r="CZ43" s="681">
        <v>0.1</v>
      </c>
      <c r="DA43" s="699"/>
      <c r="DB43" s="699"/>
      <c r="DC43" s="700"/>
      <c r="DD43" s="684">
        <v>5956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1609511</v>
      </c>
      <c r="CS44" s="679"/>
      <c r="CT44" s="679"/>
      <c r="CU44" s="679"/>
      <c r="CV44" s="679"/>
      <c r="CW44" s="679"/>
      <c r="CX44" s="679"/>
      <c r="CY44" s="680"/>
      <c r="CZ44" s="681">
        <v>21.8</v>
      </c>
      <c r="DA44" s="682"/>
      <c r="DB44" s="682"/>
      <c r="DC44" s="683"/>
      <c r="DD44" s="684">
        <v>591285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1050383</v>
      </c>
      <c r="CS45" s="697"/>
      <c r="CT45" s="697"/>
      <c r="CU45" s="697"/>
      <c r="CV45" s="697"/>
      <c r="CW45" s="697"/>
      <c r="CX45" s="697"/>
      <c r="CY45" s="698"/>
      <c r="CZ45" s="681">
        <v>14.3</v>
      </c>
      <c r="DA45" s="699"/>
      <c r="DB45" s="699"/>
      <c r="DC45" s="700"/>
      <c r="DD45" s="684">
        <v>180980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551374</v>
      </c>
      <c r="CS46" s="679"/>
      <c r="CT46" s="679"/>
      <c r="CU46" s="679"/>
      <c r="CV46" s="679"/>
      <c r="CW46" s="679"/>
      <c r="CX46" s="679"/>
      <c r="CY46" s="680"/>
      <c r="CZ46" s="681">
        <v>7.5</v>
      </c>
      <c r="DA46" s="682"/>
      <c r="DB46" s="682"/>
      <c r="DC46" s="683"/>
      <c r="DD46" s="684">
        <v>403840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t="s">
        <v>245</v>
      </c>
      <c r="CS47" s="697"/>
      <c r="CT47" s="697"/>
      <c r="CU47" s="697"/>
      <c r="CV47" s="697"/>
      <c r="CW47" s="697"/>
      <c r="CX47" s="697"/>
      <c r="CY47" s="698"/>
      <c r="CZ47" s="681" t="s">
        <v>245</v>
      </c>
      <c r="DA47" s="699"/>
      <c r="DB47" s="699"/>
      <c r="DC47" s="700"/>
      <c r="DD47" s="684" t="s">
        <v>245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245</v>
      </c>
      <c r="CS48" s="679"/>
      <c r="CT48" s="679"/>
      <c r="CU48" s="679"/>
      <c r="CV48" s="679"/>
      <c r="CW48" s="679"/>
      <c r="CX48" s="679"/>
      <c r="CY48" s="680"/>
      <c r="CZ48" s="681" t="s">
        <v>138</v>
      </c>
      <c r="DA48" s="682"/>
      <c r="DB48" s="682"/>
      <c r="DC48" s="683"/>
      <c r="DD48" s="684" t="s">
        <v>138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7370200</v>
      </c>
      <c r="CS49" s="663"/>
      <c r="CT49" s="663"/>
      <c r="CU49" s="663"/>
      <c r="CV49" s="663"/>
      <c r="CW49" s="663"/>
      <c r="CX49" s="663"/>
      <c r="CY49" s="664"/>
      <c r="CZ49" s="665">
        <v>100</v>
      </c>
      <c r="DA49" s="666"/>
      <c r="DB49" s="666"/>
      <c r="DC49" s="667"/>
      <c r="DD49" s="668">
        <v>4793935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ASLB84+yiCB7VQLZ3nQGkjKAhJiRdXDwqtBZ671wL+c+FjmW04yt2jPuTr1ZmaAbv1I8QfGTHHnOKl9Se95e5w==" saltValue="3ittCPu1czgiyAiXupo21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7833</v>
      </c>
      <c r="R7" s="1198"/>
      <c r="S7" s="1198"/>
      <c r="T7" s="1198"/>
      <c r="U7" s="1198"/>
      <c r="V7" s="1198">
        <v>7385</v>
      </c>
      <c r="W7" s="1198"/>
      <c r="X7" s="1198"/>
      <c r="Y7" s="1198"/>
      <c r="Z7" s="1198"/>
      <c r="AA7" s="1198">
        <v>448</v>
      </c>
      <c r="AB7" s="1198"/>
      <c r="AC7" s="1198"/>
      <c r="AD7" s="1198"/>
      <c r="AE7" s="1199"/>
      <c r="AF7" s="1200">
        <v>380</v>
      </c>
      <c r="AG7" s="1201"/>
      <c r="AH7" s="1201"/>
      <c r="AI7" s="1201"/>
      <c r="AJ7" s="1202"/>
      <c r="AK7" s="1184">
        <v>768</v>
      </c>
      <c r="AL7" s="1185"/>
      <c r="AM7" s="1185"/>
      <c r="AN7" s="1185"/>
      <c r="AO7" s="1185"/>
      <c r="AP7" s="1185">
        <v>5964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582</v>
      </c>
      <c r="BT7" s="1189"/>
      <c r="BU7" s="1189"/>
      <c r="BV7" s="1189"/>
      <c r="BW7" s="1189"/>
      <c r="BX7" s="1189"/>
      <c r="BY7" s="1189"/>
      <c r="BZ7" s="1189"/>
      <c r="CA7" s="1189"/>
      <c r="CB7" s="1189"/>
      <c r="CC7" s="1189"/>
      <c r="CD7" s="1189"/>
      <c r="CE7" s="1189"/>
      <c r="CF7" s="1189"/>
      <c r="CG7" s="1190"/>
      <c r="CH7" s="1181">
        <v>0</v>
      </c>
      <c r="CI7" s="1182"/>
      <c r="CJ7" s="1182"/>
      <c r="CK7" s="1182"/>
      <c r="CL7" s="1183"/>
      <c r="CM7" s="1181">
        <v>75</v>
      </c>
      <c r="CN7" s="1182"/>
      <c r="CO7" s="1182"/>
      <c r="CP7" s="1182"/>
      <c r="CQ7" s="1183"/>
      <c r="CR7" s="1181">
        <v>5</v>
      </c>
      <c r="CS7" s="1182"/>
      <c r="CT7" s="1182"/>
      <c r="CU7" s="1182"/>
      <c r="CV7" s="1183"/>
      <c r="CW7" s="1181" t="s">
        <v>584</v>
      </c>
      <c r="CX7" s="1182"/>
      <c r="CY7" s="1182"/>
      <c r="CZ7" s="1182"/>
      <c r="DA7" s="1183"/>
      <c r="DB7" s="1181" t="s">
        <v>584</v>
      </c>
      <c r="DC7" s="1182"/>
      <c r="DD7" s="1182"/>
      <c r="DE7" s="1182"/>
      <c r="DF7" s="1183"/>
      <c r="DG7" s="1181" t="s">
        <v>584</v>
      </c>
      <c r="DH7" s="1182"/>
      <c r="DI7" s="1182"/>
      <c r="DJ7" s="1182"/>
      <c r="DK7" s="1183"/>
      <c r="DL7" s="1181" t="s">
        <v>584</v>
      </c>
      <c r="DM7" s="1182"/>
      <c r="DN7" s="1182"/>
      <c r="DO7" s="1182"/>
      <c r="DP7" s="1183"/>
      <c r="DQ7" s="1181" t="s">
        <v>584</v>
      </c>
      <c r="DR7" s="1182"/>
      <c r="DS7" s="1182"/>
      <c r="DT7" s="1182"/>
      <c r="DU7" s="1183"/>
      <c r="DV7" s="1208"/>
      <c r="DW7" s="1209"/>
      <c r="DX7" s="1209"/>
      <c r="DY7" s="1209"/>
      <c r="DZ7" s="1210"/>
      <c r="EA7" s="255"/>
    </row>
    <row r="8" spans="1:131" s="256" customFormat="1" ht="26.25" customHeight="1" x14ac:dyDescent="0.15">
      <c r="A8" s="262">
        <v>2</v>
      </c>
      <c r="B8" s="1130" t="s">
        <v>391</v>
      </c>
      <c r="C8" s="1131"/>
      <c r="D8" s="1131"/>
      <c r="E8" s="1131"/>
      <c r="F8" s="1131"/>
      <c r="G8" s="1131"/>
      <c r="H8" s="1131"/>
      <c r="I8" s="1131"/>
      <c r="J8" s="1131"/>
      <c r="K8" s="1131"/>
      <c r="L8" s="1131"/>
      <c r="M8" s="1131"/>
      <c r="N8" s="1131"/>
      <c r="O8" s="1131"/>
      <c r="P8" s="1132"/>
      <c r="Q8" s="1136">
        <v>10</v>
      </c>
      <c r="R8" s="1137"/>
      <c r="S8" s="1137"/>
      <c r="T8" s="1137"/>
      <c r="U8" s="1137"/>
      <c r="V8" s="1137">
        <v>10</v>
      </c>
      <c r="W8" s="1137"/>
      <c r="X8" s="1137"/>
      <c r="Y8" s="1137"/>
      <c r="Z8" s="1137"/>
      <c r="AA8" s="1137">
        <v>0</v>
      </c>
      <c r="AB8" s="1137"/>
      <c r="AC8" s="1137"/>
      <c r="AD8" s="1137"/>
      <c r="AE8" s="1138"/>
      <c r="AF8" s="1112">
        <v>0</v>
      </c>
      <c r="AG8" s="1113"/>
      <c r="AH8" s="1113"/>
      <c r="AI8" s="1113"/>
      <c r="AJ8" s="1114"/>
      <c r="AK8" s="1179">
        <v>8</v>
      </c>
      <c r="AL8" s="1180"/>
      <c r="AM8" s="1180"/>
      <c r="AN8" s="1180"/>
      <c r="AO8" s="1180"/>
      <c r="AP8" s="1180">
        <v>68</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583</v>
      </c>
      <c r="BT8" s="1108"/>
      <c r="BU8" s="1108"/>
      <c r="BV8" s="1108"/>
      <c r="BW8" s="1108"/>
      <c r="BX8" s="1108"/>
      <c r="BY8" s="1108"/>
      <c r="BZ8" s="1108"/>
      <c r="CA8" s="1108"/>
      <c r="CB8" s="1108"/>
      <c r="CC8" s="1108"/>
      <c r="CD8" s="1108"/>
      <c r="CE8" s="1108"/>
      <c r="CF8" s="1108"/>
      <c r="CG8" s="1109"/>
      <c r="CH8" s="1082">
        <v>5</v>
      </c>
      <c r="CI8" s="1083"/>
      <c r="CJ8" s="1083"/>
      <c r="CK8" s="1083"/>
      <c r="CL8" s="1084"/>
      <c r="CM8" s="1082">
        <v>17</v>
      </c>
      <c r="CN8" s="1083"/>
      <c r="CO8" s="1083"/>
      <c r="CP8" s="1083"/>
      <c r="CQ8" s="1084"/>
      <c r="CR8" s="1082">
        <v>10</v>
      </c>
      <c r="CS8" s="1083"/>
      <c r="CT8" s="1083"/>
      <c r="CU8" s="1083"/>
      <c r="CV8" s="1084"/>
      <c r="CW8" s="1082" t="s">
        <v>584</v>
      </c>
      <c r="CX8" s="1083"/>
      <c r="CY8" s="1083"/>
      <c r="CZ8" s="1083"/>
      <c r="DA8" s="1084"/>
      <c r="DB8" s="1082" t="s">
        <v>584</v>
      </c>
      <c r="DC8" s="1083"/>
      <c r="DD8" s="1083"/>
      <c r="DE8" s="1083"/>
      <c r="DF8" s="1084"/>
      <c r="DG8" s="1082" t="s">
        <v>584</v>
      </c>
      <c r="DH8" s="1083"/>
      <c r="DI8" s="1083"/>
      <c r="DJ8" s="1083"/>
      <c r="DK8" s="1084"/>
      <c r="DL8" s="1082" t="s">
        <v>584</v>
      </c>
      <c r="DM8" s="1083"/>
      <c r="DN8" s="1083"/>
      <c r="DO8" s="1083"/>
      <c r="DP8" s="1084"/>
      <c r="DQ8" s="1082" t="s">
        <v>584</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7843</v>
      </c>
      <c r="R23" s="1162"/>
      <c r="S23" s="1162"/>
      <c r="T23" s="1162"/>
      <c r="U23" s="1162"/>
      <c r="V23" s="1162">
        <v>7395</v>
      </c>
      <c r="W23" s="1162"/>
      <c r="X23" s="1162"/>
      <c r="Y23" s="1162"/>
      <c r="Z23" s="1162"/>
      <c r="AA23" s="1162">
        <v>448</v>
      </c>
      <c r="AB23" s="1162"/>
      <c r="AC23" s="1162"/>
      <c r="AD23" s="1162"/>
      <c r="AE23" s="1163"/>
      <c r="AF23" s="1164">
        <v>380</v>
      </c>
      <c r="AG23" s="1162"/>
      <c r="AH23" s="1162"/>
      <c r="AI23" s="1162"/>
      <c r="AJ23" s="1165"/>
      <c r="AK23" s="1166"/>
      <c r="AL23" s="1167"/>
      <c r="AM23" s="1167"/>
      <c r="AN23" s="1167"/>
      <c r="AO23" s="1167"/>
      <c r="AP23" s="1162">
        <v>6032</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1639</v>
      </c>
      <c r="R28" s="1147"/>
      <c r="S28" s="1147"/>
      <c r="T28" s="1147"/>
      <c r="U28" s="1147"/>
      <c r="V28" s="1147">
        <v>1541</v>
      </c>
      <c r="W28" s="1147"/>
      <c r="X28" s="1147"/>
      <c r="Y28" s="1147"/>
      <c r="Z28" s="1147"/>
      <c r="AA28" s="1147">
        <v>98</v>
      </c>
      <c r="AB28" s="1147"/>
      <c r="AC28" s="1147"/>
      <c r="AD28" s="1147"/>
      <c r="AE28" s="1148"/>
      <c r="AF28" s="1149">
        <v>98</v>
      </c>
      <c r="AG28" s="1147"/>
      <c r="AH28" s="1147"/>
      <c r="AI28" s="1147"/>
      <c r="AJ28" s="1150"/>
      <c r="AK28" s="1151">
        <v>125</v>
      </c>
      <c r="AL28" s="1139"/>
      <c r="AM28" s="1139"/>
      <c r="AN28" s="1139"/>
      <c r="AO28" s="1139"/>
      <c r="AP28" s="1139" t="s">
        <v>584</v>
      </c>
      <c r="AQ28" s="1139"/>
      <c r="AR28" s="1139"/>
      <c r="AS28" s="1139"/>
      <c r="AT28" s="1139"/>
      <c r="AU28" s="1139" t="s">
        <v>584</v>
      </c>
      <c r="AV28" s="1139"/>
      <c r="AW28" s="1139"/>
      <c r="AX28" s="1139"/>
      <c r="AY28" s="1139"/>
      <c r="AZ28" s="1140" t="s">
        <v>584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1059</v>
      </c>
      <c r="R29" s="1137"/>
      <c r="S29" s="1137"/>
      <c r="T29" s="1137"/>
      <c r="U29" s="1137"/>
      <c r="V29" s="1137">
        <v>988</v>
      </c>
      <c r="W29" s="1137"/>
      <c r="X29" s="1137"/>
      <c r="Y29" s="1137"/>
      <c r="Z29" s="1137"/>
      <c r="AA29" s="1137">
        <v>71</v>
      </c>
      <c r="AB29" s="1137"/>
      <c r="AC29" s="1137"/>
      <c r="AD29" s="1137"/>
      <c r="AE29" s="1138"/>
      <c r="AF29" s="1112">
        <v>69</v>
      </c>
      <c r="AG29" s="1113"/>
      <c r="AH29" s="1113"/>
      <c r="AI29" s="1113"/>
      <c r="AJ29" s="1114"/>
      <c r="AK29" s="1073">
        <v>141</v>
      </c>
      <c r="AL29" s="1064"/>
      <c r="AM29" s="1064"/>
      <c r="AN29" s="1064"/>
      <c r="AO29" s="1064"/>
      <c r="AP29" s="1064" t="s">
        <v>584</v>
      </c>
      <c r="AQ29" s="1064"/>
      <c r="AR29" s="1064"/>
      <c r="AS29" s="1064"/>
      <c r="AT29" s="1064"/>
      <c r="AU29" s="1064" t="s">
        <v>584</v>
      </c>
      <c r="AV29" s="1064"/>
      <c r="AW29" s="1064"/>
      <c r="AX29" s="1064"/>
      <c r="AY29" s="1064"/>
      <c r="AZ29" s="1135" t="s">
        <v>584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188</v>
      </c>
      <c r="R30" s="1137"/>
      <c r="S30" s="1137"/>
      <c r="T30" s="1137"/>
      <c r="U30" s="1137"/>
      <c r="V30" s="1137">
        <v>183</v>
      </c>
      <c r="W30" s="1137"/>
      <c r="X30" s="1137"/>
      <c r="Y30" s="1137"/>
      <c r="Z30" s="1137"/>
      <c r="AA30" s="1137">
        <v>5</v>
      </c>
      <c r="AB30" s="1137"/>
      <c r="AC30" s="1137"/>
      <c r="AD30" s="1137"/>
      <c r="AE30" s="1138"/>
      <c r="AF30" s="1112">
        <v>5</v>
      </c>
      <c r="AG30" s="1113"/>
      <c r="AH30" s="1113"/>
      <c r="AI30" s="1113"/>
      <c r="AJ30" s="1114"/>
      <c r="AK30" s="1073">
        <v>46</v>
      </c>
      <c r="AL30" s="1064"/>
      <c r="AM30" s="1064"/>
      <c r="AN30" s="1064"/>
      <c r="AO30" s="1064"/>
      <c r="AP30" s="1064" t="s">
        <v>584</v>
      </c>
      <c r="AQ30" s="1064"/>
      <c r="AR30" s="1064"/>
      <c r="AS30" s="1064"/>
      <c r="AT30" s="1064"/>
      <c r="AU30" s="1064" t="s">
        <v>584</v>
      </c>
      <c r="AV30" s="1064"/>
      <c r="AW30" s="1064"/>
      <c r="AX30" s="1064"/>
      <c r="AY30" s="1064"/>
      <c r="AZ30" s="1135" t="s">
        <v>584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750</v>
      </c>
      <c r="R31" s="1137"/>
      <c r="S31" s="1137"/>
      <c r="T31" s="1137"/>
      <c r="U31" s="1137"/>
      <c r="V31" s="1137">
        <v>700</v>
      </c>
      <c r="W31" s="1137"/>
      <c r="X31" s="1137"/>
      <c r="Y31" s="1137"/>
      <c r="Z31" s="1137"/>
      <c r="AA31" s="1137">
        <v>50</v>
      </c>
      <c r="AB31" s="1137"/>
      <c r="AC31" s="1137"/>
      <c r="AD31" s="1137"/>
      <c r="AE31" s="1138"/>
      <c r="AF31" s="1112">
        <v>21</v>
      </c>
      <c r="AG31" s="1113"/>
      <c r="AH31" s="1113"/>
      <c r="AI31" s="1113"/>
      <c r="AJ31" s="1114"/>
      <c r="AK31" s="1073">
        <v>197</v>
      </c>
      <c r="AL31" s="1064"/>
      <c r="AM31" s="1064"/>
      <c r="AN31" s="1064"/>
      <c r="AO31" s="1064"/>
      <c r="AP31" s="1064">
        <v>2586</v>
      </c>
      <c r="AQ31" s="1064"/>
      <c r="AR31" s="1064"/>
      <c r="AS31" s="1064"/>
      <c r="AT31" s="1064"/>
      <c r="AU31" s="1064">
        <v>1399</v>
      </c>
      <c r="AV31" s="1064"/>
      <c r="AW31" s="1064"/>
      <c r="AX31" s="1064"/>
      <c r="AY31" s="1064"/>
      <c r="AZ31" s="1135" t="s">
        <v>584</v>
      </c>
      <c r="BA31" s="1135"/>
      <c r="BB31" s="1135"/>
      <c r="BC31" s="1135"/>
      <c r="BD31" s="1135"/>
      <c r="BE31" s="1125" t="s">
        <v>410</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193</v>
      </c>
      <c r="AG63" s="1052"/>
      <c r="AH63" s="1052"/>
      <c r="AI63" s="1052"/>
      <c r="AJ63" s="1123"/>
      <c r="AK63" s="1124"/>
      <c r="AL63" s="1056"/>
      <c r="AM63" s="1056"/>
      <c r="AN63" s="1056"/>
      <c r="AO63" s="1056"/>
      <c r="AP63" s="1052">
        <v>2586</v>
      </c>
      <c r="AQ63" s="1052"/>
      <c r="AR63" s="1052"/>
      <c r="AS63" s="1052"/>
      <c r="AT63" s="1052"/>
      <c r="AU63" s="1052">
        <v>974</v>
      </c>
      <c r="AV63" s="1052"/>
      <c r="AW63" s="1052"/>
      <c r="AX63" s="1052"/>
      <c r="AY63" s="1052"/>
      <c r="AZ63" s="1118"/>
      <c r="BA63" s="1118"/>
      <c r="BB63" s="1118"/>
      <c r="BC63" s="1118"/>
      <c r="BD63" s="1118"/>
      <c r="BE63" s="1053"/>
      <c r="BF63" s="1053"/>
      <c r="BG63" s="1053"/>
      <c r="BH63" s="1053"/>
      <c r="BI63" s="1054"/>
      <c r="BJ63" s="1119" t="s">
        <v>138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575</v>
      </c>
      <c r="C68" s="1079"/>
      <c r="D68" s="1079"/>
      <c r="E68" s="1079"/>
      <c r="F68" s="1079"/>
      <c r="G68" s="1079"/>
      <c r="H68" s="1079"/>
      <c r="I68" s="1079"/>
      <c r="J68" s="1079"/>
      <c r="K68" s="1079"/>
      <c r="L68" s="1079"/>
      <c r="M68" s="1079"/>
      <c r="N68" s="1079"/>
      <c r="O68" s="1079"/>
      <c r="P68" s="1080"/>
      <c r="Q68" s="1081">
        <v>615</v>
      </c>
      <c r="R68" s="1075"/>
      <c r="S68" s="1075"/>
      <c r="T68" s="1075"/>
      <c r="U68" s="1075"/>
      <c r="V68" s="1075">
        <v>614</v>
      </c>
      <c r="W68" s="1075"/>
      <c r="X68" s="1075"/>
      <c r="Y68" s="1075"/>
      <c r="Z68" s="1075"/>
      <c r="AA68" s="1075">
        <v>1</v>
      </c>
      <c r="AB68" s="1075"/>
      <c r="AC68" s="1075"/>
      <c r="AD68" s="1075"/>
      <c r="AE68" s="1075"/>
      <c r="AF68" s="1075">
        <v>1</v>
      </c>
      <c r="AG68" s="1075"/>
      <c r="AH68" s="1075"/>
      <c r="AI68" s="1075"/>
      <c r="AJ68" s="1075"/>
      <c r="AK68" s="1075" t="s">
        <v>586</v>
      </c>
      <c r="AL68" s="1075"/>
      <c r="AM68" s="1075"/>
      <c r="AN68" s="1075"/>
      <c r="AO68" s="1075"/>
      <c r="AP68" s="1075" t="s">
        <v>586</v>
      </c>
      <c r="AQ68" s="1075"/>
      <c r="AR68" s="1075"/>
      <c r="AS68" s="1075"/>
      <c r="AT68" s="1075"/>
      <c r="AU68" s="1075" t="s">
        <v>586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576</v>
      </c>
      <c r="C69" s="1068"/>
      <c r="D69" s="1068"/>
      <c r="E69" s="1068"/>
      <c r="F69" s="1068"/>
      <c r="G69" s="1068"/>
      <c r="H69" s="1068"/>
      <c r="I69" s="1068"/>
      <c r="J69" s="1068"/>
      <c r="K69" s="1068"/>
      <c r="L69" s="1068"/>
      <c r="M69" s="1068"/>
      <c r="N69" s="1068"/>
      <c r="O69" s="1068"/>
      <c r="P69" s="1069"/>
      <c r="Q69" s="1070">
        <v>9664</v>
      </c>
      <c r="R69" s="1064"/>
      <c r="S69" s="1064"/>
      <c r="T69" s="1064"/>
      <c r="U69" s="1064"/>
      <c r="V69" s="1064">
        <v>9662</v>
      </c>
      <c r="W69" s="1064"/>
      <c r="X69" s="1064"/>
      <c r="Y69" s="1064"/>
      <c r="Z69" s="1064"/>
      <c r="AA69" s="1064">
        <v>2</v>
      </c>
      <c r="AB69" s="1064"/>
      <c r="AC69" s="1064"/>
      <c r="AD69" s="1064"/>
      <c r="AE69" s="1064"/>
      <c r="AF69" s="1064">
        <v>2</v>
      </c>
      <c r="AG69" s="1064"/>
      <c r="AH69" s="1064"/>
      <c r="AI69" s="1064"/>
      <c r="AJ69" s="1064"/>
      <c r="AK69" s="1064" t="s">
        <v>592</v>
      </c>
      <c r="AL69" s="1064"/>
      <c r="AM69" s="1064"/>
      <c r="AN69" s="1064"/>
      <c r="AO69" s="1064"/>
      <c r="AP69" s="1064" t="s">
        <v>584</v>
      </c>
      <c r="AQ69" s="1064"/>
      <c r="AR69" s="1064"/>
      <c r="AS69" s="1064"/>
      <c r="AT69" s="1064"/>
      <c r="AU69" s="1064" t="s">
        <v>584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577</v>
      </c>
      <c r="C70" s="1068"/>
      <c r="D70" s="1068"/>
      <c r="E70" s="1068"/>
      <c r="F70" s="1068"/>
      <c r="G70" s="1068"/>
      <c r="H70" s="1068"/>
      <c r="I70" s="1068"/>
      <c r="J70" s="1068"/>
      <c r="K70" s="1068"/>
      <c r="L70" s="1068"/>
      <c r="M70" s="1068"/>
      <c r="N70" s="1068"/>
      <c r="O70" s="1068"/>
      <c r="P70" s="1069"/>
      <c r="Q70" s="1070">
        <v>3998</v>
      </c>
      <c r="R70" s="1064"/>
      <c r="S70" s="1064"/>
      <c r="T70" s="1064"/>
      <c r="U70" s="1064"/>
      <c r="V70" s="1064">
        <v>3704</v>
      </c>
      <c r="W70" s="1064"/>
      <c r="X70" s="1064"/>
      <c r="Y70" s="1064"/>
      <c r="Z70" s="1064"/>
      <c r="AA70" s="1064">
        <v>294</v>
      </c>
      <c r="AB70" s="1064"/>
      <c r="AC70" s="1064"/>
      <c r="AD70" s="1064"/>
      <c r="AE70" s="1064"/>
      <c r="AF70" s="1064">
        <v>294</v>
      </c>
      <c r="AG70" s="1064"/>
      <c r="AH70" s="1064"/>
      <c r="AI70" s="1064"/>
      <c r="AJ70" s="1064"/>
      <c r="AK70" s="1064">
        <v>28</v>
      </c>
      <c r="AL70" s="1064"/>
      <c r="AM70" s="1064"/>
      <c r="AN70" s="1064"/>
      <c r="AO70" s="1064"/>
      <c r="AP70" s="1064" t="s">
        <v>586</v>
      </c>
      <c r="AQ70" s="1064"/>
      <c r="AR70" s="1064"/>
      <c r="AS70" s="1064"/>
      <c r="AT70" s="1064"/>
      <c r="AU70" s="1064" t="s">
        <v>586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578</v>
      </c>
      <c r="C71" s="1068"/>
      <c r="D71" s="1068"/>
      <c r="E71" s="1068"/>
      <c r="F71" s="1068"/>
      <c r="G71" s="1068"/>
      <c r="H71" s="1068"/>
      <c r="I71" s="1068"/>
      <c r="J71" s="1068"/>
      <c r="K71" s="1068"/>
      <c r="L71" s="1068"/>
      <c r="M71" s="1068"/>
      <c r="N71" s="1068"/>
      <c r="O71" s="1068"/>
      <c r="P71" s="1069"/>
      <c r="Q71" s="1070">
        <v>554</v>
      </c>
      <c r="R71" s="1064"/>
      <c r="S71" s="1064"/>
      <c r="T71" s="1064"/>
      <c r="U71" s="1064"/>
      <c r="V71" s="1064">
        <v>540</v>
      </c>
      <c r="W71" s="1064"/>
      <c r="X71" s="1064"/>
      <c r="Y71" s="1064"/>
      <c r="Z71" s="1064"/>
      <c r="AA71" s="1064">
        <v>14</v>
      </c>
      <c r="AB71" s="1064"/>
      <c r="AC71" s="1064"/>
      <c r="AD71" s="1064"/>
      <c r="AE71" s="1064"/>
      <c r="AF71" s="1064">
        <v>14</v>
      </c>
      <c r="AG71" s="1064"/>
      <c r="AH71" s="1064"/>
      <c r="AI71" s="1064"/>
      <c r="AJ71" s="1064"/>
      <c r="AK71" s="1064">
        <v>28</v>
      </c>
      <c r="AL71" s="1064"/>
      <c r="AM71" s="1064"/>
      <c r="AN71" s="1064"/>
      <c r="AO71" s="1064"/>
      <c r="AP71" s="1064" t="s">
        <v>586</v>
      </c>
      <c r="AQ71" s="1064"/>
      <c r="AR71" s="1064"/>
      <c r="AS71" s="1064"/>
      <c r="AT71" s="1064"/>
      <c r="AU71" s="1064" t="s">
        <v>586</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579</v>
      </c>
      <c r="C72" s="1068"/>
      <c r="D72" s="1068"/>
      <c r="E72" s="1068"/>
      <c r="F72" s="1068"/>
      <c r="G72" s="1068"/>
      <c r="H72" s="1068"/>
      <c r="I72" s="1068"/>
      <c r="J72" s="1068"/>
      <c r="K72" s="1068"/>
      <c r="L72" s="1068"/>
      <c r="M72" s="1068"/>
      <c r="N72" s="1068"/>
      <c r="O72" s="1068"/>
      <c r="P72" s="1069"/>
      <c r="Q72" s="1070">
        <v>147560</v>
      </c>
      <c r="R72" s="1064"/>
      <c r="S72" s="1064"/>
      <c r="T72" s="1064"/>
      <c r="U72" s="1064"/>
      <c r="V72" s="1064">
        <v>144733</v>
      </c>
      <c r="W72" s="1064"/>
      <c r="X72" s="1064"/>
      <c r="Y72" s="1064"/>
      <c r="Z72" s="1064"/>
      <c r="AA72" s="1064">
        <v>2827</v>
      </c>
      <c r="AB72" s="1064"/>
      <c r="AC72" s="1064"/>
      <c r="AD72" s="1064"/>
      <c r="AE72" s="1064"/>
      <c r="AF72" s="1064">
        <v>2827</v>
      </c>
      <c r="AG72" s="1064"/>
      <c r="AH72" s="1064"/>
      <c r="AI72" s="1064"/>
      <c r="AJ72" s="1064"/>
      <c r="AK72" s="1064">
        <v>2337</v>
      </c>
      <c r="AL72" s="1064"/>
      <c r="AM72" s="1064"/>
      <c r="AN72" s="1064"/>
      <c r="AO72" s="1064"/>
      <c r="AP72" s="1064" t="s">
        <v>586</v>
      </c>
      <c r="AQ72" s="1064"/>
      <c r="AR72" s="1064"/>
      <c r="AS72" s="1064"/>
      <c r="AT72" s="1064"/>
      <c r="AU72" s="1064" t="s">
        <v>586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580</v>
      </c>
      <c r="C73" s="1068"/>
      <c r="D73" s="1068"/>
      <c r="E73" s="1068"/>
      <c r="F73" s="1068"/>
      <c r="G73" s="1068"/>
      <c r="H73" s="1068"/>
      <c r="I73" s="1068"/>
      <c r="J73" s="1068"/>
      <c r="K73" s="1068"/>
      <c r="L73" s="1068"/>
      <c r="M73" s="1068"/>
      <c r="N73" s="1068"/>
      <c r="O73" s="1068"/>
      <c r="P73" s="1069"/>
      <c r="Q73" s="1070">
        <v>24314</v>
      </c>
      <c r="R73" s="1064"/>
      <c r="S73" s="1064"/>
      <c r="T73" s="1064"/>
      <c r="U73" s="1064"/>
      <c r="V73" s="1064">
        <v>20301</v>
      </c>
      <c r="W73" s="1064"/>
      <c r="X73" s="1064"/>
      <c r="Y73" s="1064"/>
      <c r="Z73" s="1064"/>
      <c r="AA73" s="1064">
        <v>4013</v>
      </c>
      <c r="AB73" s="1064"/>
      <c r="AC73" s="1064"/>
      <c r="AD73" s="1064"/>
      <c r="AE73" s="1064"/>
      <c r="AF73" s="1064">
        <v>32328</v>
      </c>
      <c r="AG73" s="1064"/>
      <c r="AH73" s="1064"/>
      <c r="AI73" s="1064"/>
      <c r="AJ73" s="1064"/>
      <c r="AK73" s="1064" t="s">
        <v>586</v>
      </c>
      <c r="AL73" s="1064"/>
      <c r="AM73" s="1064"/>
      <c r="AN73" s="1064"/>
      <c r="AO73" s="1064"/>
      <c r="AP73" s="1064">
        <v>55202</v>
      </c>
      <c r="AQ73" s="1064"/>
      <c r="AR73" s="1064"/>
      <c r="AS73" s="1064"/>
      <c r="AT73" s="1064"/>
      <c r="AU73" s="1064" t="s">
        <v>586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581</v>
      </c>
      <c r="C74" s="1068"/>
      <c r="D74" s="1068"/>
      <c r="E74" s="1068"/>
      <c r="F74" s="1068"/>
      <c r="G74" s="1068"/>
      <c r="H74" s="1068"/>
      <c r="I74" s="1068"/>
      <c r="J74" s="1068"/>
      <c r="K74" s="1068"/>
      <c r="L74" s="1068"/>
      <c r="M74" s="1068"/>
      <c r="N74" s="1068"/>
      <c r="O74" s="1068"/>
      <c r="P74" s="1069"/>
      <c r="Q74" s="1070">
        <v>774</v>
      </c>
      <c r="R74" s="1064"/>
      <c r="S74" s="1064"/>
      <c r="T74" s="1064"/>
      <c r="U74" s="1064"/>
      <c r="V74" s="1064">
        <v>581</v>
      </c>
      <c r="W74" s="1064"/>
      <c r="X74" s="1064"/>
      <c r="Y74" s="1064"/>
      <c r="Z74" s="1064"/>
      <c r="AA74" s="1064">
        <v>193</v>
      </c>
      <c r="AB74" s="1064"/>
      <c r="AC74" s="1064"/>
      <c r="AD74" s="1064"/>
      <c r="AE74" s="1064"/>
      <c r="AF74" s="1064">
        <v>1559</v>
      </c>
      <c r="AG74" s="1064"/>
      <c r="AH74" s="1064"/>
      <c r="AI74" s="1064"/>
      <c r="AJ74" s="1064"/>
      <c r="AK74" s="1064" t="s">
        <v>586</v>
      </c>
      <c r="AL74" s="1064"/>
      <c r="AM74" s="1064"/>
      <c r="AN74" s="1064"/>
      <c r="AO74" s="1064"/>
      <c r="AP74" s="1064">
        <v>1100</v>
      </c>
      <c r="AQ74" s="1064"/>
      <c r="AR74" s="1064"/>
      <c r="AS74" s="1064"/>
      <c r="AT74" s="1064"/>
      <c r="AU74" s="1064" t="s">
        <v>586</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SUM(AF68:AJ74)</f>
        <v>37025</v>
      </c>
      <c r="AG88" s="1052"/>
      <c r="AH88" s="1052"/>
      <c r="AI88" s="1052"/>
      <c r="AJ88" s="1052"/>
      <c r="AK88" s="1056"/>
      <c r="AL88" s="1056"/>
      <c r="AM88" s="1056"/>
      <c r="AN88" s="1056"/>
      <c r="AO88" s="1056"/>
      <c r="AP88" s="1052">
        <f>SUM(AP73:AT74)</f>
        <v>56302</v>
      </c>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15</v>
      </c>
      <c r="CS102" s="1044"/>
      <c r="CT102" s="1044"/>
      <c r="CU102" s="1044"/>
      <c r="CV102" s="1045"/>
      <c r="CW102" s="1043" t="s">
        <v>584</v>
      </c>
      <c r="CX102" s="1044"/>
      <c r="CY102" s="1044"/>
      <c r="CZ102" s="1044"/>
      <c r="DA102" s="1045"/>
      <c r="DB102" s="1043" t="s">
        <v>584</v>
      </c>
      <c r="DC102" s="1044"/>
      <c r="DD102" s="1044"/>
      <c r="DE102" s="1044"/>
      <c r="DF102" s="1045"/>
      <c r="DG102" s="1043" t="s">
        <v>584</v>
      </c>
      <c r="DH102" s="1044"/>
      <c r="DI102" s="1044"/>
      <c r="DJ102" s="1044"/>
      <c r="DK102" s="1045"/>
      <c r="DL102" s="1043" t="s">
        <v>584</v>
      </c>
      <c r="DM102" s="1044"/>
      <c r="DN102" s="1044"/>
      <c r="DO102" s="1044"/>
      <c r="DP102" s="1045"/>
      <c r="DQ102" s="1043" t="s">
        <v>584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310</v>
      </c>
      <c r="AG109" s="987"/>
      <c r="AH109" s="987"/>
      <c r="AI109" s="987"/>
      <c r="AJ109" s="988"/>
      <c r="AK109" s="989" t="s">
        <v>309</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310</v>
      </c>
      <c r="BW109" s="987"/>
      <c r="BX109" s="987"/>
      <c r="BY109" s="987"/>
      <c r="BZ109" s="988"/>
      <c r="CA109" s="989" t="s">
        <v>309</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310</v>
      </c>
      <c r="DM109" s="987"/>
      <c r="DN109" s="987"/>
      <c r="DO109" s="987"/>
      <c r="DP109" s="988"/>
      <c r="DQ109" s="989" t="s">
        <v>309</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436108</v>
      </c>
      <c r="AB110" s="980"/>
      <c r="AC110" s="980"/>
      <c r="AD110" s="980"/>
      <c r="AE110" s="981"/>
      <c r="AF110" s="982">
        <v>441113</v>
      </c>
      <c r="AG110" s="980"/>
      <c r="AH110" s="980"/>
      <c r="AI110" s="980"/>
      <c r="AJ110" s="981"/>
      <c r="AK110" s="982">
        <v>465944</v>
      </c>
      <c r="AL110" s="980"/>
      <c r="AM110" s="980"/>
      <c r="AN110" s="980"/>
      <c r="AO110" s="981"/>
      <c r="AP110" s="983">
        <v>13</v>
      </c>
      <c r="AQ110" s="984"/>
      <c r="AR110" s="984"/>
      <c r="AS110" s="984"/>
      <c r="AT110" s="985"/>
      <c r="AU110" s="1019" t="s">
        <v>72</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6174017</v>
      </c>
      <c r="BR110" s="927"/>
      <c r="BS110" s="927"/>
      <c r="BT110" s="927"/>
      <c r="BU110" s="927"/>
      <c r="BV110" s="927">
        <v>6042741</v>
      </c>
      <c r="BW110" s="927"/>
      <c r="BX110" s="927"/>
      <c r="BY110" s="927"/>
      <c r="BZ110" s="927"/>
      <c r="CA110" s="927">
        <v>6031353</v>
      </c>
      <c r="CB110" s="927"/>
      <c r="CC110" s="927"/>
      <c r="CD110" s="927"/>
      <c r="CE110" s="927"/>
      <c r="CF110" s="951">
        <v>168.2</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300606</v>
      </c>
      <c r="DH110" s="927"/>
      <c r="DI110" s="927"/>
      <c r="DJ110" s="927"/>
      <c r="DK110" s="927"/>
      <c r="DL110" s="927">
        <v>269857</v>
      </c>
      <c r="DM110" s="927"/>
      <c r="DN110" s="927"/>
      <c r="DO110" s="927"/>
      <c r="DP110" s="927"/>
      <c r="DQ110" s="927">
        <v>239099</v>
      </c>
      <c r="DR110" s="927"/>
      <c r="DS110" s="927"/>
      <c r="DT110" s="927"/>
      <c r="DU110" s="927"/>
      <c r="DV110" s="928">
        <v>6.7</v>
      </c>
      <c r="DW110" s="928"/>
      <c r="DX110" s="928"/>
      <c r="DY110" s="928"/>
      <c r="DZ110" s="929"/>
    </row>
    <row r="111" spans="1:131" s="247" customFormat="1" ht="26.25" customHeight="1" x14ac:dyDescent="0.15">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395</v>
      </c>
      <c r="AG111" s="1008"/>
      <c r="AH111" s="1008"/>
      <c r="AI111" s="1008"/>
      <c r="AJ111" s="1009"/>
      <c r="AK111" s="1010" t="s">
        <v>395</v>
      </c>
      <c r="AL111" s="1008"/>
      <c r="AM111" s="1008"/>
      <c r="AN111" s="1008"/>
      <c r="AO111" s="1009"/>
      <c r="AP111" s="1011" t="s">
        <v>439</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300606</v>
      </c>
      <c r="BR111" s="899"/>
      <c r="BS111" s="899"/>
      <c r="BT111" s="899"/>
      <c r="BU111" s="899"/>
      <c r="BV111" s="899">
        <v>269857</v>
      </c>
      <c r="BW111" s="899"/>
      <c r="BX111" s="899"/>
      <c r="BY111" s="899"/>
      <c r="BZ111" s="899"/>
      <c r="CA111" s="899">
        <v>239099</v>
      </c>
      <c r="CB111" s="899"/>
      <c r="CC111" s="899"/>
      <c r="CD111" s="899"/>
      <c r="CE111" s="899"/>
      <c r="CF111" s="960">
        <v>6.7</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439</v>
      </c>
      <c r="DH111" s="899"/>
      <c r="DI111" s="899"/>
      <c r="DJ111" s="899"/>
      <c r="DK111" s="899"/>
      <c r="DL111" s="899" t="s">
        <v>439</v>
      </c>
      <c r="DM111" s="899"/>
      <c r="DN111" s="899"/>
      <c r="DO111" s="899"/>
      <c r="DP111" s="899"/>
      <c r="DQ111" s="899" t="s">
        <v>439</v>
      </c>
      <c r="DR111" s="899"/>
      <c r="DS111" s="899"/>
      <c r="DT111" s="899"/>
      <c r="DU111" s="899"/>
      <c r="DV111" s="876" t="s">
        <v>395</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444</v>
      </c>
      <c r="AB112" s="862"/>
      <c r="AC112" s="862"/>
      <c r="AD112" s="862"/>
      <c r="AE112" s="863"/>
      <c r="AF112" s="864" t="s">
        <v>395</v>
      </c>
      <c r="AG112" s="862"/>
      <c r="AH112" s="862"/>
      <c r="AI112" s="862"/>
      <c r="AJ112" s="863"/>
      <c r="AK112" s="864" t="s">
        <v>439</v>
      </c>
      <c r="AL112" s="862"/>
      <c r="AM112" s="862"/>
      <c r="AN112" s="862"/>
      <c r="AO112" s="863"/>
      <c r="AP112" s="909" t="s">
        <v>395</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1597231</v>
      </c>
      <c r="BR112" s="899"/>
      <c r="BS112" s="899"/>
      <c r="BT112" s="899"/>
      <c r="BU112" s="899"/>
      <c r="BV112" s="899">
        <v>1505277</v>
      </c>
      <c r="BW112" s="899"/>
      <c r="BX112" s="899"/>
      <c r="BY112" s="899"/>
      <c r="BZ112" s="899"/>
      <c r="CA112" s="899">
        <v>1399173</v>
      </c>
      <c r="CB112" s="899"/>
      <c r="CC112" s="899"/>
      <c r="CD112" s="899"/>
      <c r="CE112" s="899"/>
      <c r="CF112" s="960">
        <v>39</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439</v>
      </c>
      <c r="DH112" s="899"/>
      <c r="DI112" s="899"/>
      <c r="DJ112" s="899"/>
      <c r="DK112" s="899"/>
      <c r="DL112" s="899" t="s">
        <v>395</v>
      </c>
      <c r="DM112" s="899"/>
      <c r="DN112" s="899"/>
      <c r="DO112" s="899"/>
      <c r="DP112" s="899"/>
      <c r="DQ112" s="899" t="s">
        <v>395</v>
      </c>
      <c r="DR112" s="899"/>
      <c r="DS112" s="899"/>
      <c r="DT112" s="899"/>
      <c r="DU112" s="899"/>
      <c r="DV112" s="876" t="s">
        <v>395</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169929</v>
      </c>
      <c r="AB113" s="1008"/>
      <c r="AC113" s="1008"/>
      <c r="AD113" s="1008"/>
      <c r="AE113" s="1009"/>
      <c r="AF113" s="1010">
        <v>153811</v>
      </c>
      <c r="AG113" s="1008"/>
      <c r="AH113" s="1008"/>
      <c r="AI113" s="1008"/>
      <c r="AJ113" s="1009"/>
      <c r="AK113" s="1010">
        <v>141817</v>
      </c>
      <c r="AL113" s="1008"/>
      <c r="AM113" s="1008"/>
      <c r="AN113" s="1008"/>
      <c r="AO113" s="1009"/>
      <c r="AP113" s="1011">
        <v>4</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t="s">
        <v>395</v>
      </c>
      <c r="BR113" s="899"/>
      <c r="BS113" s="899"/>
      <c r="BT113" s="899"/>
      <c r="BU113" s="899"/>
      <c r="BV113" s="899" t="s">
        <v>439</v>
      </c>
      <c r="BW113" s="899"/>
      <c r="BX113" s="899"/>
      <c r="BY113" s="899"/>
      <c r="BZ113" s="899"/>
      <c r="CA113" s="899" t="s">
        <v>439</v>
      </c>
      <c r="CB113" s="899"/>
      <c r="CC113" s="899"/>
      <c r="CD113" s="899"/>
      <c r="CE113" s="899"/>
      <c r="CF113" s="960" t="s">
        <v>439</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395</v>
      </c>
      <c r="DH113" s="862"/>
      <c r="DI113" s="862"/>
      <c r="DJ113" s="862"/>
      <c r="DK113" s="863"/>
      <c r="DL113" s="864" t="s">
        <v>395</v>
      </c>
      <c r="DM113" s="862"/>
      <c r="DN113" s="862"/>
      <c r="DO113" s="862"/>
      <c r="DP113" s="863"/>
      <c r="DQ113" s="864" t="s">
        <v>439</v>
      </c>
      <c r="DR113" s="862"/>
      <c r="DS113" s="862"/>
      <c r="DT113" s="862"/>
      <c r="DU113" s="863"/>
      <c r="DV113" s="909" t="s">
        <v>439</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395</v>
      </c>
      <c r="AB114" s="862"/>
      <c r="AC114" s="862"/>
      <c r="AD114" s="862"/>
      <c r="AE114" s="863"/>
      <c r="AF114" s="864">
        <v>236</v>
      </c>
      <c r="AG114" s="862"/>
      <c r="AH114" s="862"/>
      <c r="AI114" s="862"/>
      <c r="AJ114" s="863"/>
      <c r="AK114" s="864">
        <v>60</v>
      </c>
      <c r="AL114" s="862"/>
      <c r="AM114" s="862"/>
      <c r="AN114" s="862"/>
      <c r="AO114" s="863"/>
      <c r="AP114" s="909">
        <v>0</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562797</v>
      </c>
      <c r="BR114" s="899"/>
      <c r="BS114" s="899"/>
      <c r="BT114" s="899"/>
      <c r="BU114" s="899"/>
      <c r="BV114" s="899">
        <v>562218</v>
      </c>
      <c r="BW114" s="899"/>
      <c r="BX114" s="899"/>
      <c r="BY114" s="899"/>
      <c r="BZ114" s="899"/>
      <c r="CA114" s="899">
        <v>535046</v>
      </c>
      <c r="CB114" s="899"/>
      <c r="CC114" s="899"/>
      <c r="CD114" s="899"/>
      <c r="CE114" s="899"/>
      <c r="CF114" s="960">
        <v>14.9</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439</v>
      </c>
      <c r="DH114" s="862"/>
      <c r="DI114" s="862"/>
      <c r="DJ114" s="862"/>
      <c r="DK114" s="863"/>
      <c r="DL114" s="864" t="s">
        <v>439</v>
      </c>
      <c r="DM114" s="862"/>
      <c r="DN114" s="862"/>
      <c r="DO114" s="862"/>
      <c r="DP114" s="863"/>
      <c r="DQ114" s="864" t="s">
        <v>444</v>
      </c>
      <c r="DR114" s="862"/>
      <c r="DS114" s="862"/>
      <c r="DT114" s="862"/>
      <c r="DU114" s="863"/>
      <c r="DV114" s="909" t="s">
        <v>439</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30741</v>
      </c>
      <c r="AB115" s="1008"/>
      <c r="AC115" s="1008"/>
      <c r="AD115" s="1008"/>
      <c r="AE115" s="1009"/>
      <c r="AF115" s="1010">
        <v>30749</v>
      </c>
      <c r="AG115" s="1008"/>
      <c r="AH115" s="1008"/>
      <c r="AI115" s="1008"/>
      <c r="AJ115" s="1009"/>
      <c r="AK115" s="1010">
        <v>30758</v>
      </c>
      <c r="AL115" s="1008"/>
      <c r="AM115" s="1008"/>
      <c r="AN115" s="1008"/>
      <c r="AO115" s="1009"/>
      <c r="AP115" s="1011">
        <v>0.9</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395</v>
      </c>
      <c r="BR115" s="899"/>
      <c r="BS115" s="899"/>
      <c r="BT115" s="899"/>
      <c r="BU115" s="899"/>
      <c r="BV115" s="899" t="s">
        <v>395</v>
      </c>
      <c r="BW115" s="899"/>
      <c r="BX115" s="899"/>
      <c r="BY115" s="899"/>
      <c r="BZ115" s="899"/>
      <c r="CA115" s="899" t="s">
        <v>439</v>
      </c>
      <c r="CB115" s="899"/>
      <c r="CC115" s="899"/>
      <c r="CD115" s="899"/>
      <c r="CE115" s="899"/>
      <c r="CF115" s="960" t="s">
        <v>439</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439</v>
      </c>
      <c r="DH115" s="862"/>
      <c r="DI115" s="862"/>
      <c r="DJ115" s="862"/>
      <c r="DK115" s="863"/>
      <c r="DL115" s="864" t="s">
        <v>439</v>
      </c>
      <c r="DM115" s="862"/>
      <c r="DN115" s="862"/>
      <c r="DO115" s="862"/>
      <c r="DP115" s="863"/>
      <c r="DQ115" s="864" t="s">
        <v>395</v>
      </c>
      <c r="DR115" s="862"/>
      <c r="DS115" s="862"/>
      <c r="DT115" s="862"/>
      <c r="DU115" s="863"/>
      <c r="DV115" s="909" t="s">
        <v>439</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439</v>
      </c>
      <c r="AB116" s="862"/>
      <c r="AC116" s="862"/>
      <c r="AD116" s="862"/>
      <c r="AE116" s="863"/>
      <c r="AF116" s="864" t="s">
        <v>439</v>
      </c>
      <c r="AG116" s="862"/>
      <c r="AH116" s="862"/>
      <c r="AI116" s="862"/>
      <c r="AJ116" s="863"/>
      <c r="AK116" s="864" t="s">
        <v>395</v>
      </c>
      <c r="AL116" s="862"/>
      <c r="AM116" s="862"/>
      <c r="AN116" s="862"/>
      <c r="AO116" s="863"/>
      <c r="AP116" s="909" t="s">
        <v>439</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395</v>
      </c>
      <c r="BR116" s="899"/>
      <c r="BS116" s="899"/>
      <c r="BT116" s="899"/>
      <c r="BU116" s="899"/>
      <c r="BV116" s="899" t="s">
        <v>439</v>
      </c>
      <c r="BW116" s="899"/>
      <c r="BX116" s="899"/>
      <c r="BY116" s="899"/>
      <c r="BZ116" s="899"/>
      <c r="CA116" s="899" t="s">
        <v>395</v>
      </c>
      <c r="CB116" s="899"/>
      <c r="CC116" s="899"/>
      <c r="CD116" s="899"/>
      <c r="CE116" s="899"/>
      <c r="CF116" s="960" t="s">
        <v>439</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439</v>
      </c>
      <c r="DH116" s="862"/>
      <c r="DI116" s="862"/>
      <c r="DJ116" s="862"/>
      <c r="DK116" s="863"/>
      <c r="DL116" s="864" t="s">
        <v>439</v>
      </c>
      <c r="DM116" s="862"/>
      <c r="DN116" s="862"/>
      <c r="DO116" s="862"/>
      <c r="DP116" s="863"/>
      <c r="DQ116" s="864" t="s">
        <v>439</v>
      </c>
      <c r="DR116" s="862"/>
      <c r="DS116" s="862"/>
      <c r="DT116" s="862"/>
      <c r="DU116" s="863"/>
      <c r="DV116" s="909" t="s">
        <v>395</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636778</v>
      </c>
      <c r="AB117" s="994"/>
      <c r="AC117" s="994"/>
      <c r="AD117" s="994"/>
      <c r="AE117" s="995"/>
      <c r="AF117" s="996">
        <v>625909</v>
      </c>
      <c r="AG117" s="994"/>
      <c r="AH117" s="994"/>
      <c r="AI117" s="994"/>
      <c r="AJ117" s="995"/>
      <c r="AK117" s="996">
        <v>638579</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395</v>
      </c>
      <c r="BR117" s="899"/>
      <c r="BS117" s="899"/>
      <c r="BT117" s="899"/>
      <c r="BU117" s="899"/>
      <c r="BV117" s="899" t="s">
        <v>439</v>
      </c>
      <c r="BW117" s="899"/>
      <c r="BX117" s="899"/>
      <c r="BY117" s="899"/>
      <c r="BZ117" s="899"/>
      <c r="CA117" s="899" t="s">
        <v>395</v>
      </c>
      <c r="CB117" s="899"/>
      <c r="CC117" s="899"/>
      <c r="CD117" s="899"/>
      <c r="CE117" s="899"/>
      <c r="CF117" s="960" t="s">
        <v>439</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395</v>
      </c>
      <c r="DH117" s="862"/>
      <c r="DI117" s="862"/>
      <c r="DJ117" s="862"/>
      <c r="DK117" s="863"/>
      <c r="DL117" s="864" t="s">
        <v>444</v>
      </c>
      <c r="DM117" s="862"/>
      <c r="DN117" s="862"/>
      <c r="DO117" s="862"/>
      <c r="DP117" s="863"/>
      <c r="DQ117" s="864" t="s">
        <v>439</v>
      </c>
      <c r="DR117" s="862"/>
      <c r="DS117" s="862"/>
      <c r="DT117" s="862"/>
      <c r="DU117" s="863"/>
      <c r="DV117" s="909" t="s">
        <v>439</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310</v>
      </c>
      <c r="AG118" s="987"/>
      <c r="AH118" s="987"/>
      <c r="AI118" s="987"/>
      <c r="AJ118" s="988"/>
      <c r="AK118" s="989" t="s">
        <v>309</v>
      </c>
      <c r="AL118" s="987"/>
      <c r="AM118" s="987"/>
      <c r="AN118" s="987"/>
      <c r="AO118" s="988"/>
      <c r="AP118" s="990" t="s">
        <v>432</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444</v>
      </c>
      <c r="BR118" s="930"/>
      <c r="BS118" s="930"/>
      <c r="BT118" s="930"/>
      <c r="BU118" s="930"/>
      <c r="BV118" s="930" t="s">
        <v>395</v>
      </c>
      <c r="BW118" s="930"/>
      <c r="BX118" s="930"/>
      <c r="BY118" s="930"/>
      <c r="BZ118" s="930"/>
      <c r="CA118" s="930" t="s">
        <v>444</v>
      </c>
      <c r="CB118" s="930"/>
      <c r="CC118" s="930"/>
      <c r="CD118" s="930"/>
      <c r="CE118" s="930"/>
      <c r="CF118" s="960" t="s">
        <v>444</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444</v>
      </c>
      <c r="DH118" s="862"/>
      <c r="DI118" s="862"/>
      <c r="DJ118" s="862"/>
      <c r="DK118" s="863"/>
      <c r="DL118" s="864" t="s">
        <v>444</v>
      </c>
      <c r="DM118" s="862"/>
      <c r="DN118" s="862"/>
      <c r="DO118" s="862"/>
      <c r="DP118" s="863"/>
      <c r="DQ118" s="864" t="s">
        <v>444</v>
      </c>
      <c r="DR118" s="862"/>
      <c r="DS118" s="862"/>
      <c r="DT118" s="862"/>
      <c r="DU118" s="863"/>
      <c r="DV118" s="909" t="s">
        <v>395</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30741</v>
      </c>
      <c r="AB119" s="980"/>
      <c r="AC119" s="980"/>
      <c r="AD119" s="980"/>
      <c r="AE119" s="981"/>
      <c r="AF119" s="982">
        <v>30749</v>
      </c>
      <c r="AG119" s="980"/>
      <c r="AH119" s="980"/>
      <c r="AI119" s="980"/>
      <c r="AJ119" s="981"/>
      <c r="AK119" s="982">
        <v>30758</v>
      </c>
      <c r="AL119" s="980"/>
      <c r="AM119" s="980"/>
      <c r="AN119" s="980"/>
      <c r="AO119" s="981"/>
      <c r="AP119" s="983">
        <v>0.9</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464</v>
      </c>
      <c r="BP119" s="963"/>
      <c r="BQ119" s="967">
        <v>8634651</v>
      </c>
      <c r="BR119" s="930"/>
      <c r="BS119" s="930"/>
      <c r="BT119" s="930"/>
      <c r="BU119" s="930"/>
      <c r="BV119" s="930">
        <v>8380093</v>
      </c>
      <c r="BW119" s="930"/>
      <c r="BX119" s="930"/>
      <c r="BY119" s="930"/>
      <c r="BZ119" s="930"/>
      <c r="CA119" s="930">
        <v>8204671</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138</v>
      </c>
      <c r="DH119" s="845"/>
      <c r="DI119" s="845"/>
      <c r="DJ119" s="845"/>
      <c r="DK119" s="846"/>
      <c r="DL119" s="847" t="s">
        <v>395</v>
      </c>
      <c r="DM119" s="845"/>
      <c r="DN119" s="845"/>
      <c r="DO119" s="845"/>
      <c r="DP119" s="846"/>
      <c r="DQ119" s="847" t="s">
        <v>395</v>
      </c>
      <c r="DR119" s="845"/>
      <c r="DS119" s="845"/>
      <c r="DT119" s="845"/>
      <c r="DU119" s="846"/>
      <c r="DV119" s="933" t="s">
        <v>138</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138</v>
      </c>
      <c r="AB120" s="862"/>
      <c r="AC120" s="862"/>
      <c r="AD120" s="862"/>
      <c r="AE120" s="863"/>
      <c r="AF120" s="864" t="s">
        <v>395</v>
      </c>
      <c r="AG120" s="862"/>
      <c r="AH120" s="862"/>
      <c r="AI120" s="862"/>
      <c r="AJ120" s="863"/>
      <c r="AK120" s="864" t="s">
        <v>138</v>
      </c>
      <c r="AL120" s="862"/>
      <c r="AM120" s="862"/>
      <c r="AN120" s="862"/>
      <c r="AO120" s="863"/>
      <c r="AP120" s="909" t="s">
        <v>138</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2741170</v>
      </c>
      <c r="BR120" s="927"/>
      <c r="BS120" s="927"/>
      <c r="BT120" s="927"/>
      <c r="BU120" s="927"/>
      <c r="BV120" s="927">
        <v>2906748</v>
      </c>
      <c r="BW120" s="927"/>
      <c r="BX120" s="927"/>
      <c r="BY120" s="927"/>
      <c r="BZ120" s="927"/>
      <c r="CA120" s="927">
        <v>2499604</v>
      </c>
      <c r="CB120" s="927"/>
      <c r="CC120" s="927"/>
      <c r="CD120" s="927"/>
      <c r="CE120" s="927"/>
      <c r="CF120" s="951">
        <v>69.7</v>
      </c>
      <c r="CG120" s="952"/>
      <c r="CH120" s="952"/>
      <c r="CI120" s="952"/>
      <c r="CJ120" s="952"/>
      <c r="CK120" s="953" t="s">
        <v>468</v>
      </c>
      <c r="CL120" s="937"/>
      <c r="CM120" s="937"/>
      <c r="CN120" s="937"/>
      <c r="CO120" s="938"/>
      <c r="CP120" s="957" t="s">
        <v>409</v>
      </c>
      <c r="CQ120" s="958"/>
      <c r="CR120" s="958"/>
      <c r="CS120" s="958"/>
      <c r="CT120" s="958"/>
      <c r="CU120" s="958"/>
      <c r="CV120" s="958"/>
      <c r="CW120" s="958"/>
      <c r="CX120" s="958"/>
      <c r="CY120" s="958"/>
      <c r="CZ120" s="958"/>
      <c r="DA120" s="958"/>
      <c r="DB120" s="958"/>
      <c r="DC120" s="958"/>
      <c r="DD120" s="958"/>
      <c r="DE120" s="958"/>
      <c r="DF120" s="959"/>
      <c r="DG120" s="946">
        <v>1596676</v>
      </c>
      <c r="DH120" s="927"/>
      <c r="DI120" s="927"/>
      <c r="DJ120" s="927"/>
      <c r="DK120" s="927"/>
      <c r="DL120" s="927">
        <v>1505277</v>
      </c>
      <c r="DM120" s="927"/>
      <c r="DN120" s="927"/>
      <c r="DO120" s="927"/>
      <c r="DP120" s="927"/>
      <c r="DQ120" s="927">
        <v>1399173</v>
      </c>
      <c r="DR120" s="927"/>
      <c r="DS120" s="927"/>
      <c r="DT120" s="927"/>
      <c r="DU120" s="927"/>
      <c r="DV120" s="928">
        <v>39</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138</v>
      </c>
      <c r="AB121" s="862"/>
      <c r="AC121" s="862"/>
      <c r="AD121" s="862"/>
      <c r="AE121" s="863"/>
      <c r="AF121" s="864" t="s">
        <v>395</v>
      </c>
      <c r="AG121" s="862"/>
      <c r="AH121" s="862"/>
      <c r="AI121" s="862"/>
      <c r="AJ121" s="863"/>
      <c r="AK121" s="864" t="s">
        <v>395</v>
      </c>
      <c r="AL121" s="862"/>
      <c r="AM121" s="862"/>
      <c r="AN121" s="862"/>
      <c r="AO121" s="863"/>
      <c r="AP121" s="909" t="s">
        <v>138</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116236</v>
      </c>
      <c r="BR121" s="899"/>
      <c r="BS121" s="899"/>
      <c r="BT121" s="899"/>
      <c r="BU121" s="899"/>
      <c r="BV121" s="899">
        <v>99183</v>
      </c>
      <c r="BW121" s="899"/>
      <c r="BX121" s="899"/>
      <c r="BY121" s="899"/>
      <c r="BZ121" s="899"/>
      <c r="CA121" s="899">
        <v>59020</v>
      </c>
      <c r="CB121" s="899"/>
      <c r="CC121" s="899"/>
      <c r="CD121" s="899"/>
      <c r="CE121" s="899"/>
      <c r="CF121" s="960">
        <v>1.6</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t="s">
        <v>395</v>
      </c>
      <c r="DH121" s="899"/>
      <c r="DI121" s="899"/>
      <c r="DJ121" s="899"/>
      <c r="DK121" s="899"/>
      <c r="DL121" s="899" t="s">
        <v>395</v>
      </c>
      <c r="DM121" s="899"/>
      <c r="DN121" s="899"/>
      <c r="DO121" s="899"/>
      <c r="DP121" s="899"/>
      <c r="DQ121" s="899" t="s">
        <v>395</v>
      </c>
      <c r="DR121" s="899"/>
      <c r="DS121" s="899"/>
      <c r="DT121" s="899"/>
      <c r="DU121" s="899"/>
      <c r="DV121" s="876" t="s">
        <v>395</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138</v>
      </c>
      <c r="AB122" s="862"/>
      <c r="AC122" s="862"/>
      <c r="AD122" s="862"/>
      <c r="AE122" s="863"/>
      <c r="AF122" s="864" t="s">
        <v>138</v>
      </c>
      <c r="AG122" s="862"/>
      <c r="AH122" s="862"/>
      <c r="AI122" s="862"/>
      <c r="AJ122" s="863"/>
      <c r="AK122" s="864" t="s">
        <v>138</v>
      </c>
      <c r="AL122" s="862"/>
      <c r="AM122" s="862"/>
      <c r="AN122" s="862"/>
      <c r="AO122" s="863"/>
      <c r="AP122" s="909" t="s">
        <v>138</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5189545</v>
      </c>
      <c r="BR122" s="930"/>
      <c r="BS122" s="930"/>
      <c r="BT122" s="930"/>
      <c r="BU122" s="930"/>
      <c r="BV122" s="930">
        <v>5121770</v>
      </c>
      <c r="BW122" s="930"/>
      <c r="BX122" s="930"/>
      <c r="BY122" s="930"/>
      <c r="BZ122" s="930"/>
      <c r="CA122" s="930">
        <v>5166648</v>
      </c>
      <c r="CB122" s="930"/>
      <c r="CC122" s="930"/>
      <c r="CD122" s="930"/>
      <c r="CE122" s="930"/>
      <c r="CF122" s="931">
        <v>144.1</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t="s">
        <v>138</v>
      </c>
      <c r="DH122" s="899"/>
      <c r="DI122" s="899"/>
      <c r="DJ122" s="899"/>
      <c r="DK122" s="899"/>
      <c r="DL122" s="899" t="s">
        <v>395</v>
      </c>
      <c r="DM122" s="899"/>
      <c r="DN122" s="899"/>
      <c r="DO122" s="899"/>
      <c r="DP122" s="899"/>
      <c r="DQ122" s="899" t="s">
        <v>138</v>
      </c>
      <c r="DR122" s="899"/>
      <c r="DS122" s="899"/>
      <c r="DT122" s="899"/>
      <c r="DU122" s="899"/>
      <c r="DV122" s="876" t="s">
        <v>395</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138</v>
      </c>
      <c r="AB123" s="862"/>
      <c r="AC123" s="862"/>
      <c r="AD123" s="862"/>
      <c r="AE123" s="863"/>
      <c r="AF123" s="864" t="s">
        <v>395</v>
      </c>
      <c r="AG123" s="862"/>
      <c r="AH123" s="862"/>
      <c r="AI123" s="862"/>
      <c r="AJ123" s="863"/>
      <c r="AK123" s="864" t="s">
        <v>395</v>
      </c>
      <c r="AL123" s="862"/>
      <c r="AM123" s="862"/>
      <c r="AN123" s="862"/>
      <c r="AO123" s="863"/>
      <c r="AP123" s="909" t="s">
        <v>138</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474</v>
      </c>
      <c r="BP123" s="963"/>
      <c r="BQ123" s="917">
        <v>8046951</v>
      </c>
      <c r="BR123" s="918"/>
      <c r="BS123" s="918"/>
      <c r="BT123" s="918"/>
      <c r="BU123" s="918"/>
      <c r="BV123" s="918">
        <v>8127701</v>
      </c>
      <c r="BW123" s="918"/>
      <c r="BX123" s="918"/>
      <c r="BY123" s="918"/>
      <c r="BZ123" s="918"/>
      <c r="CA123" s="918">
        <v>7725272</v>
      </c>
      <c r="CB123" s="918"/>
      <c r="CC123" s="918"/>
      <c r="CD123" s="918"/>
      <c r="CE123" s="918"/>
      <c r="CF123" s="828"/>
      <c r="CG123" s="829"/>
      <c r="CH123" s="829"/>
      <c r="CI123" s="829"/>
      <c r="CJ123" s="919"/>
      <c r="CK123" s="954"/>
      <c r="CL123" s="940"/>
      <c r="CM123" s="940"/>
      <c r="CN123" s="940"/>
      <c r="CO123" s="941"/>
      <c r="CP123" s="920" t="s">
        <v>406</v>
      </c>
      <c r="CQ123" s="921"/>
      <c r="CR123" s="921"/>
      <c r="CS123" s="921"/>
      <c r="CT123" s="921"/>
      <c r="CU123" s="921"/>
      <c r="CV123" s="921"/>
      <c r="CW123" s="921"/>
      <c r="CX123" s="921"/>
      <c r="CY123" s="921"/>
      <c r="CZ123" s="921"/>
      <c r="DA123" s="921"/>
      <c r="DB123" s="921"/>
      <c r="DC123" s="921"/>
      <c r="DD123" s="921"/>
      <c r="DE123" s="921"/>
      <c r="DF123" s="922"/>
      <c r="DG123" s="861" t="s">
        <v>395</v>
      </c>
      <c r="DH123" s="862"/>
      <c r="DI123" s="862"/>
      <c r="DJ123" s="862"/>
      <c r="DK123" s="863"/>
      <c r="DL123" s="864" t="s">
        <v>395</v>
      </c>
      <c r="DM123" s="862"/>
      <c r="DN123" s="862"/>
      <c r="DO123" s="862"/>
      <c r="DP123" s="863"/>
      <c r="DQ123" s="864" t="s">
        <v>138</v>
      </c>
      <c r="DR123" s="862"/>
      <c r="DS123" s="862"/>
      <c r="DT123" s="862"/>
      <c r="DU123" s="863"/>
      <c r="DV123" s="909" t="s">
        <v>395</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138</v>
      </c>
      <c r="AB124" s="862"/>
      <c r="AC124" s="862"/>
      <c r="AD124" s="862"/>
      <c r="AE124" s="863"/>
      <c r="AF124" s="864" t="s">
        <v>395</v>
      </c>
      <c r="AG124" s="862"/>
      <c r="AH124" s="862"/>
      <c r="AI124" s="862"/>
      <c r="AJ124" s="863"/>
      <c r="AK124" s="864" t="s">
        <v>138</v>
      </c>
      <c r="AL124" s="862"/>
      <c r="AM124" s="862"/>
      <c r="AN124" s="862"/>
      <c r="AO124" s="863"/>
      <c r="AP124" s="909" t="s">
        <v>138</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16.600000000000001</v>
      </c>
      <c r="BR124" s="916"/>
      <c r="BS124" s="916"/>
      <c r="BT124" s="916"/>
      <c r="BU124" s="916"/>
      <c r="BV124" s="916">
        <v>7</v>
      </c>
      <c r="BW124" s="916"/>
      <c r="BX124" s="916"/>
      <c r="BY124" s="916"/>
      <c r="BZ124" s="916"/>
      <c r="CA124" s="916">
        <v>13.3</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v>555</v>
      </c>
      <c r="DH124" s="845"/>
      <c r="DI124" s="845"/>
      <c r="DJ124" s="845"/>
      <c r="DK124" s="846"/>
      <c r="DL124" s="847" t="s">
        <v>395</v>
      </c>
      <c r="DM124" s="845"/>
      <c r="DN124" s="845"/>
      <c r="DO124" s="845"/>
      <c r="DP124" s="846"/>
      <c r="DQ124" s="847" t="s">
        <v>395</v>
      </c>
      <c r="DR124" s="845"/>
      <c r="DS124" s="845"/>
      <c r="DT124" s="845"/>
      <c r="DU124" s="846"/>
      <c r="DV124" s="933" t="s">
        <v>395</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138</v>
      </c>
      <c r="AB125" s="862"/>
      <c r="AC125" s="862"/>
      <c r="AD125" s="862"/>
      <c r="AE125" s="863"/>
      <c r="AF125" s="864" t="s">
        <v>395</v>
      </c>
      <c r="AG125" s="862"/>
      <c r="AH125" s="862"/>
      <c r="AI125" s="862"/>
      <c r="AJ125" s="863"/>
      <c r="AK125" s="864" t="s">
        <v>138</v>
      </c>
      <c r="AL125" s="862"/>
      <c r="AM125" s="862"/>
      <c r="AN125" s="862"/>
      <c r="AO125" s="863"/>
      <c r="AP125" s="909" t="s">
        <v>395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477</v>
      </c>
      <c r="CL125" s="937"/>
      <c r="CM125" s="937"/>
      <c r="CN125" s="937"/>
      <c r="CO125" s="938"/>
      <c r="CP125" s="945" t="s">
        <v>478</v>
      </c>
      <c r="CQ125" s="890"/>
      <c r="CR125" s="890"/>
      <c r="CS125" s="890"/>
      <c r="CT125" s="890"/>
      <c r="CU125" s="890"/>
      <c r="CV125" s="890"/>
      <c r="CW125" s="890"/>
      <c r="CX125" s="890"/>
      <c r="CY125" s="890"/>
      <c r="CZ125" s="890"/>
      <c r="DA125" s="890"/>
      <c r="DB125" s="890"/>
      <c r="DC125" s="890"/>
      <c r="DD125" s="890"/>
      <c r="DE125" s="890"/>
      <c r="DF125" s="891"/>
      <c r="DG125" s="946" t="s">
        <v>138</v>
      </c>
      <c r="DH125" s="927"/>
      <c r="DI125" s="927"/>
      <c r="DJ125" s="927"/>
      <c r="DK125" s="927"/>
      <c r="DL125" s="927" t="s">
        <v>138</v>
      </c>
      <c r="DM125" s="927"/>
      <c r="DN125" s="927"/>
      <c r="DO125" s="927"/>
      <c r="DP125" s="927"/>
      <c r="DQ125" s="927" t="s">
        <v>138</v>
      </c>
      <c r="DR125" s="927"/>
      <c r="DS125" s="927"/>
      <c r="DT125" s="927"/>
      <c r="DU125" s="927"/>
      <c r="DV125" s="928" t="s">
        <v>395</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138</v>
      </c>
      <c r="AB126" s="862"/>
      <c r="AC126" s="862"/>
      <c r="AD126" s="862"/>
      <c r="AE126" s="863"/>
      <c r="AF126" s="864" t="s">
        <v>395</v>
      </c>
      <c r="AG126" s="862"/>
      <c r="AH126" s="862"/>
      <c r="AI126" s="862"/>
      <c r="AJ126" s="863"/>
      <c r="AK126" s="864" t="s">
        <v>138</v>
      </c>
      <c r="AL126" s="862"/>
      <c r="AM126" s="862"/>
      <c r="AN126" s="862"/>
      <c r="AO126" s="863"/>
      <c r="AP126" s="909" t="s">
        <v>138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479</v>
      </c>
      <c r="CQ126" s="832"/>
      <c r="CR126" s="832"/>
      <c r="CS126" s="832"/>
      <c r="CT126" s="832"/>
      <c r="CU126" s="832"/>
      <c r="CV126" s="832"/>
      <c r="CW126" s="832"/>
      <c r="CX126" s="832"/>
      <c r="CY126" s="832"/>
      <c r="CZ126" s="832"/>
      <c r="DA126" s="832"/>
      <c r="DB126" s="832"/>
      <c r="DC126" s="832"/>
      <c r="DD126" s="832"/>
      <c r="DE126" s="832"/>
      <c r="DF126" s="833"/>
      <c r="DG126" s="898" t="s">
        <v>395</v>
      </c>
      <c r="DH126" s="899"/>
      <c r="DI126" s="899"/>
      <c r="DJ126" s="899"/>
      <c r="DK126" s="899"/>
      <c r="DL126" s="899" t="s">
        <v>138</v>
      </c>
      <c r="DM126" s="899"/>
      <c r="DN126" s="899"/>
      <c r="DO126" s="899"/>
      <c r="DP126" s="899"/>
      <c r="DQ126" s="899" t="s">
        <v>138</v>
      </c>
      <c r="DR126" s="899"/>
      <c r="DS126" s="899"/>
      <c r="DT126" s="899"/>
      <c r="DU126" s="899"/>
      <c r="DV126" s="876" t="s">
        <v>395</v>
      </c>
      <c r="DW126" s="876"/>
      <c r="DX126" s="876"/>
      <c r="DY126" s="876"/>
      <c r="DZ126" s="877"/>
    </row>
    <row r="127" spans="1:130" s="247" customFormat="1" ht="26.25" customHeight="1" x14ac:dyDescent="0.15">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138</v>
      </c>
      <c r="AB127" s="862"/>
      <c r="AC127" s="862"/>
      <c r="AD127" s="862"/>
      <c r="AE127" s="863"/>
      <c r="AF127" s="864" t="s">
        <v>395</v>
      </c>
      <c r="AG127" s="862"/>
      <c r="AH127" s="862"/>
      <c r="AI127" s="862"/>
      <c r="AJ127" s="863"/>
      <c r="AK127" s="864" t="s">
        <v>395</v>
      </c>
      <c r="AL127" s="862"/>
      <c r="AM127" s="862"/>
      <c r="AN127" s="862"/>
      <c r="AO127" s="863"/>
      <c r="AP127" s="909" t="s">
        <v>395</v>
      </c>
      <c r="AQ127" s="910"/>
      <c r="AR127" s="910"/>
      <c r="AS127" s="910"/>
      <c r="AT127" s="911"/>
      <c r="AU127" s="283"/>
      <c r="AV127" s="283"/>
      <c r="AW127" s="283"/>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138</v>
      </c>
      <c r="DH127" s="899"/>
      <c r="DI127" s="899"/>
      <c r="DJ127" s="899"/>
      <c r="DK127" s="899"/>
      <c r="DL127" s="899" t="s">
        <v>138</v>
      </c>
      <c r="DM127" s="899"/>
      <c r="DN127" s="899"/>
      <c r="DO127" s="899"/>
      <c r="DP127" s="899"/>
      <c r="DQ127" s="899" t="s">
        <v>138</v>
      </c>
      <c r="DR127" s="899"/>
      <c r="DS127" s="899"/>
      <c r="DT127" s="899"/>
      <c r="DU127" s="899"/>
      <c r="DV127" s="876" t="s">
        <v>138</v>
      </c>
      <c r="DW127" s="876"/>
      <c r="DX127" s="876"/>
      <c r="DY127" s="876"/>
      <c r="DZ127" s="877"/>
    </row>
    <row r="128" spans="1:130" s="247" customFormat="1" ht="26.25" customHeight="1" thickBot="1" x14ac:dyDescent="0.2">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v>10528</v>
      </c>
      <c r="AB128" s="883"/>
      <c r="AC128" s="883"/>
      <c r="AD128" s="883"/>
      <c r="AE128" s="884"/>
      <c r="AF128" s="885">
        <v>19330</v>
      </c>
      <c r="AG128" s="883"/>
      <c r="AH128" s="883"/>
      <c r="AI128" s="883"/>
      <c r="AJ128" s="884"/>
      <c r="AK128" s="885">
        <v>1381</v>
      </c>
      <c r="AL128" s="883"/>
      <c r="AM128" s="883"/>
      <c r="AN128" s="883"/>
      <c r="AO128" s="884"/>
      <c r="AP128" s="886"/>
      <c r="AQ128" s="887"/>
      <c r="AR128" s="887"/>
      <c r="AS128" s="887"/>
      <c r="AT128" s="888"/>
      <c r="AU128" s="283"/>
      <c r="AV128" s="283"/>
      <c r="AW128" s="283"/>
      <c r="AX128" s="889" t="s">
        <v>488</v>
      </c>
      <c r="AY128" s="890"/>
      <c r="AZ128" s="890"/>
      <c r="BA128" s="890"/>
      <c r="BB128" s="890"/>
      <c r="BC128" s="890"/>
      <c r="BD128" s="890"/>
      <c r="BE128" s="891"/>
      <c r="BF128" s="868" t="s">
        <v>138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489</v>
      </c>
      <c r="CQ128" s="810"/>
      <c r="CR128" s="810"/>
      <c r="CS128" s="810"/>
      <c r="CT128" s="810"/>
      <c r="CU128" s="810"/>
      <c r="CV128" s="810"/>
      <c r="CW128" s="810"/>
      <c r="CX128" s="810"/>
      <c r="CY128" s="810"/>
      <c r="CZ128" s="810"/>
      <c r="DA128" s="810"/>
      <c r="DB128" s="810"/>
      <c r="DC128" s="810"/>
      <c r="DD128" s="810"/>
      <c r="DE128" s="810"/>
      <c r="DF128" s="811"/>
      <c r="DG128" s="872" t="s">
        <v>138</v>
      </c>
      <c r="DH128" s="873"/>
      <c r="DI128" s="873"/>
      <c r="DJ128" s="873"/>
      <c r="DK128" s="873"/>
      <c r="DL128" s="873" t="s">
        <v>395</v>
      </c>
      <c r="DM128" s="873"/>
      <c r="DN128" s="873"/>
      <c r="DO128" s="873"/>
      <c r="DP128" s="873"/>
      <c r="DQ128" s="873" t="s">
        <v>395</v>
      </c>
      <c r="DR128" s="873"/>
      <c r="DS128" s="873"/>
      <c r="DT128" s="873"/>
      <c r="DU128" s="873"/>
      <c r="DV128" s="874" t="s">
        <v>138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490</v>
      </c>
      <c r="X129" s="859"/>
      <c r="Y129" s="859"/>
      <c r="Z129" s="860"/>
      <c r="AA129" s="861">
        <v>3987276</v>
      </c>
      <c r="AB129" s="862"/>
      <c r="AC129" s="862"/>
      <c r="AD129" s="862"/>
      <c r="AE129" s="863"/>
      <c r="AF129" s="864">
        <v>4002347</v>
      </c>
      <c r="AG129" s="862"/>
      <c r="AH129" s="862"/>
      <c r="AI129" s="862"/>
      <c r="AJ129" s="863"/>
      <c r="AK129" s="864">
        <v>4022970</v>
      </c>
      <c r="AL129" s="862"/>
      <c r="AM129" s="862"/>
      <c r="AN129" s="862"/>
      <c r="AO129" s="863"/>
      <c r="AP129" s="865"/>
      <c r="AQ129" s="866"/>
      <c r="AR129" s="866"/>
      <c r="AS129" s="866"/>
      <c r="AT129" s="867"/>
      <c r="AU129" s="285"/>
      <c r="AV129" s="285"/>
      <c r="AW129" s="285"/>
      <c r="AX129" s="831" t="s">
        <v>491</v>
      </c>
      <c r="AY129" s="832"/>
      <c r="AZ129" s="832"/>
      <c r="BA129" s="832"/>
      <c r="BB129" s="832"/>
      <c r="BC129" s="832"/>
      <c r="BD129" s="832"/>
      <c r="BE129" s="833"/>
      <c r="BF129" s="851" t="s">
        <v>138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493</v>
      </c>
      <c r="X130" s="859"/>
      <c r="Y130" s="859"/>
      <c r="Z130" s="860"/>
      <c r="AA130" s="861">
        <v>449490</v>
      </c>
      <c r="AB130" s="862"/>
      <c r="AC130" s="862"/>
      <c r="AD130" s="862"/>
      <c r="AE130" s="863"/>
      <c r="AF130" s="864">
        <v>446304</v>
      </c>
      <c r="AG130" s="862"/>
      <c r="AH130" s="862"/>
      <c r="AI130" s="862"/>
      <c r="AJ130" s="863"/>
      <c r="AK130" s="864">
        <v>437538</v>
      </c>
      <c r="AL130" s="862"/>
      <c r="AM130" s="862"/>
      <c r="AN130" s="862"/>
      <c r="AO130" s="863"/>
      <c r="AP130" s="865"/>
      <c r="AQ130" s="866"/>
      <c r="AR130" s="866"/>
      <c r="AS130" s="866"/>
      <c r="AT130" s="867"/>
      <c r="AU130" s="285"/>
      <c r="AV130" s="285"/>
      <c r="AW130" s="285"/>
      <c r="AX130" s="831" t="s">
        <v>494</v>
      </c>
      <c r="AY130" s="832"/>
      <c r="AZ130" s="832"/>
      <c r="BA130" s="832"/>
      <c r="BB130" s="832"/>
      <c r="BC130" s="832"/>
      <c r="BD130" s="832"/>
      <c r="BE130" s="833"/>
      <c r="BF130" s="834">
        <v>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495</v>
      </c>
      <c r="X131" s="842"/>
      <c r="Y131" s="842"/>
      <c r="Z131" s="843"/>
      <c r="AA131" s="844">
        <v>3537786</v>
      </c>
      <c r="AB131" s="845"/>
      <c r="AC131" s="845"/>
      <c r="AD131" s="845"/>
      <c r="AE131" s="846"/>
      <c r="AF131" s="847">
        <v>3556043</v>
      </c>
      <c r="AG131" s="845"/>
      <c r="AH131" s="845"/>
      <c r="AI131" s="845"/>
      <c r="AJ131" s="846"/>
      <c r="AK131" s="847">
        <v>3585432</v>
      </c>
      <c r="AL131" s="845"/>
      <c r="AM131" s="845"/>
      <c r="AN131" s="845"/>
      <c r="AO131" s="846"/>
      <c r="AP131" s="848"/>
      <c r="AQ131" s="849"/>
      <c r="AR131" s="849"/>
      <c r="AS131" s="849"/>
      <c r="AT131" s="850"/>
      <c r="AU131" s="285"/>
      <c r="AV131" s="285"/>
      <c r="AW131" s="285"/>
      <c r="AX131" s="809" t="s">
        <v>496</v>
      </c>
      <c r="AY131" s="810"/>
      <c r="AZ131" s="810"/>
      <c r="BA131" s="810"/>
      <c r="BB131" s="810"/>
      <c r="BC131" s="810"/>
      <c r="BD131" s="810"/>
      <c r="BE131" s="811"/>
      <c r="BF131" s="812">
        <v>13.3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4.9963451719999998</v>
      </c>
      <c r="AB132" s="825"/>
      <c r="AC132" s="825"/>
      <c r="AD132" s="825"/>
      <c r="AE132" s="826"/>
      <c r="AF132" s="827">
        <v>4.5071164780000004</v>
      </c>
      <c r="AG132" s="825"/>
      <c r="AH132" s="825"/>
      <c r="AI132" s="825"/>
      <c r="AJ132" s="826"/>
      <c r="AK132" s="827">
        <v>5.5686455629999996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4.5999999999999996</v>
      </c>
      <c r="AB133" s="804"/>
      <c r="AC133" s="804"/>
      <c r="AD133" s="804"/>
      <c r="AE133" s="805"/>
      <c r="AF133" s="803">
        <v>4.5999999999999996</v>
      </c>
      <c r="AG133" s="804"/>
      <c r="AH133" s="804"/>
      <c r="AI133" s="804"/>
      <c r="AJ133" s="805"/>
      <c r="AK133" s="803">
        <v>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TiaDqAJLup4yt96carIouqz+nlHKQ05h7uUcS3YXhRoHSueRaUhZEvlgL6b9VxGc/0i3eIb0G6lXjdZm72x/A==" saltValue="Qad94NJZYBkMOzWql7Qh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rq4C2l+ypKsO8KO6gARHMoYgesl5zx9XKf5+5on77Wv2pb5ERSpB84Qs3Cqr8YUv651rD+pcSXgJ+IllP9ggQ==" saltValue="coKDTqt3sd6fj2+uiokL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r07IK5dCaF97cgIGnDLWfZc3JsSYe4jpzxRK/N7aXvdOqouR3oZWCIXWM6y5Tz9wFr8vnbsxbDyHopFDaNS5A==" saltValue="CxNryzd+sfEgit5rvt4OV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508</v>
      </c>
      <c r="AL9" s="1231"/>
      <c r="AM9" s="1231"/>
      <c r="AN9" s="1232"/>
      <c r="AO9" s="313">
        <v>962230</v>
      </c>
      <c r="AP9" s="313">
        <v>51864</v>
      </c>
      <c r="AQ9" s="314">
        <v>81607</v>
      </c>
      <c r="AR9" s="315">
        <v>-36.4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509</v>
      </c>
      <c r="AL10" s="1231"/>
      <c r="AM10" s="1231"/>
      <c r="AN10" s="1232"/>
      <c r="AO10" s="316">
        <v>194212</v>
      </c>
      <c r="AP10" s="316">
        <v>10468</v>
      </c>
      <c r="AQ10" s="317">
        <v>8429</v>
      </c>
      <c r="AR10" s="318">
        <v>24.2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510</v>
      </c>
      <c r="AL11" s="1231"/>
      <c r="AM11" s="1231"/>
      <c r="AN11" s="1232"/>
      <c r="AO11" s="316">
        <v>5086</v>
      </c>
      <c r="AP11" s="316">
        <v>274</v>
      </c>
      <c r="AQ11" s="317">
        <v>12564</v>
      </c>
      <c r="AR11" s="318">
        <v>-97.8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511</v>
      </c>
      <c r="AL12" s="1231"/>
      <c r="AM12" s="1231"/>
      <c r="AN12" s="1232"/>
      <c r="AO12" s="316" t="s">
        <v>512</v>
      </c>
      <c r="AP12" s="316" t="s">
        <v>512</v>
      </c>
      <c r="AQ12" s="317">
        <v>603</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513</v>
      </c>
      <c r="AL13" s="1231"/>
      <c r="AM13" s="1231"/>
      <c r="AN13" s="1232"/>
      <c r="AO13" s="316" t="s">
        <v>512</v>
      </c>
      <c r="AP13" s="316" t="s">
        <v>512</v>
      </c>
      <c r="AQ13" s="317">
        <v>5</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514</v>
      </c>
      <c r="AL14" s="1231"/>
      <c r="AM14" s="1231"/>
      <c r="AN14" s="1232"/>
      <c r="AO14" s="316">
        <v>55720</v>
      </c>
      <c r="AP14" s="316">
        <v>3003</v>
      </c>
      <c r="AQ14" s="317">
        <v>4049</v>
      </c>
      <c r="AR14" s="318">
        <v>-25.8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515</v>
      </c>
      <c r="AL15" s="1231"/>
      <c r="AM15" s="1231"/>
      <c r="AN15" s="1232"/>
      <c r="AO15" s="316">
        <v>5956</v>
      </c>
      <c r="AP15" s="316">
        <v>321</v>
      </c>
      <c r="AQ15" s="317">
        <v>2220</v>
      </c>
      <c r="AR15" s="318">
        <v>-85.5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516</v>
      </c>
      <c r="AL16" s="1234"/>
      <c r="AM16" s="1234"/>
      <c r="AN16" s="1235"/>
      <c r="AO16" s="316">
        <v>-80579</v>
      </c>
      <c r="AP16" s="316">
        <v>-4343</v>
      </c>
      <c r="AQ16" s="317">
        <v>-7287</v>
      </c>
      <c r="AR16" s="318">
        <v>-40.4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1142625</v>
      </c>
      <c r="AP17" s="316">
        <v>61587</v>
      </c>
      <c r="AQ17" s="317">
        <v>102189</v>
      </c>
      <c r="AR17" s="318">
        <v>-39.700000000000003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521</v>
      </c>
      <c r="AL21" s="1228"/>
      <c r="AM21" s="1228"/>
      <c r="AN21" s="1229"/>
      <c r="AO21" s="328">
        <v>5.82</v>
      </c>
      <c r="AP21" s="329">
        <v>9.43</v>
      </c>
      <c r="AQ21" s="330">
        <v>-3.61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522</v>
      </c>
      <c r="AL22" s="1228"/>
      <c r="AM22" s="1228"/>
      <c r="AN22" s="1229"/>
      <c r="AO22" s="333">
        <v>95.6</v>
      </c>
      <c r="AP22" s="334">
        <v>96.9</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526</v>
      </c>
      <c r="AL32" s="1219"/>
      <c r="AM32" s="1219"/>
      <c r="AN32" s="1220"/>
      <c r="AO32" s="343">
        <v>465944</v>
      </c>
      <c r="AP32" s="343">
        <v>25114</v>
      </c>
      <c r="AQ32" s="344">
        <v>48351</v>
      </c>
      <c r="AR32" s="345">
        <v>-48.1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527</v>
      </c>
      <c r="AL33" s="1219"/>
      <c r="AM33" s="1219"/>
      <c r="AN33" s="1220"/>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528</v>
      </c>
      <c r="AL34" s="1219"/>
      <c r="AM34" s="1219"/>
      <c r="AN34" s="1220"/>
      <c r="AO34" s="343" t="s">
        <v>512</v>
      </c>
      <c r="AP34" s="343" t="s">
        <v>512</v>
      </c>
      <c r="AQ34" s="344">
        <v>3</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529</v>
      </c>
      <c r="AL35" s="1219"/>
      <c r="AM35" s="1219"/>
      <c r="AN35" s="1220"/>
      <c r="AO35" s="343">
        <v>141817</v>
      </c>
      <c r="AP35" s="343">
        <v>7644</v>
      </c>
      <c r="AQ35" s="344">
        <v>15327</v>
      </c>
      <c r="AR35" s="345">
        <v>-50.1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530</v>
      </c>
      <c r="AL36" s="1219"/>
      <c r="AM36" s="1219"/>
      <c r="AN36" s="1220"/>
      <c r="AO36" s="343">
        <v>60</v>
      </c>
      <c r="AP36" s="343">
        <v>3</v>
      </c>
      <c r="AQ36" s="344">
        <v>3222</v>
      </c>
      <c r="AR36" s="345">
        <v>-99.9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531</v>
      </c>
      <c r="AL37" s="1219"/>
      <c r="AM37" s="1219"/>
      <c r="AN37" s="1220"/>
      <c r="AO37" s="343">
        <v>30758</v>
      </c>
      <c r="AP37" s="343">
        <v>1658</v>
      </c>
      <c r="AQ37" s="344">
        <v>486</v>
      </c>
      <c r="AR37" s="345">
        <v>241.2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532</v>
      </c>
      <c r="AL38" s="1222"/>
      <c r="AM38" s="1222"/>
      <c r="AN38" s="1223"/>
      <c r="AO38" s="346" t="s">
        <v>512</v>
      </c>
      <c r="AP38" s="346" t="s">
        <v>512</v>
      </c>
      <c r="AQ38" s="347">
        <v>7</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533</v>
      </c>
      <c r="AL39" s="1222"/>
      <c r="AM39" s="1222"/>
      <c r="AN39" s="1223"/>
      <c r="AO39" s="343">
        <v>-1381</v>
      </c>
      <c r="AP39" s="343">
        <v>-74</v>
      </c>
      <c r="AQ39" s="344">
        <v>-3375</v>
      </c>
      <c r="AR39" s="345">
        <v>-97.8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534</v>
      </c>
      <c r="AL40" s="1219"/>
      <c r="AM40" s="1219"/>
      <c r="AN40" s="1220"/>
      <c r="AO40" s="343">
        <v>-437538</v>
      </c>
      <c r="AP40" s="343">
        <v>-23583</v>
      </c>
      <c r="AQ40" s="344">
        <v>-44517</v>
      </c>
      <c r="AR40" s="345">
        <v>-47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199660</v>
      </c>
      <c r="AP41" s="343">
        <v>10762</v>
      </c>
      <c r="AQ41" s="344">
        <v>19506</v>
      </c>
      <c r="AR41" s="345">
        <v>-44.8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503</v>
      </c>
      <c r="AN49" s="1213" t="s">
        <v>538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975093</v>
      </c>
      <c r="AN51" s="365">
        <v>52685</v>
      </c>
      <c r="AO51" s="366">
        <v>86.5</v>
      </c>
      <c r="AP51" s="367">
        <v>69469</v>
      </c>
      <c r="AQ51" s="368">
        <v>-18.5</v>
      </c>
      <c r="AR51" s="369">
        <v>105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856867</v>
      </c>
      <c r="AN52" s="373">
        <v>46297</v>
      </c>
      <c r="AO52" s="374">
        <v>94.7</v>
      </c>
      <c r="AP52" s="375">
        <v>38215</v>
      </c>
      <c r="AQ52" s="376">
        <v>-1.6</v>
      </c>
      <c r="AR52" s="377">
        <v>96.3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604112</v>
      </c>
      <c r="AN53" s="365">
        <v>32556</v>
      </c>
      <c r="AO53" s="366">
        <v>-38.200000000000003</v>
      </c>
      <c r="AP53" s="367">
        <v>67293</v>
      </c>
      <c r="AQ53" s="368">
        <v>-3.1</v>
      </c>
      <c r="AR53" s="369">
        <v>-35.1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498451</v>
      </c>
      <c r="AN54" s="373">
        <v>26862</v>
      </c>
      <c r="AO54" s="374">
        <v>-42</v>
      </c>
      <c r="AP54" s="375">
        <v>35076</v>
      </c>
      <c r="AQ54" s="376">
        <v>-8.1999999999999993</v>
      </c>
      <c r="AR54" s="377">
        <v>-33.799999999999997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1392348</v>
      </c>
      <c r="AN55" s="365">
        <v>75140</v>
      </c>
      <c r="AO55" s="366">
        <v>130.80000000000001</v>
      </c>
      <c r="AP55" s="367">
        <v>67343</v>
      </c>
      <c r="AQ55" s="368">
        <v>0.1</v>
      </c>
      <c r="AR55" s="369">
        <v>130.69999999999999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1016889</v>
      </c>
      <c r="AN56" s="373">
        <v>54878</v>
      </c>
      <c r="AO56" s="374">
        <v>104.3</v>
      </c>
      <c r="AP56" s="375">
        <v>32865</v>
      </c>
      <c r="AQ56" s="376">
        <v>-6.3</v>
      </c>
      <c r="AR56" s="377">
        <v>110.6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617355</v>
      </c>
      <c r="AN57" s="365">
        <v>33410</v>
      </c>
      <c r="AO57" s="366">
        <v>-55.5</v>
      </c>
      <c r="AP57" s="367">
        <v>73475</v>
      </c>
      <c r="AQ57" s="368">
        <v>9.1</v>
      </c>
      <c r="AR57" s="369">
        <v>-64.599999999999994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423490</v>
      </c>
      <c r="AN58" s="373">
        <v>22919</v>
      </c>
      <c r="AO58" s="374">
        <v>-58.2</v>
      </c>
      <c r="AP58" s="375">
        <v>43072</v>
      </c>
      <c r="AQ58" s="376">
        <v>31.1</v>
      </c>
      <c r="AR58" s="377">
        <v>-89.3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1609511</v>
      </c>
      <c r="AN59" s="365">
        <v>86752</v>
      </c>
      <c r="AO59" s="366">
        <v>159.69999999999999</v>
      </c>
      <c r="AP59" s="367">
        <v>87464</v>
      </c>
      <c r="AQ59" s="368">
        <v>19</v>
      </c>
      <c r="AR59" s="369">
        <v>140.69999999999999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551374</v>
      </c>
      <c r="AN60" s="373">
        <v>29719</v>
      </c>
      <c r="AO60" s="374">
        <v>29.7</v>
      </c>
      <c r="AP60" s="375">
        <v>47479</v>
      </c>
      <c r="AQ60" s="376">
        <v>10.199999999999999</v>
      </c>
      <c r="AR60" s="377">
        <v>19.5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1039684</v>
      </c>
      <c r="AN61" s="380">
        <v>56109</v>
      </c>
      <c r="AO61" s="381">
        <v>56.7</v>
      </c>
      <c r="AP61" s="382">
        <v>73009</v>
      </c>
      <c r="AQ61" s="383">
        <v>1.3</v>
      </c>
      <c r="AR61" s="369">
        <v>55.4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669414</v>
      </c>
      <c r="AN62" s="373">
        <v>36135</v>
      </c>
      <c r="AO62" s="374">
        <v>25.7</v>
      </c>
      <c r="AP62" s="375">
        <v>39341</v>
      </c>
      <c r="AQ62" s="376">
        <v>5</v>
      </c>
      <c r="AR62" s="377">
        <v>20.7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03bNzXDj/PrEHVdIQZKJDeIrUml47MLr/dkM76swW4UxyY9/YsW6TIcW0cQ6y4FVgjPYzH68VnSNRD3tc/mig==" saltValue="Mof6lYa7jSXSs61JQqyZ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70" zoomScaleNormal="80" zoomScaleSheetLayoutView="70"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pQ009sba5/WqsprSySY1EuHvwVGdoBnbOguqMeCTk6RjomtiEbvOR5J92c/N5ppKRuqqiWr8Bhz9AviDldCfSA==" saltValue="tuHqB1DnWdZuxKNxT8M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wXts2bmdOv7pQpQTMvK/zKVmP0DZL4gHlKMbv5rdTy5MzwGCWm0Elj9qS9ibL2tP08mNQuku1eduaTEyi3BhJg==" saltValue="dCKlwM4wmpZBByb+/EHl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42.73</v>
      </c>
      <c r="G47" s="12">
        <v>42.06</v>
      </c>
      <c r="H47" s="12">
        <v>40.07</v>
      </c>
      <c r="I47" s="12">
        <v>44.15</v>
      </c>
      <c r="J47" s="13">
        <v>32.32</v>
      </c>
    </row>
    <row r="48" spans="2:10" ht="57.75" customHeight="1" x14ac:dyDescent="0.15">
      <c r="B48" s="14"/>
      <c r="C48" s="1238" t="s">
        <v>4</v>
      </c>
      <c r="D48" s="1238"/>
      <c r="E48" s="1239"/>
      <c r="F48" s="15">
        <v>11.14</v>
      </c>
      <c r="G48" s="16">
        <v>10.67</v>
      </c>
      <c r="H48" s="16">
        <v>12.58</v>
      </c>
      <c r="I48" s="16">
        <v>10.63</v>
      </c>
      <c r="J48" s="17">
        <v>9.4600000000000009</v>
      </c>
    </row>
    <row r="49" spans="2:10" ht="57.75" customHeight="1" thickBot="1" x14ac:dyDescent="0.2">
      <c r="B49" s="18"/>
      <c r="C49" s="1240" t="s">
        <v>5</v>
      </c>
      <c r="D49" s="1240"/>
      <c r="E49" s="1241"/>
      <c r="F49" s="19">
        <v>2.41</v>
      </c>
      <c r="G49" s="20" t="s">
        <v>559</v>
      </c>
      <c r="H49" s="20">
        <v>0.1</v>
      </c>
      <c r="I49" s="20">
        <v>2.33</v>
      </c>
      <c r="J49" s="21" t="s">
        <v>560</v>
      </c>
    </row>
    <row r="50" spans="2:10" ht="13.5" customHeight="1" x14ac:dyDescent="0.15"/>
  </sheetData>
  <sheetProtection algorithmName="SHA-512" hashValue="MUj9hlpMp81LO8tJGM5HzRsPfNAlCtyF6VP5kccB9dFRG5uWJJGDVrefgh7ARgnwaNk30eMUNPvhBmDu0w/bVQ==" saltValue="iWoUxsl1LyMRtHBGUVK/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2021-03-05T09:16:26Z</cp:lastPrinted>
  <dcterms:created xsi:type="dcterms:W3CDTF">2021-02-05T04:13:01Z</dcterms:created>
  <dcterms:modified xsi:type="dcterms:W3CDTF">2021-11-01T08:55:12Z</dcterms:modified>
  <cp:category/>
</cp:coreProperties>
</file>